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l\Documents\Logic Plus\GitHub Repos\LPAuto_RemoteMaintenance\"/>
    </mc:Choice>
  </mc:AlternateContent>
  <xr:revisionPtr revIDLastSave="0" documentId="8_{FF75E862-A3E0-4D19-A08D-20AAE074C614}" xr6:coauthVersionLast="45" xr6:coauthVersionMax="45" xr10:uidLastSave="{00000000-0000-0000-0000-000000000000}"/>
  <bookViews>
    <workbookView xWindow="-120" yWindow="-120" windowWidth="29040" windowHeight="15990" xr2:uid="{DF286A46-161C-4F6B-8A46-8FAB251E011E}"/>
  </bookViews>
  <sheets>
    <sheet name="Sheet1" sheetId="1" r:id="rId1"/>
    <sheet name="Sheet2" sheetId="2" r:id="rId2"/>
    <sheet name="Sheet3" sheetId="3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4" i="1" l="1"/>
  <c r="R94" i="1" l="1"/>
  <c r="Q94" i="1"/>
  <c r="O94" i="1"/>
  <c r="D9" i="1"/>
  <c r="B12" i="1"/>
  <c r="C9" i="1"/>
  <c r="N94" i="1"/>
  <c r="AH43" i="2" a="1"/>
  <c r="AH43" i="2" s="1"/>
  <c r="I3" i="1"/>
  <c r="I4" i="1" s="1"/>
  <c r="E3" i="1" s="1"/>
  <c r="B5" i="1"/>
  <c r="C10" i="1" s="1"/>
  <c r="C2" i="1" l="1"/>
  <c r="C3" i="1"/>
  <c r="E9" i="1"/>
  <c r="E10" i="1"/>
  <c r="E2" i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<sst xmlns="http://schemas.openxmlformats.org/spreadsheetml/2006/main" count="3809" uniqueCount="451">
  <si>
    <t>.PL.PULSE.REMOTE</t>
  </si>
  <si>
    <t>.PL.PULSE.ONSITE</t>
  </si>
  <si>
    <t>.PL.PULSE.DATA.C</t>
  </si>
  <si>
    <t>TOTAL</t>
  </si>
  <si>
    <t>Item Code</t>
  </si>
  <si>
    <t>Time Spent (Hours)</t>
  </si>
  <si>
    <t>Hrs per Week</t>
  </si>
  <si>
    <t>Hrs per Month</t>
  </si>
  <si>
    <t>Hrs per 6 months</t>
  </si>
  <si>
    <t>Ticket#</t>
  </si>
  <si>
    <t>Contract#</t>
  </si>
  <si>
    <t>Contract</t>
  </si>
  <si>
    <t>Status</t>
  </si>
  <si>
    <t>Cust#</t>
  </si>
  <si>
    <t>Customer Name</t>
  </si>
  <si>
    <t>Cust Ref#</t>
  </si>
  <si>
    <t>Item#</t>
  </si>
  <si>
    <t>Item Desc</t>
  </si>
  <si>
    <t>Serial#</t>
  </si>
  <si>
    <t>Date Due</t>
  </si>
  <si>
    <t>Time Due</t>
  </si>
  <si>
    <t>Name</t>
  </si>
  <si>
    <t>Acc. Mgr</t>
  </si>
  <si>
    <t>Ticket Type</t>
  </si>
  <si>
    <t>Type</t>
  </si>
  <si>
    <t>Inv#</t>
  </si>
  <si>
    <t>Priority</t>
  </si>
  <si>
    <t>Quote#</t>
  </si>
  <si>
    <t>PriceLevel</t>
  </si>
  <si>
    <t>Tax Paid</t>
  </si>
  <si>
    <t>Quote</t>
  </si>
  <si>
    <t>OurRef</t>
  </si>
  <si>
    <t>Status Date</t>
  </si>
  <si>
    <t>Status Time</t>
  </si>
  <si>
    <t>Date In</t>
  </si>
  <si>
    <t>Time In</t>
  </si>
  <si>
    <t>Date Out</t>
  </si>
  <si>
    <t>Labour</t>
  </si>
  <si>
    <t>Ex.Ticket#</t>
  </si>
  <si>
    <t>From#</t>
  </si>
  <si>
    <t>Ship#</t>
  </si>
  <si>
    <t>Ship Name</t>
  </si>
  <si>
    <t>Fault Description</t>
  </si>
  <si>
    <t>Invoice Description</t>
  </si>
  <si>
    <t>Branch</t>
  </si>
  <si>
    <t>SubBranch</t>
  </si>
  <si>
    <t>GL Dept.</t>
  </si>
  <si>
    <t>Customer Region</t>
  </si>
  <si>
    <t>Ship Region</t>
  </si>
  <si>
    <t>T.I.C-SUP</t>
  </si>
  <si>
    <t>Pulse Std R</t>
  </si>
  <si>
    <t>Booked</t>
  </si>
  <si>
    <t>T.I.C</t>
  </si>
  <si>
    <t>Investigator Clinic Pty Ltd ATF Investigator Clinic Unit Trust</t>
  </si>
  <si>
    <t>SUPPORT</t>
  </si>
  <si>
    <t>Managed Pulse Client - Managed Services Contract</t>
  </si>
  <si>
    <t>MAINTQ</t>
  </si>
  <si>
    <t>MEVANS</t>
  </si>
  <si>
    <t>Service</t>
  </si>
  <si>
    <t>Normal</t>
  </si>
  <si>
    <t>T</t>
  </si>
  <si>
    <t>F</t>
  </si>
  <si>
    <t>LP</t>
  </si>
  <si>
    <t>TRD.MRK.SV-SUP</t>
  </si>
  <si>
    <t>Pulse Std VIC</t>
  </si>
  <si>
    <t>Scheduled</t>
  </si>
  <si>
    <t>TRD.MRK.SV</t>
  </si>
  <si>
    <t>Hewvale Pty Ltd T/A Trade Mark and Search Services</t>
  </si>
  <si>
    <t>LPUTLAND</t>
  </si>
  <si>
    <t>9 - Sched Maint</t>
  </si>
  <si>
    <t>Monthly Maintenance</t>
  </si>
  <si>
    <t>***** This is a MANAGED PULSE Client *****  For the month of: February 2021</t>
  </si>
  <si>
    <t>CANCERCARE-SM</t>
  </si>
  <si>
    <t>Platinum Std R</t>
  </si>
  <si>
    <t>CANCERCARE</t>
  </si>
  <si>
    <t>Lift Cancer Care (LIFT SPECIALTY CARE PTY LTD)</t>
  </si>
  <si>
    <t>ONSITE MAINTENANCE</t>
  </si>
  <si>
    <t>GMIGNONE</t>
  </si>
  <si>
    <t>Monthly Remote Maintenance</t>
  </si>
  <si>
    <t>For the Month of: February 2021</t>
  </si>
  <si>
    <t>RINALDI-SM</t>
  </si>
  <si>
    <t>RINALDI</t>
  </si>
  <si>
    <t>Rinaldi &amp; Co</t>
  </si>
  <si>
    <t>RAPID-SUP</t>
  </si>
  <si>
    <t>RAPID</t>
  </si>
  <si>
    <t>Rapid Haulage</t>
  </si>
  <si>
    <t>REMOTE MAINTENANCE</t>
  </si>
  <si>
    <t xml:space="preserve"> </t>
  </si>
  <si>
    <t>***** This client is HOSTED in the LP Data Centre ***** For the Month of: February 2021</t>
  </si>
  <si>
    <t>TEK</t>
  </si>
  <si>
    <t>VIC.RMC-SUP</t>
  </si>
  <si>
    <t>VIC.RMC</t>
  </si>
  <si>
    <t>Victoria Road Medical Clinic</t>
  </si>
  <si>
    <t>ASHUBIN</t>
  </si>
  <si>
    <t>FOX.TUCK-SUP</t>
  </si>
  <si>
    <t>FOX.TUCK</t>
  </si>
  <si>
    <t>DW Fox Tucker Lawyers</t>
  </si>
  <si>
    <t>WWAKELIN</t>
  </si>
  <si>
    <t>Monthly Onsite Maintenance</t>
  </si>
  <si>
    <t>ALLCAR.M.E-SUP</t>
  </si>
  <si>
    <t>ALLCAR.M.E</t>
  </si>
  <si>
    <t>Allcare Edwardstown</t>
  </si>
  <si>
    <t xml:space="preserve">***** This is a MANAGED PULSE Client *****  </t>
  </si>
  <si>
    <t>G.K.R.B-SUP</t>
  </si>
  <si>
    <t>G.K.R.B</t>
  </si>
  <si>
    <t>Caraby Homes (Prevs. Hotondo)</t>
  </si>
  <si>
    <t>RQUINZI</t>
  </si>
  <si>
    <t>AUTO.CRASH-SUP</t>
  </si>
  <si>
    <t>AUTO.CRASH</t>
  </si>
  <si>
    <t>Auto Crash Repairers</t>
  </si>
  <si>
    <t>HARBMED-SUP</t>
  </si>
  <si>
    <t>Pulse Dis R</t>
  </si>
  <si>
    <t>HARBMED</t>
  </si>
  <si>
    <t>Peninsula Nominees Pty Ltd t/a Harbour Medical Services</t>
  </si>
  <si>
    <t>Sup - Internal</t>
  </si>
  <si>
    <t>Monthly Hosting</t>
  </si>
  <si>
    <t>***** This client is HOSTED in the LP Data Centre ***** Period: February 2021</t>
  </si>
  <si>
    <t>KIRRIBILLY-SUP</t>
  </si>
  <si>
    <t>KIRRIBILLY</t>
  </si>
  <si>
    <t>Kirribilly Viticulture</t>
  </si>
  <si>
    <t>Scheduled Remote Maintenance</t>
  </si>
  <si>
    <t xml:space="preserve">***** This client is HOSTED in the LP Data Centre *****  </t>
  </si>
  <si>
    <t>BASSO-SUP</t>
  </si>
  <si>
    <t>BASSO</t>
  </si>
  <si>
    <t>Basso Newman</t>
  </si>
  <si>
    <t xml:space="preserve"> **** DO NOT call or email anyone else (including Users) ***** ***** This is a MANAGED PULSE Client *****   </t>
  </si>
  <si>
    <t>TIL.BRK.RA-SUP</t>
  </si>
  <si>
    <t>TIL.BRK.RA</t>
  </si>
  <si>
    <t>Tilbrook Rasheed Pty Ltd as trustee for the Tilbrook Rasheed Unit Trust</t>
  </si>
  <si>
    <t>JBAILEY</t>
  </si>
  <si>
    <t xml:space="preserve">***** This is a MANAGED PULSE Client ***** itsupport@trca.com.au*****Any updates may be booked and installed after 7pm every Friday night without needing to contact Alex***** For the month of: February 2021  </t>
  </si>
  <si>
    <t>AUSCOLD-SUP</t>
  </si>
  <si>
    <t>AUSCOLD</t>
  </si>
  <si>
    <t>Auscold Logistics</t>
  </si>
  <si>
    <t xml:space="preserve">***** This client is HOSTED in the LP Data Centre ***** For the month of: February 2021  </t>
  </si>
  <si>
    <t>F.R.M-SUP</t>
  </si>
  <si>
    <t>F.R.M</t>
  </si>
  <si>
    <t>Flinders Reproductive Medicine t/a Flinders Fertility</t>
  </si>
  <si>
    <t>HBMH-SUP</t>
  </si>
  <si>
    <t>HBMH</t>
  </si>
  <si>
    <t>Hamley Bridge Memorial Hospital Inc</t>
  </si>
  <si>
    <t>MANNUM-SUP</t>
  </si>
  <si>
    <t>MANNUM</t>
  </si>
  <si>
    <t>Mannum Medical Centre</t>
  </si>
  <si>
    <t>L.C.H.KING-SUP</t>
  </si>
  <si>
    <t>L.C.H.KING</t>
  </si>
  <si>
    <t>Limestone Coast Health Unit Trust</t>
  </si>
  <si>
    <t>***** This is a MANAGED PULSE Client ***** ***** Check Travel arrangements (Beachport, Robe, Kingston)</t>
  </si>
  <si>
    <t>FERT.SA-SUP</t>
  </si>
  <si>
    <t>FERT.SA</t>
  </si>
  <si>
    <t>Fertility SA Pty Ltd</t>
  </si>
  <si>
    <t xml:space="preserve">***** This is a MANAGED PULSE Client ***** Ensure you follow the Email Setup tab in the site doco when setting up outlook for users on the TS*****  </t>
  </si>
  <si>
    <t>RHYLYN-SUP</t>
  </si>
  <si>
    <t>RHYLYN</t>
  </si>
  <si>
    <t>Rhylyn P/L - Aldinga Medical Centre</t>
  </si>
  <si>
    <t>Projects</t>
  </si>
  <si>
    <t>REG.MED-SUP</t>
  </si>
  <si>
    <t>REG.MED</t>
  </si>
  <si>
    <t>Regency Medical Clinic</t>
  </si>
  <si>
    <t>MADDERNS-SUP</t>
  </si>
  <si>
    <t>MADDERNS</t>
  </si>
  <si>
    <t>Maddern Pty Ltd Trading as Madderns</t>
  </si>
  <si>
    <t>TORRENSCL-SUP</t>
  </si>
  <si>
    <t>TORRENSCL</t>
  </si>
  <si>
    <t>Torrens Clinic</t>
  </si>
  <si>
    <t>NEWSTYLE.P-SUP.4</t>
  </si>
  <si>
    <t>NEWSTYLE.P</t>
  </si>
  <si>
    <t>Newstyle Printing Co Pty Ltd</t>
  </si>
  <si>
    <t>RSPCA.SA-SUP</t>
  </si>
  <si>
    <t>RSPCA.SA</t>
  </si>
  <si>
    <t>RSPCA South Australia</t>
  </si>
  <si>
    <t xml:space="preserve">***** This is a MANAGED PULSE Client ***** refer to watchour RE emailing client*****Updates can be booked for 7:00am on Saturdays or Sundays*****   </t>
  </si>
  <si>
    <t>QATTRO-SUP.1</t>
  </si>
  <si>
    <t>QATTRO</t>
  </si>
  <si>
    <t>Qattro Built Pty Ltd</t>
  </si>
  <si>
    <t>Monthly Platinum Pulse Fees</t>
  </si>
  <si>
    <t xml:space="preserve">For the month of: February 2021  </t>
  </si>
  <si>
    <t>HC.CORNER-SUP</t>
  </si>
  <si>
    <t>HC.CORNER</t>
  </si>
  <si>
    <t>Hallett Cove Corner Surgery</t>
  </si>
  <si>
    <t>WOOD.C.P-SUP</t>
  </si>
  <si>
    <t>WOOD.C.P</t>
  </si>
  <si>
    <t>Woodside Country Practice</t>
  </si>
  <si>
    <t>FINS.PUMP-SUP</t>
  </si>
  <si>
    <t>Non Pulse Std R</t>
  </si>
  <si>
    <t>FINS.PUMP</t>
  </si>
  <si>
    <t>Finsbury Pump Systems</t>
  </si>
  <si>
    <t>-Perform standard remote maintenance report through Ncentral -Windows updates are done automatically through Ncentral on the 3rd Sunday at 8:00PM</t>
  </si>
  <si>
    <t>MTG-SUP</t>
  </si>
  <si>
    <t>MTG</t>
  </si>
  <si>
    <t>Maughan Thiem Group</t>
  </si>
  <si>
    <t xml:space="preserve">***** This is a MANAGED PULSE Client ***** We are only to accept NEW tickets from Murray (phone or email), Cyndi Sedecki or from the ‘HelpMe’ email address at Maughn Thiem *****   </t>
  </si>
  <si>
    <t>ANCOL-SUP</t>
  </si>
  <si>
    <t>ANCOL</t>
  </si>
  <si>
    <t>The Associated Newsagents Co-operative (S.A) Limited (ANCOL SA)</t>
  </si>
  <si>
    <t>WALKER.CNL-SUP</t>
  </si>
  <si>
    <t>WALKER.CNL</t>
  </si>
  <si>
    <t>Corporation of the Town of Walkerville</t>
  </si>
  <si>
    <t>MAINT</t>
  </si>
  <si>
    <t xml:space="preserve">***Contract TOW2016/17.043 **** February 2021   </t>
  </si>
  <si>
    <t>ALLCAR.B.C-SUP</t>
  </si>
  <si>
    <t>ALLCAR.B.C</t>
  </si>
  <si>
    <t>Bruno Rositano Pty Ltd T/as Allcare Blakes Crossing</t>
  </si>
  <si>
    <t>DRKARATASS-SUP.1</t>
  </si>
  <si>
    <t>DRKARATASS</t>
  </si>
  <si>
    <t>Dr Alex Karatassas</t>
  </si>
  <si>
    <t>Pulse Onsite Monthly Maintenance each 3rd Tuesday of the month between 9:00-10:00AM</t>
  </si>
  <si>
    <t>WAIK.M.C-SUP</t>
  </si>
  <si>
    <t>WAIK.M.C</t>
  </si>
  <si>
    <t>Waikerie General Medical Practice</t>
  </si>
  <si>
    <t>HH.SUP.CL-SUP</t>
  </si>
  <si>
    <t>HH.SUP.CL</t>
  </si>
  <si>
    <t>Hampstead Health Pty Limited ATF Hampstead Health Unit Trust</t>
  </si>
  <si>
    <t>RUSSELLCL-SUP</t>
  </si>
  <si>
    <t>RUSSELLCL</t>
  </si>
  <si>
    <t>Russell Clinic</t>
  </si>
  <si>
    <t>TESTEL-SUP</t>
  </si>
  <si>
    <t>Teknode Std R</t>
  </si>
  <si>
    <t>TESTEL</t>
  </si>
  <si>
    <t>Testel Australia Pty Ltd</t>
  </si>
  <si>
    <t>WINDOWS UPDATES</t>
  </si>
  <si>
    <t>Monthly remote Windows updates on TESTEL-SBS each 3rd Sunday of the moth starting at 7:00AM. These updates have to be pushed out manually as SBS's arent supported in Ncentral to have pushed out automatically</t>
  </si>
  <si>
    <t>HYPER-V UPDATES</t>
  </si>
  <si>
    <t>MAIN.NORTH-SUP</t>
  </si>
  <si>
    <t>MAIN.NORTH</t>
  </si>
  <si>
    <t>Main North Nissan</t>
  </si>
  <si>
    <t>STRATH.MED-SUP</t>
  </si>
  <si>
    <t>STRATH.MED</t>
  </si>
  <si>
    <t>Strathalbyn Medical Clinic</t>
  </si>
  <si>
    <t>AMERYP-SUP</t>
  </si>
  <si>
    <t>Non Std</t>
  </si>
  <si>
    <t>AMERYP</t>
  </si>
  <si>
    <t>Amery Partners</t>
  </si>
  <si>
    <t xml:space="preserve">SUPPORT </t>
  </si>
  <si>
    <t>***** Do not exceed 1 hour WITHOUT WRITTEN APPROVAL of Phil Amery*****The only person that can authorise any change to the network is Phillip Amery himself***** ***** This client is HOSTED in the LP Data Centre ***** ****PLEASE ENSURE FIREFOX IS UPDATED</t>
  </si>
  <si>
    <t>CHG.HQ-SUP</t>
  </si>
  <si>
    <t>CHG.HQ</t>
  </si>
  <si>
    <t>Corporate Health Group - HENLEY BEACH ROAD</t>
  </si>
  <si>
    <t>MURRAYCLIN-SUP</t>
  </si>
  <si>
    <t>MURRAYCLIN</t>
  </si>
  <si>
    <t>Magill Family Practice (Murray Clinic)</t>
  </si>
  <si>
    <t xml:space="preserve">***** This client has MANAGED PULSE SERVERS &amp; MONITORED WORKSTATIONS ***** If it is a specific workstation issue, check with client before commencing work *****  </t>
  </si>
  <si>
    <t>ACTION-SUP</t>
  </si>
  <si>
    <t>ACTION</t>
  </si>
  <si>
    <t>Action Market Research Pty Ltd</t>
  </si>
  <si>
    <t>.NON.PULSE.MAINT</t>
  </si>
  <si>
    <t>Non Pulse Scheduled Onsite Maintenance</t>
  </si>
  <si>
    <t>Non Pulse Scheduled Onsite Maintenance..</t>
  </si>
  <si>
    <t>***** This client is a NON PULSE client ***** For the Month of: February 2021</t>
  </si>
  <si>
    <t>COCHRANES-SUP</t>
  </si>
  <si>
    <t>COCHRANES</t>
  </si>
  <si>
    <t>Peter Cochrane Management Pty Ltd</t>
  </si>
  <si>
    <t>A.CANCERC-SUP</t>
  </si>
  <si>
    <t>A.CANCERC</t>
  </si>
  <si>
    <t>Adelaide Cancer Centre</t>
  </si>
  <si>
    <t xml:space="preserve">***** This client is HOSTED in the LP Data Centre ***** For the Month of: February 2021  </t>
  </si>
  <si>
    <t>TERRAMIN-SUP</t>
  </si>
  <si>
    <t>TERRAMIN</t>
  </si>
  <si>
    <t>Terramin Australia Limited</t>
  </si>
  <si>
    <t xml:space="preserve">***** This client is HOSTED in the LP Data Centre *****  For the month of: February 2021  </t>
  </si>
  <si>
    <t>MITOLO.COR-SUP</t>
  </si>
  <si>
    <t>MITOLO.COR</t>
  </si>
  <si>
    <t>Mitolo Corporation Pty Ltd</t>
  </si>
  <si>
    <t xml:space="preserve">***** This client is HOSTED in the LP Data Centre ***** *****NO ADDITIONAL FILE, RDP OR ACCESS OF ANY KIND TO BE GRANTED WITHOUT VERBAL OR WRITTEN PERMISSION DIRECTLY FROM PAUL MITOLO, CARLY MITOLO OR KATE WIGZELL*****  </t>
  </si>
  <si>
    <t>MERRY.F.P-SUP</t>
  </si>
  <si>
    <t>MERRY.F.P</t>
  </si>
  <si>
    <t>Merrylands Family Practice</t>
  </si>
  <si>
    <t xml:space="preserve">***** This is a MANAGED PULSE Client ***** *****Windows and MedApps updates can be booked for anytime after 6pm - just email the client to confirm.  No need to call *****  </t>
  </si>
  <si>
    <t>ABC.TRANS-SUP</t>
  </si>
  <si>
    <t>ABC.TRANS</t>
  </si>
  <si>
    <t>NAGCO Trading Pty Ltd (previously ABC Transport)</t>
  </si>
  <si>
    <t xml:space="preserve">***** This client is HOSTED in the LP Data Centre ***** No password is to be reset without written authorisation from Mike Cotton or Jamie Eccleston ******************  </t>
  </si>
  <si>
    <t>VINEHEALTH-SUP</t>
  </si>
  <si>
    <t>VINEHEALTH</t>
  </si>
  <si>
    <t>VINE HEALTH</t>
  </si>
  <si>
    <t>***** This is a MANAGED PULSE Client *****  For the month of: March 2021</t>
  </si>
  <si>
    <t>BUDDHA.HS-SUP</t>
  </si>
  <si>
    <t>BUDDHA.HS</t>
  </si>
  <si>
    <t>Buddha House Centre for Advanced Buddhist Studies Incorporated</t>
  </si>
  <si>
    <t>.NON.PULSE.ADHOC</t>
  </si>
  <si>
    <t>Non Pulse Client - Ad-Hoc Support</t>
  </si>
  <si>
    <t>THEO</t>
  </si>
  <si>
    <t>***** THIS IS A NON PULSE CLIENT - DO NOT COMMENCE WORK WITHOUT CONFIRMATION FROM CLIENT*****</t>
  </si>
  <si>
    <t>For the Month of: March 2021</t>
  </si>
  <si>
    <t>AUTISMSA-SM</t>
  </si>
  <si>
    <t>AUTISMSA</t>
  </si>
  <si>
    <t>Autism SA</t>
  </si>
  <si>
    <t>***** This client is HOSTED in the LP Data Centre ***** For the Month of: March 2021</t>
  </si>
  <si>
    <t>BUTTERFLD-SUP</t>
  </si>
  <si>
    <t>BUTTERFLD</t>
  </si>
  <si>
    <t>Butterfields Services</t>
  </si>
  <si>
    <t>ROMEO-SUP</t>
  </si>
  <si>
    <t>ROMEO</t>
  </si>
  <si>
    <t>Romeos Retail Group</t>
  </si>
  <si>
    <t>EASTWOODS-SUP</t>
  </si>
  <si>
    <t>EASTWOODS</t>
  </si>
  <si>
    <t>Eastwoods Advisory Pty Ltd</t>
  </si>
  <si>
    <t>CLARE.MED-SUP</t>
  </si>
  <si>
    <t>CLARE.MED</t>
  </si>
  <si>
    <t>CMC Services (SA) Pty Ltd  ATF The Clare Medical Service Trust</t>
  </si>
  <si>
    <t xml:space="preserve">***** This is a MANAGED PULSE Client *****   </t>
  </si>
  <si>
    <t>TURNER-SUP</t>
  </si>
  <si>
    <t>TURNER</t>
  </si>
  <si>
    <t>Turner Securities Ltd</t>
  </si>
  <si>
    <t>WAKPLAINS-SUP</t>
  </si>
  <si>
    <t>WAKPLAINS</t>
  </si>
  <si>
    <t>Wakefield Plains Medical Clinic</t>
  </si>
  <si>
    <t>G.G.H.C-SUP</t>
  </si>
  <si>
    <t>G.G.H.C</t>
  </si>
  <si>
    <t>Golden Grove Health Centre</t>
  </si>
  <si>
    <t xml:space="preserve">***** This client has MANAGED PULSE SERVERS &amp; MONITORED WORKSTATIONS ***** If it is a specific workstation issue, check with client before commencing work ***** For the month of: March 2021  </t>
  </si>
  <si>
    <t>ACCOUNTSQ</t>
  </si>
  <si>
    <t>ROBINSONS-SUP</t>
  </si>
  <si>
    <t>ROBINSONS</t>
  </si>
  <si>
    <t>Robinsons Adelaide Pty Ltd</t>
  </si>
  <si>
    <t>KIDSENSE-SUP</t>
  </si>
  <si>
    <t>KIDSENSE</t>
  </si>
  <si>
    <t>Kid Sense Child Development Corporation Pty Ltd</t>
  </si>
  <si>
    <t xml:space="preserve">***** This client is HOSTED in the LP Data Centre ***** ***** Note any work for two eyes does not receive the 1 hour free on PULSE ****   </t>
  </si>
  <si>
    <t>***** This client is HOSTED in the LP Data Centre ***** Period: March 2021</t>
  </si>
  <si>
    <t>MC.C.A-SUP</t>
  </si>
  <si>
    <t>MC.C.A</t>
  </si>
  <si>
    <t>MCCA Practice Administration Pty. Limited Atf the Manills Services Trust</t>
  </si>
  <si>
    <t>SAVANT.PN-SUP</t>
  </si>
  <si>
    <t>SAVANT.PN</t>
  </si>
  <si>
    <t>Savant Energy Power Networks Pty Ltd</t>
  </si>
  <si>
    <t xml:space="preserve">***** This is a MANAGED PULSE Client ***** itsupport@trca.com.au*****Any updates may be booked and installed after 7pm every Friday night without needing to contact Alex***** For the month of: March 2021  </t>
  </si>
  <si>
    <t>FORM1-SUP</t>
  </si>
  <si>
    <t>FORM1</t>
  </si>
  <si>
    <t>The Form 1 company</t>
  </si>
  <si>
    <t>windows update KB4041693 doesn't get installed and it will break their HotDocs application</t>
  </si>
  <si>
    <t xml:space="preserve">**** This is a MANAGED PULSE Client ***** </t>
  </si>
  <si>
    <t>TBTC-SUP</t>
  </si>
  <si>
    <t>TBTC</t>
  </si>
  <si>
    <t>Telstra - TBTC Communications Pty Ltd</t>
  </si>
  <si>
    <t xml:space="preserve">***** This client is HOSTED in the LP Data Centre ***** For the month of: March 2021  </t>
  </si>
  <si>
    <t>LEEDWELL-SUP</t>
  </si>
  <si>
    <t>LEEDWELL</t>
  </si>
  <si>
    <t>Leedwell Property</t>
  </si>
  <si>
    <t>***** This is a MANAGED PULSE Client *****All Server updates can automatically be booked in for any Friday between 9:00-10:00PM without having to call the client for confirmation*****</t>
  </si>
  <si>
    <t>CAVEO-SUP</t>
  </si>
  <si>
    <t>CAVEO</t>
  </si>
  <si>
    <t>CAVEO Partners</t>
  </si>
  <si>
    <t>Monthly onsite maintenance each 2nd Monday of the month, prefer afternoons Servers: CAVEO-WSE, CAVEO-ACC, CAVEO-MYOBAO, CAVEO-RDS</t>
  </si>
  <si>
    <t>GPEXSA-SUP</t>
  </si>
  <si>
    <t>GPEXSA</t>
  </si>
  <si>
    <t>GPEx SA</t>
  </si>
  <si>
    <t>HOLIDAY.AU-SUP</t>
  </si>
  <si>
    <t>HOLIDAY.AU</t>
  </si>
  <si>
    <t>Holidays of Australia Pty Ltd</t>
  </si>
  <si>
    <t xml:space="preserve">***** This is a MANAGED PULSE Client ***** ANY ISSUES TO SERVER11 (THE SBS SERVER) TO BE REFERRED TO JASON F ***  </t>
  </si>
  <si>
    <t>QUALITY.TC-SUP</t>
  </si>
  <si>
    <t>QUALITY.TC</t>
  </si>
  <si>
    <t>Quality Training &amp; Hospitality College Pty Ltd</t>
  </si>
  <si>
    <t>BLUE.LAKE-SUP</t>
  </si>
  <si>
    <t>BLUE.LAKE</t>
  </si>
  <si>
    <t>Blue Lake Milling</t>
  </si>
  <si>
    <t>POYNT..HO-SUP</t>
  </si>
  <si>
    <t>POYNT..HO</t>
  </si>
  <si>
    <t>Poynter Hargraves</t>
  </si>
  <si>
    <t xml:space="preserve">New: ********* This is a MANAGED PULSE Client ***** Please Refer to Site Documentation when creating mailboxes*****  </t>
  </si>
  <si>
    <t>NATION.TSA-SUP</t>
  </si>
  <si>
    <t>NATION.TSA</t>
  </si>
  <si>
    <t>National Trust of South Australia</t>
  </si>
  <si>
    <t>Pulse Client</t>
  </si>
  <si>
    <t>BCA.ENG-SUP</t>
  </si>
  <si>
    <t>BCA.ENG</t>
  </si>
  <si>
    <t>BCA Engineers Pty Ltd</t>
  </si>
  <si>
    <t xml:space="preserve">For the month of: March 2021  </t>
  </si>
  <si>
    <t>F.P.W-SUP</t>
  </si>
  <si>
    <t>F.P.W</t>
  </si>
  <si>
    <t>Fairview Plant Wholesalers</t>
  </si>
  <si>
    <t xml:space="preserve">***** THIS IS A PULSE MONITORED CLIENT - DO NOT COMMENCE WORK WITHOUT CONFIRMATION FROM CLIENT *****  </t>
  </si>
  <si>
    <t>RDWA-SUP</t>
  </si>
  <si>
    <t>RDWA</t>
  </si>
  <si>
    <t>Rural Doctors Workforce Agency</t>
  </si>
  <si>
    <t>Windows Updates on Servers 2nd Thursday of every month</t>
  </si>
  <si>
    <t>CBS-SUP</t>
  </si>
  <si>
    <t>CBS</t>
  </si>
  <si>
    <t>Construction Industry Long Service Leave Board trading as Portable Long Service Leave</t>
  </si>
  <si>
    <t>EQUITYADV-SUP</t>
  </si>
  <si>
    <t>EQUITYADV</t>
  </si>
  <si>
    <t>Equity &amp; Advisory Limited</t>
  </si>
  <si>
    <t>DRJONES-SUP</t>
  </si>
  <si>
    <t>DRJONES</t>
  </si>
  <si>
    <t>Nermadian Pty Ltd T/A Dr Ian Jones</t>
  </si>
  <si>
    <t>For the month of: March 2021</t>
  </si>
  <si>
    <t xml:space="preserve">***** This is a MANAGED PULSE Client ***** *****DO NOT Restart the MADD-INDEX server without running the service scripts and ensure all Worksite services have started, and that all Exchange Services have started on MADD-EXCH*****Please ensure that Karen </t>
  </si>
  <si>
    <t>GARD.HALL-SUP</t>
  </si>
  <si>
    <t>GARD.HALL</t>
  </si>
  <si>
    <t>Gardiner Hall &amp; Co.</t>
  </si>
  <si>
    <t xml:space="preserve">***** This client is HOSTED in the LP Data Centre *****Ensure the value is set to 0 after rebooting the TS - HKEY_LOCAL_MACHINE\SOFTWARE\Microsoft\Windows\CurrentVersion\Policies\System\EnableLUA*****  </t>
  </si>
  <si>
    <t>KJK.LEGAL-SUP</t>
  </si>
  <si>
    <t>KJK.LEGAL</t>
  </si>
  <si>
    <t>KJK Legal</t>
  </si>
  <si>
    <t>***** This is a MANAGED PULSE Client ***** For the month of: March 2021</t>
  </si>
  <si>
    <t xml:space="preserve">***Contract TOW2016/17.043 **** March 2021   </t>
  </si>
  <si>
    <t>KAINCC-SUP</t>
  </si>
  <si>
    <t>KAINCC</t>
  </si>
  <si>
    <t>Kain Lawyers</t>
  </si>
  <si>
    <t xml:space="preserve">***** This client is HOSTED in the LP Data Centre *****All users must have access to view all users’ calendars.*******Book all AH jobs for Sunday evening and notify client via Email** **NO WINDOWS UPDATES PLEASE!!**  </t>
  </si>
  <si>
    <t>A.REFRIG-SUP.1</t>
  </si>
  <si>
    <t>A.REFRIG</t>
  </si>
  <si>
    <t>Adelaide Refrigerated Pty Ltd</t>
  </si>
  <si>
    <t>***** This client is HOSTED in the LP Data Centre *****</t>
  </si>
  <si>
    <t>LYNAIR.LOG-SUP</t>
  </si>
  <si>
    <t>LYNAIR.LOG</t>
  </si>
  <si>
    <t>Lynair Logistics Australia Pty Ltd</t>
  </si>
  <si>
    <t>YELLOW.CRP-SUP</t>
  </si>
  <si>
    <t>YELLOW.CRP</t>
  </si>
  <si>
    <t>Yellow Corporation Pty Ltd</t>
  </si>
  <si>
    <t xml:space="preserve">***** PROACTIVE Server management only ***** PLEASE RING LEE GARTNER (0418 814 649) BEFORE DOING REBOOTS or UPDATES - AND RING AGAIN TO CONFIRM WHEN COMPLETED *******  </t>
  </si>
  <si>
    <t>LEWISPRIOR-SUP</t>
  </si>
  <si>
    <t>LEWISPRIOR</t>
  </si>
  <si>
    <t>First National Real Estate Lewis Prior</t>
  </si>
  <si>
    <t>MABRAHAM</t>
  </si>
  <si>
    <t>CALDICOTT-SUP</t>
  </si>
  <si>
    <t>CALDICOTT</t>
  </si>
  <si>
    <t>Caldicott Lawyers</t>
  </si>
  <si>
    <t xml:space="preserve">***** This client is HOSTED in the LP Data Centre ***** For the Month of: March 2021  </t>
  </si>
  <si>
    <t xml:space="preserve">***** This client is HOSTED in the LP Data Centre *****  For the month of: March 2021  </t>
  </si>
  <si>
    <t>HAR.SERG-SUP</t>
  </si>
  <si>
    <t>HAR.SERG</t>
  </si>
  <si>
    <t>Harcourts Sergeant Property</t>
  </si>
  <si>
    <t>UDIA-SUP</t>
  </si>
  <si>
    <t>UDIA</t>
  </si>
  <si>
    <t>Urban Development Institute of Australia</t>
  </si>
  <si>
    <t>CLELANDS-SUP</t>
  </si>
  <si>
    <t>CLELANDS</t>
  </si>
  <si>
    <t>Clelands Lawyers Adelaide Pty Ltd</t>
  </si>
  <si>
    <t>***** This client is a NON PULSE client ***** For the Month of: March 2021</t>
  </si>
  <si>
    <t>For the Month of: April 2021</t>
  </si>
  <si>
    <t>***** This client is HOSTED in the LP Data Centre ***** Period: April 2021</t>
  </si>
  <si>
    <t>***** This client is HOSTED in the LP Data Centre ***** For the Month of: April 2021</t>
  </si>
  <si>
    <t>JIMCode</t>
  </si>
  <si>
    <t>CustomerName</t>
  </si>
  <si>
    <t>Servers</t>
  </si>
  <si>
    <t>Ncentral Customer ID</t>
  </si>
  <si>
    <t>Total</t>
  </si>
  <si>
    <t>% of Total</t>
  </si>
  <si>
    <t>% of Hrs/6months</t>
  </si>
  <si>
    <t>Difference</t>
  </si>
  <si>
    <t>Remote</t>
  </si>
  <si>
    <t>On-site</t>
  </si>
  <si>
    <t>Row Labels</t>
  </si>
  <si>
    <t>FALSE</t>
  </si>
  <si>
    <t>TRUE</t>
  </si>
  <si>
    <t>Grand Total</t>
  </si>
  <si>
    <t>Sum of Servers</t>
  </si>
  <si>
    <t>Column Labels</t>
  </si>
  <si>
    <t>Servers In Ncentral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</si>
</sst>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/>
    <xf numFmtId="18" fontId="0" fillId="0" borderId="0" xfId="0" applyNumberFormat="1"/>
    <xf numFmtId="0" fontId="0" fillId="0" borderId="0" xfId="0" applyNumberFormat="1"/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3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9" formatCode="dd/mm/yyyy"/>
    </dxf>
    <dxf>
      <numFmt numFmtId="23" formatCode="h:mm\ AM/PM"/>
    </dxf>
    <dxf>
      <numFmt numFmtId="19" formatCode="dd/mm/yyyy"/>
    </dxf>
    <dxf>
      <numFmt numFmtId="23" formatCode="h:mm\ AM/PM"/>
    </dxf>
    <dxf>
      <numFmt numFmtId="19" formatCode="dd/mm/yyyy"/>
    </dxf>
    <dxf>
      <numFmt numFmtId="23" formatCode="h:mm\ AM/PM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ull" refreshedDate="44246.568152662039" createdVersion="6" refreshedVersion="6" minRefreshableVersion="3" recordCount="92" xr:uid="{D7CE16F2-280E-4173-A302-83D203300843}">
  <cacheSource type="worksheet">
    <worksheetSource name="Table1"/>
  </cacheSource>
  <cacheFields count="6">
    <cacheField name="Ncentral Customer ID" numFmtId="0">
      <sharedItems containsString="0" containsBlank="1" containsNumber="1" containsInteger="1" minValue="108" maxValue="1415"/>
    </cacheField>
    <cacheField name="JIMCode" numFmtId="0">
      <sharedItems/>
    </cacheField>
    <cacheField name="CustomerName" numFmtId="0">
      <sharedItems count="92">
        <s v="Eastwoods Advisory Pty Ltd"/>
        <s v="CAVEO Partners"/>
        <s v="Corporation of the Town of Walkerville"/>
        <s v="Butterfields Services"/>
        <s v="Testel Australia Pty Ltd"/>
        <s v="Rhylyn P/L - Aldinga Medical Centre"/>
        <s v="Rapid Haulage"/>
        <s v="NAGCO Trading Pty Ltd (previously ABC Transport)"/>
        <s v="Adelaide Cancer Centre"/>
        <s v="Action Market Research Pty Ltd"/>
        <s v="Adelaide Refrigerated Pty Ltd"/>
        <s v="Allcare Edwardstown"/>
        <s v="Amery Partners"/>
        <s v="The Associated Newsagents Co-operative (S.A) Limited (ANCOL SA)"/>
        <s v="Auscold Logistics"/>
        <s v="Basso Newman"/>
        <s v="Blue Lake Milling"/>
        <s v="Caldicott Lawyers"/>
        <s v="CMC Services (SA) Pty Ltd  ATF The Clare Medical Service Trust"/>
        <s v="Yellow Corporation Pty Ltd"/>
        <s v="Qattro Built Pty Ltd"/>
        <s v="Clelands Lawyers Adelaide Pty Ltd"/>
        <s v="Construction Industry Long Service Leave Board trading as Portable Long Service Leave"/>
        <s v="Fertility SA Pty Ltd"/>
        <s v="The Form 1 company"/>
        <s v="Dr Alex Karatassas"/>
        <s v="Gardiner Hall &amp; Co."/>
        <s v="Golden Grove Health Centre"/>
        <s v="Hallett Cove Corner Surgery"/>
        <s v="Hamley Bridge Memorial Hospital Inc"/>
        <s v="Hampstead Health Pty Limited ATF Hampstead Health Unit Trust"/>
        <s v="Peninsula Nominees Pty Ltd t/a Harbour Medical Services"/>
        <s v="Holidays of Australia Pty Ltd"/>
        <s v="Kid Sense Child Development Corporation Pty Ltd"/>
        <s v="KJK Legal"/>
        <s v="Woodside Country Practice"/>
        <s v="Leedwell Property"/>
        <s v="First National Real Estate Lewis Prior"/>
        <s v="Limestone Coast Health Unit Trust"/>
        <s v="Lynair Logistics Australia Pty Ltd"/>
        <s v="Wakefield Plains Medical Clinic"/>
        <s v="Waikerie General Medical Practice"/>
        <s v="Victoria Road Medical Clinic"/>
        <s v="Urban Development Institute of Australia"/>
        <s v="Maddern Pty Ltd Trading as Madderns"/>
        <s v="Mannum Medical Centre"/>
        <s v="Turner Securities Ltd"/>
        <s v="Hewvale Pty Ltd T/A Trade Mark and Search Services"/>
        <s v="Torrens Clinic"/>
        <s v="Tilbrook Rasheed Pty Ltd as trustee for the Tilbrook Rasheed Unit Trust"/>
        <s v="MCCA Practice Administration Pty. Limited Atf the Manills Services Trust"/>
        <s v="Investigator Clinic Pty Ltd ATF Investigator Clinic Unit Trust"/>
        <s v="Terramin Australia Limited"/>
        <s v="Merrylands Family Practice"/>
        <s v="Telstra - TBTC Communications Pty Ltd"/>
        <s v="Strathalbyn Medical Clinic"/>
        <s v="Kain Lawyers"/>
        <s v="Mitolo Corporation Pty Ltd"/>
        <s v="Magill Family Practice (Murray Clinic)"/>
        <s v="National Trust of South Australia"/>
        <s v="Newstyle Printing Co Pty Ltd"/>
        <s v="Corporate Health Group - HENLEY BEACH ROAD"/>
        <s v="Robinsons Adelaide Pty Ltd"/>
        <s v="Poynter Hargraves"/>
        <s v="Quality Training &amp; Hospitality College Pty Ltd"/>
        <s v="RSPCA South Australia"/>
        <s v="Maughan Thiem Group"/>
        <s v="BCA Engineers Pty Ltd"/>
        <s v="Caraby Homes (Prevs. Hotondo)"/>
        <s v="Kirribilly Viticulture"/>
        <s v="Russell Clinic"/>
        <s v="Regency Medical Clinic"/>
        <s v="Harcourts Sergeant Property"/>
        <s v="Fairview Plant Wholesalers"/>
        <s v="Finsbury Pump Systems"/>
        <s v="Auto Crash Repairers"/>
        <s v="Nermadian Pty Ltd T/A Dr Ian Jones"/>
        <s v="Main North Nissan"/>
        <s v="Bruno Rositano Pty Ltd T/as Allcare Blakes Crossing"/>
        <s v="Romeos Retail Group"/>
        <s v="Flinders Reproductive Medicine t/a Flinders Fertility"/>
        <s v="Peter Cochrane Management Pty Ltd"/>
        <s v="GPEx SA"/>
        <s v="Equity &amp; Advisory Limited"/>
        <s v="VINE HEALTH"/>
        <s v="DW Fox Tucker Lawyers"/>
        <s v="Lift Cancer Care (LIFT SPECIALTY CARE PTY LTD)"/>
        <s v="Autism SA"/>
        <s v="Savant Energy Power Networks Pty Ltd"/>
        <s v="Rinaldi &amp; Co"/>
        <s v="Rural Doctors Workforce Agency"/>
        <s v="Buddha House Centre for Advanced Buddhist Studies Incorporated"/>
      </sharedItems>
    </cacheField>
    <cacheField name="Servers" numFmtId="0">
      <sharedItems containsString="0" containsBlank="1" containsNumber="1" containsInteger="1" minValue="0" maxValue="22"/>
    </cacheField>
    <cacheField name="Remote" numFmtId="0">
      <sharedItems count="2">
        <b v="1"/>
        <b v="0"/>
      </sharedItems>
    </cacheField>
    <cacheField name="On-sit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n v="108"/>
    <s v="EASTWOODS"/>
    <x v="0"/>
    <n v="3"/>
    <x v="0"/>
    <x v="0"/>
  </r>
  <r>
    <n v="110"/>
    <s v="CAVEO"/>
    <x v="1"/>
    <n v="5"/>
    <x v="1"/>
    <x v="1"/>
  </r>
  <r>
    <n v="123"/>
    <s v="WALKER.CNL"/>
    <x v="2"/>
    <n v="9"/>
    <x v="0"/>
    <x v="1"/>
  </r>
  <r>
    <n v="138"/>
    <s v="BUTTERFLD"/>
    <x v="3"/>
    <n v="2"/>
    <x v="0"/>
    <x v="0"/>
  </r>
  <r>
    <n v="144"/>
    <s v="TESTEL"/>
    <x v="4"/>
    <n v="2"/>
    <x v="0"/>
    <x v="0"/>
  </r>
  <r>
    <n v="152"/>
    <s v="RHYLYN"/>
    <x v="5"/>
    <n v="4"/>
    <x v="0"/>
    <x v="0"/>
  </r>
  <r>
    <n v="214"/>
    <s v="RAPID"/>
    <x v="6"/>
    <n v="5"/>
    <x v="0"/>
    <x v="0"/>
  </r>
  <r>
    <n v="223"/>
    <s v="ABC.TRANS"/>
    <x v="7"/>
    <n v="2"/>
    <x v="0"/>
    <x v="0"/>
  </r>
  <r>
    <n v="229"/>
    <s v="A.CANCERC"/>
    <x v="8"/>
    <n v="9"/>
    <x v="0"/>
    <x v="0"/>
  </r>
  <r>
    <n v="242"/>
    <s v="ACTION"/>
    <x v="9"/>
    <n v="2"/>
    <x v="1"/>
    <x v="1"/>
  </r>
  <r>
    <n v="246"/>
    <s v="A.REFRIG"/>
    <x v="10"/>
    <n v="1"/>
    <x v="0"/>
    <x v="0"/>
  </r>
  <r>
    <n v="251"/>
    <s v="ALLCAR.M.E"/>
    <x v="11"/>
    <n v="1"/>
    <x v="1"/>
    <x v="1"/>
  </r>
  <r>
    <n v="255"/>
    <s v="AMERYP"/>
    <x v="12"/>
    <n v="1"/>
    <x v="0"/>
    <x v="0"/>
  </r>
  <r>
    <n v="258"/>
    <s v="ANCOL"/>
    <x v="13"/>
    <n v="3"/>
    <x v="0"/>
    <x v="0"/>
  </r>
  <r>
    <n v="262"/>
    <s v="AUSCOLD"/>
    <x v="14"/>
    <n v="4"/>
    <x v="0"/>
    <x v="0"/>
  </r>
  <r>
    <n v="272"/>
    <s v="BASSO"/>
    <x v="15"/>
    <n v="5"/>
    <x v="1"/>
    <x v="1"/>
  </r>
  <r>
    <n v="280"/>
    <s v="BLUE.LAKE"/>
    <x v="16"/>
    <n v="7"/>
    <x v="0"/>
    <x v="0"/>
  </r>
  <r>
    <n v="285"/>
    <s v="CALDICOTT"/>
    <x v="17"/>
    <n v="1"/>
    <x v="0"/>
    <x v="0"/>
  </r>
  <r>
    <n v="289"/>
    <s v="CLARE.MED"/>
    <x v="18"/>
    <n v="5"/>
    <x v="1"/>
    <x v="1"/>
  </r>
  <r>
    <n v="293"/>
    <s v="YELLOW.CRP"/>
    <x v="19"/>
    <n v="9"/>
    <x v="1"/>
    <x v="1"/>
  </r>
  <r>
    <n v="295"/>
    <s v="QATTRO"/>
    <x v="20"/>
    <n v="13"/>
    <x v="1"/>
    <x v="1"/>
  </r>
  <r>
    <n v="311"/>
    <s v="CLELANDS"/>
    <x v="21"/>
    <n v="2"/>
    <x v="1"/>
    <x v="1"/>
  </r>
  <r>
    <n v="314"/>
    <s v="CBS"/>
    <x v="22"/>
    <n v="5"/>
    <x v="1"/>
    <x v="1"/>
  </r>
  <r>
    <n v="320"/>
    <s v="FERT.SA"/>
    <x v="23"/>
    <n v="7"/>
    <x v="1"/>
    <x v="1"/>
  </r>
  <r>
    <n v="322"/>
    <s v="FORM1"/>
    <x v="24"/>
    <n v="1"/>
    <x v="0"/>
    <x v="0"/>
  </r>
  <r>
    <n v="325"/>
    <s v="DRKARATASS"/>
    <x v="25"/>
    <n v="1"/>
    <x v="1"/>
    <x v="1"/>
  </r>
  <r>
    <n v="333"/>
    <s v="GARD.HALL"/>
    <x v="26"/>
    <n v="3"/>
    <x v="0"/>
    <x v="0"/>
  </r>
  <r>
    <n v="340"/>
    <s v="G.G.H.C"/>
    <x v="27"/>
    <n v="4"/>
    <x v="1"/>
    <x v="1"/>
  </r>
  <r>
    <n v="342"/>
    <s v="HC.CORNER"/>
    <x v="28"/>
    <n v="3"/>
    <x v="0"/>
    <x v="0"/>
  </r>
  <r>
    <n v="344"/>
    <s v="HBMH"/>
    <x v="29"/>
    <n v="3"/>
    <x v="0"/>
    <x v="0"/>
  </r>
  <r>
    <n v="346"/>
    <s v="HH.SUP.CL"/>
    <x v="30"/>
    <n v="8"/>
    <x v="1"/>
    <x v="1"/>
  </r>
  <r>
    <n v="348"/>
    <s v="HARBMED"/>
    <x v="31"/>
    <n v="3"/>
    <x v="0"/>
    <x v="0"/>
  </r>
  <r>
    <n v="357"/>
    <s v="HOLIDAY.AU"/>
    <x v="32"/>
    <n v="4"/>
    <x v="1"/>
    <x v="1"/>
  </r>
  <r>
    <n v="359"/>
    <s v="KIDSENSE"/>
    <x v="33"/>
    <n v="2"/>
    <x v="0"/>
    <x v="0"/>
  </r>
  <r>
    <n v="362"/>
    <s v="KJK.LEGAL"/>
    <x v="34"/>
    <n v="4"/>
    <x v="0"/>
    <x v="0"/>
  </r>
  <r>
    <n v="367"/>
    <s v="WOOD.C.P"/>
    <x v="35"/>
    <n v="1"/>
    <x v="0"/>
    <x v="0"/>
  </r>
  <r>
    <n v="371"/>
    <s v="LEEDWELL"/>
    <x v="36"/>
    <n v="0"/>
    <x v="0"/>
    <x v="0"/>
  </r>
  <r>
    <n v="382"/>
    <s v="LEWISPRIOR"/>
    <x v="37"/>
    <n v="3"/>
    <x v="1"/>
    <x v="1"/>
  </r>
  <r>
    <n v="384"/>
    <s v="L.C.H.KING"/>
    <x v="38"/>
    <n v="6"/>
    <x v="0"/>
    <x v="1"/>
  </r>
  <r>
    <n v="392"/>
    <s v="LYNAIR.LOG"/>
    <x v="39"/>
    <n v="3"/>
    <x v="1"/>
    <x v="1"/>
  </r>
  <r>
    <n v="400"/>
    <s v="WAKPLAINS"/>
    <x v="40"/>
    <n v="3"/>
    <x v="1"/>
    <x v="1"/>
  </r>
  <r>
    <n v="401"/>
    <s v="WAIK.M.C"/>
    <x v="41"/>
    <n v="3"/>
    <x v="0"/>
    <x v="1"/>
  </r>
  <r>
    <n v="402"/>
    <s v="VIC.RMC"/>
    <x v="42"/>
    <n v="3"/>
    <x v="0"/>
    <x v="0"/>
  </r>
  <r>
    <n v="404"/>
    <s v="UDIA"/>
    <x v="43"/>
    <n v="0"/>
    <x v="0"/>
    <x v="0"/>
  </r>
  <r>
    <n v="408"/>
    <s v="MADDERNS"/>
    <x v="44"/>
    <n v="22"/>
    <x v="0"/>
    <x v="0"/>
  </r>
  <r>
    <n v="411"/>
    <s v="MANNUM"/>
    <x v="45"/>
    <n v="3"/>
    <x v="0"/>
    <x v="0"/>
  </r>
  <r>
    <n v="415"/>
    <s v="TURNER"/>
    <x v="46"/>
    <n v="3"/>
    <x v="0"/>
    <x v="0"/>
  </r>
  <r>
    <n v="418"/>
    <s v="TRD.MRK.SV"/>
    <x v="47"/>
    <n v="2"/>
    <x v="0"/>
    <x v="0"/>
  </r>
  <r>
    <n v="420"/>
    <s v="TORRENSCL"/>
    <x v="48"/>
    <n v="3"/>
    <x v="0"/>
    <x v="0"/>
  </r>
  <r>
    <n v="422"/>
    <s v="TIL.BRK.RA"/>
    <x v="49"/>
    <n v="10"/>
    <x v="0"/>
    <x v="0"/>
  </r>
  <r>
    <n v="431"/>
    <s v="MC.C.A"/>
    <x v="50"/>
    <n v="4"/>
    <x v="0"/>
    <x v="0"/>
  </r>
  <r>
    <n v="434"/>
    <s v="T.I.C"/>
    <x v="51"/>
    <n v="5"/>
    <x v="0"/>
    <x v="1"/>
  </r>
  <r>
    <n v="435"/>
    <s v="TERRAMIN"/>
    <x v="52"/>
    <n v="7"/>
    <x v="1"/>
    <x v="1"/>
  </r>
  <r>
    <n v="443"/>
    <s v="MERRY.F.P"/>
    <x v="53"/>
    <n v="3"/>
    <x v="0"/>
    <x v="0"/>
  </r>
  <r>
    <n v="451"/>
    <s v="TBTC"/>
    <x v="54"/>
    <n v="4"/>
    <x v="0"/>
    <x v="0"/>
  </r>
  <r>
    <n v="453"/>
    <s v="STRATH.MED"/>
    <x v="55"/>
    <n v="2"/>
    <x v="1"/>
    <x v="1"/>
  </r>
  <r>
    <n v="462"/>
    <s v="KAINCC"/>
    <x v="56"/>
    <n v="0"/>
    <x v="0"/>
    <x v="0"/>
  </r>
  <r>
    <n v="465"/>
    <s v="MITOLO.COR"/>
    <x v="57"/>
    <n v="1"/>
    <x v="0"/>
    <x v="0"/>
  </r>
  <r>
    <n v="480"/>
    <s v="MURRAYCLIN"/>
    <x v="58"/>
    <n v="2"/>
    <x v="0"/>
    <x v="0"/>
  </r>
  <r>
    <n v="483"/>
    <s v="NATION.TSA"/>
    <x v="59"/>
    <n v="5"/>
    <x v="1"/>
    <x v="1"/>
  </r>
  <r>
    <n v="486"/>
    <s v="NEWSTYLE.P"/>
    <x v="60"/>
    <n v="12"/>
    <x v="0"/>
    <x v="0"/>
  </r>
  <r>
    <n v="489"/>
    <s v="CHG.HQ"/>
    <x v="61"/>
    <n v="17"/>
    <x v="0"/>
    <x v="0"/>
  </r>
  <r>
    <n v="495"/>
    <s v="ROBINSONS"/>
    <x v="62"/>
    <n v="3"/>
    <x v="0"/>
    <x v="0"/>
  </r>
  <r>
    <n v="506"/>
    <s v="POYNT..HO"/>
    <x v="63"/>
    <n v="6"/>
    <x v="0"/>
    <x v="0"/>
  </r>
  <r>
    <n v="508"/>
    <s v="QUALITY.TC"/>
    <x v="64"/>
    <n v="3"/>
    <x v="1"/>
    <x v="1"/>
  </r>
  <r>
    <n v="513"/>
    <s v="RSPCA.SA"/>
    <x v="65"/>
    <n v="7"/>
    <x v="1"/>
    <x v="1"/>
  </r>
  <r>
    <n v="523"/>
    <s v="MTG"/>
    <x v="66"/>
    <n v="4"/>
    <x v="0"/>
    <x v="0"/>
  </r>
  <r>
    <n v="532"/>
    <s v="BCA.ENG"/>
    <x v="67"/>
    <n v="3"/>
    <x v="1"/>
    <x v="1"/>
  </r>
  <r>
    <n v="539"/>
    <s v="G.K.R.B"/>
    <x v="68"/>
    <n v="4"/>
    <x v="0"/>
    <x v="1"/>
  </r>
  <r>
    <n v="543"/>
    <s v="KIRRIBILLY"/>
    <x v="69"/>
    <n v="4"/>
    <x v="0"/>
    <x v="0"/>
  </r>
  <r>
    <n v="553"/>
    <s v="RUSSELLCL"/>
    <x v="70"/>
    <n v="2"/>
    <x v="0"/>
    <x v="0"/>
  </r>
  <r>
    <n v="560"/>
    <s v="REG.MED"/>
    <x v="71"/>
    <n v="4"/>
    <x v="0"/>
    <x v="0"/>
  </r>
  <r>
    <n v="567"/>
    <s v="HAR.SERG"/>
    <x v="72"/>
    <n v="0"/>
    <x v="0"/>
    <x v="0"/>
  </r>
  <r>
    <n v="574"/>
    <s v="F.P.W"/>
    <x v="73"/>
    <n v="2"/>
    <x v="1"/>
    <x v="1"/>
  </r>
  <r>
    <n v="579"/>
    <s v="FINS.PUMP"/>
    <x v="74"/>
    <n v="2"/>
    <x v="0"/>
    <x v="0"/>
  </r>
  <r>
    <n v="581"/>
    <s v="AUTO.CRASH"/>
    <x v="75"/>
    <n v="1"/>
    <x v="0"/>
    <x v="0"/>
  </r>
  <r>
    <n v="583"/>
    <s v="DRJONES"/>
    <x v="76"/>
    <n v="0"/>
    <x v="0"/>
    <x v="0"/>
  </r>
  <r>
    <n v="594"/>
    <s v="MAIN.NORTH"/>
    <x v="77"/>
    <n v="2"/>
    <x v="0"/>
    <x v="0"/>
  </r>
  <r>
    <n v="602"/>
    <s v="ALLCAR.B.C"/>
    <x v="78"/>
    <n v="2"/>
    <x v="0"/>
    <x v="0"/>
  </r>
  <r>
    <n v="657"/>
    <s v="ROMEO"/>
    <x v="79"/>
    <n v="8"/>
    <x v="0"/>
    <x v="0"/>
  </r>
  <r>
    <n v="795"/>
    <s v="F.R.M"/>
    <x v="80"/>
    <n v="8"/>
    <x v="0"/>
    <x v="0"/>
  </r>
  <r>
    <n v="798"/>
    <s v="COCHRANES"/>
    <x v="81"/>
    <n v="15"/>
    <x v="1"/>
    <x v="1"/>
  </r>
  <r>
    <n v="838"/>
    <s v="GPEXSA"/>
    <x v="82"/>
    <n v="4"/>
    <x v="1"/>
    <x v="1"/>
  </r>
  <r>
    <n v="850"/>
    <s v="EQUITYADV"/>
    <x v="83"/>
    <n v="11"/>
    <x v="1"/>
    <x v="1"/>
  </r>
  <r>
    <n v="852"/>
    <s v="VINEHEALTH"/>
    <x v="84"/>
    <n v="8"/>
    <x v="1"/>
    <x v="1"/>
  </r>
  <r>
    <n v="887"/>
    <s v="FOX.TUCK"/>
    <x v="85"/>
    <n v="12"/>
    <x v="1"/>
    <x v="1"/>
  </r>
  <r>
    <n v="901"/>
    <s v="CANCERCARE"/>
    <x v="86"/>
    <n v="4"/>
    <x v="0"/>
    <x v="0"/>
  </r>
  <r>
    <n v="907"/>
    <s v="AUTISMSA"/>
    <x v="87"/>
    <n v="7"/>
    <x v="0"/>
    <x v="0"/>
  </r>
  <r>
    <n v="910"/>
    <s v="SAVANT.PN"/>
    <x v="88"/>
    <n v="2"/>
    <x v="0"/>
    <x v="0"/>
  </r>
  <r>
    <n v="936"/>
    <s v="RINALDI"/>
    <x v="89"/>
    <n v="5"/>
    <x v="0"/>
    <x v="0"/>
  </r>
  <r>
    <n v="1415"/>
    <s v="RDWA"/>
    <x v="90"/>
    <n v="1"/>
    <x v="0"/>
    <x v="0"/>
  </r>
  <r>
    <m/>
    <s v="BUDDHA.HS"/>
    <x v="91"/>
    <m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575B7-2441-430C-A9E3-1C9C587BB604}" name="PivotTable4" cacheId="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E6:G100" firstHeaderRow="1" firstDataRow="2" firstDataCol="1"/>
  <pivotFields count="6">
    <pivotField showAll="0"/>
    <pivotField showAll="0"/>
    <pivotField axis="axisRow" showAll="0">
      <items count="93">
        <item x="9"/>
        <item x="8"/>
        <item x="10"/>
        <item x="11"/>
        <item x="12"/>
        <item x="14"/>
        <item x="87"/>
        <item x="75"/>
        <item x="15"/>
        <item x="67"/>
        <item x="16"/>
        <item x="78"/>
        <item x="91"/>
        <item x="3"/>
        <item x="17"/>
        <item x="68"/>
        <item x="1"/>
        <item x="21"/>
        <item x="18"/>
        <item x="22"/>
        <item x="61"/>
        <item x="2"/>
        <item x="25"/>
        <item x="85"/>
        <item x="0"/>
        <item x="83"/>
        <item x="73"/>
        <item x="23"/>
        <item x="74"/>
        <item x="37"/>
        <item x="80"/>
        <item x="26"/>
        <item x="27"/>
        <item x="82"/>
        <item x="28"/>
        <item x="29"/>
        <item x="30"/>
        <item x="72"/>
        <item x="47"/>
        <item x="32"/>
        <item x="51"/>
        <item x="56"/>
        <item x="33"/>
        <item x="69"/>
        <item x="34"/>
        <item x="36"/>
        <item x="86"/>
        <item x="38"/>
        <item x="39"/>
        <item x="44"/>
        <item x="58"/>
        <item x="77"/>
        <item x="45"/>
        <item x="66"/>
        <item x="50"/>
        <item x="53"/>
        <item x="57"/>
        <item x="7"/>
        <item x="59"/>
        <item x="76"/>
        <item x="60"/>
        <item x="31"/>
        <item x="81"/>
        <item x="63"/>
        <item x="20"/>
        <item x="64"/>
        <item x="6"/>
        <item x="71"/>
        <item x="5"/>
        <item x="89"/>
        <item x="62"/>
        <item x="79"/>
        <item x="65"/>
        <item x="90"/>
        <item x="70"/>
        <item x="88"/>
        <item x="55"/>
        <item x="54"/>
        <item x="52"/>
        <item x="4"/>
        <item x="13"/>
        <item x="24"/>
        <item x="49"/>
        <item x="48"/>
        <item x="46"/>
        <item x="43"/>
        <item x="42"/>
        <item x="84"/>
        <item x="41"/>
        <item x="40"/>
        <item x="35"/>
        <item x="19"/>
        <item t="default"/>
      </items>
    </pivotField>
    <pivotField dataField="1"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1">
    <field x="5"/>
  </colFields>
  <colItems count="2">
    <i>
      <x/>
    </i>
    <i>
      <x v="1"/>
    </i>
  </colItems>
  <dataFields count="1">
    <dataField name="Sum of Servers" fld="3" baseField="0" baseItem="0"/>
  </dataFields>
  <formats count="4">
    <format dxfId="9">
      <pivotArea outline="0" collapsedLevelsAreSubtotals="1" fieldPosition="0"/>
    </format>
    <format dxfId="8">
      <pivotArea field="5" type="button" dataOnly="0" labelOnly="1" outline="0" axis="axisCol" fieldPosition="0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29E77-6E6D-403A-A96A-922A51FA76EE}" name="PivotTable3" cacheId="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6:C100" firstHeaderRow="1" firstDataRow="2" firstDataCol="1"/>
  <pivotFields count="6">
    <pivotField showAll="0"/>
    <pivotField showAll="0"/>
    <pivotField axis="axisRow" showAll="0">
      <items count="93">
        <item x="9"/>
        <item x="8"/>
        <item x="10"/>
        <item x="11"/>
        <item x="12"/>
        <item x="14"/>
        <item x="87"/>
        <item x="75"/>
        <item x="15"/>
        <item x="67"/>
        <item x="16"/>
        <item x="78"/>
        <item x="91"/>
        <item x="3"/>
        <item x="17"/>
        <item x="68"/>
        <item x="1"/>
        <item x="21"/>
        <item x="18"/>
        <item x="22"/>
        <item x="61"/>
        <item x="2"/>
        <item x="25"/>
        <item x="85"/>
        <item x="0"/>
        <item x="83"/>
        <item x="73"/>
        <item x="23"/>
        <item x="74"/>
        <item x="37"/>
        <item x="80"/>
        <item x="26"/>
        <item x="27"/>
        <item x="82"/>
        <item x="28"/>
        <item x="29"/>
        <item x="30"/>
        <item x="72"/>
        <item x="47"/>
        <item x="32"/>
        <item x="51"/>
        <item x="56"/>
        <item x="33"/>
        <item x="69"/>
        <item x="34"/>
        <item x="36"/>
        <item x="86"/>
        <item x="38"/>
        <item x="39"/>
        <item x="44"/>
        <item x="58"/>
        <item x="77"/>
        <item x="45"/>
        <item x="66"/>
        <item x="50"/>
        <item x="53"/>
        <item x="57"/>
        <item x="7"/>
        <item x="59"/>
        <item x="76"/>
        <item x="60"/>
        <item x="31"/>
        <item x="81"/>
        <item x="63"/>
        <item x="20"/>
        <item x="64"/>
        <item x="6"/>
        <item x="71"/>
        <item x="5"/>
        <item x="89"/>
        <item x="62"/>
        <item x="79"/>
        <item x="65"/>
        <item x="90"/>
        <item x="70"/>
        <item x="88"/>
        <item x="55"/>
        <item x="54"/>
        <item x="52"/>
        <item x="4"/>
        <item x="13"/>
        <item x="24"/>
        <item x="49"/>
        <item x="48"/>
        <item x="46"/>
        <item x="43"/>
        <item x="42"/>
        <item x="84"/>
        <item x="41"/>
        <item x="40"/>
        <item x="35"/>
        <item x="19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</pivotFields>
  <rowFields count="1">
    <field x="2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1">
    <field x="4"/>
  </colFields>
  <colItems count="2">
    <i>
      <x/>
    </i>
    <i>
      <x v="1"/>
    </i>
  </colItems>
  <dataFields count="1">
    <dataField name="Sum of Servers" fld="3" baseField="0" baseItem="0"/>
  </dataFields>
  <formats count="5">
    <format dxfId="24">
      <pivotArea outline="0" collapsedLevelsAreSubtotals="1" fieldPosition="0"/>
    </format>
    <format dxfId="23">
      <pivotArea field="4" type="button" dataOnly="0" labelOnly="1" outline="0" axis="axisCol" fieldPosition="0"/>
    </format>
    <format dxfId="22">
      <pivotArea type="topRight" dataOnly="0" labelOnly="1" outline="0" fieldPosition="0"/>
    </format>
    <format dxfId="21">
      <pivotArea dataOnly="0" labelOnly="1" fieldPosition="0">
        <references count="1">
          <reference field="4" count="0"/>
        </references>
      </pivotArea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A9656A-FB3B-4D9C-986B-45D4EF9F7956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G4" firstHeaderRow="1" firstDataRow="1" firstDataCol="1"/>
  <pivotFields count="6">
    <pivotField showAll="0"/>
    <pivotField showAll="0"/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Server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02757-E165-448F-957D-D788DDB04B2E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:C4" firstHeaderRow="1" firstDataRow="1" firstDataCol="1"/>
  <pivotFields count="6">
    <pivotField showAll="0"/>
    <pivotField showAll="0"/>
    <pivotField showAll="0"/>
    <pivotField dataField="1"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Server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A7655-D39A-4B1E-8EDE-81BCA628D05D}" name="Table1" displayName="Table1" ref="L1:R94" totalsRowCount="1" headerRowDxfId="35">
  <autoFilter ref="L1:R93" xr:uid="{10958456-7514-4164-B643-A1D4B952361B}"/>
  <tableColumns count="7">
    <tableColumn id="1" xr3:uid="{4C91811A-CAFA-4340-AD91-7B28A12C6C6A}" name="Ncentral Customer ID" totalsRowLabel="Total" dataDxfId="34" totalsRowDxfId="2"/>
    <tableColumn id="2" xr3:uid="{8EC681D3-1634-42B1-B3EC-BCE200CBCD8C}" name="JIMCode"/>
    <tableColumn id="3" xr3:uid="{62E728E3-CCE3-4B8B-A656-6E7EEDF866F1}" name="CustomerName" totalsRowFunction="count"/>
    <tableColumn id="4" xr3:uid="{D3247B6F-41BF-47D7-9BE2-F208882874BA}" name="Servers" totalsRowFunction="sum" dataDxfId="33" totalsRowDxfId="1"/>
    <tableColumn id="8" xr3:uid="{1577E44C-7C08-4FF5-82B7-58B2F29BA828}" name="Servers In Ncentral" totalsRowFunction="sum" dataDxfId="3" totalsRowDxfId="0"/>
    <tableColumn id="6" xr3:uid="{5AC2C119-732C-4BEF-9E29-37E751E0DFAD}" name="Remote" totalsRowFunction="custom" dataDxfId="32">
      <totalsRowFormula>COUNTIF(Table1[Remote],TRUE)</totalsRowFormula>
    </tableColumn>
    <tableColumn id="7" xr3:uid="{93F2913F-6CB9-47E1-B249-EC15367B9DCE}" name="On-site" totalsRowFunction="custom">
      <totalsRowFormula>COUNTIF(Table1[On-site],TRUE)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53E6B-9F3D-4BFF-B35A-2AF502A851D7}" name="Table2" displayName="Table2" ref="A1:AN165" totalsRowShown="0">
  <autoFilter ref="A1:AN165" xr:uid="{D72AA00C-904A-41C1-B45D-11A9CAF75353}">
    <filterColumn colId="5">
      <filters>
        <filter val="Buddha House Centre for Advanced Buddhist Studies Incorporated"/>
      </filters>
    </filterColumn>
  </autoFilter>
  <tableColumns count="40">
    <tableColumn id="1" xr3:uid="{F1FB7BBA-0C1E-4724-A0E8-417194E0A943}" name="Ticket#"/>
    <tableColumn id="2" xr3:uid="{582B8094-1977-406E-86BF-533954F676B9}" name="Contract#"/>
    <tableColumn id="3" xr3:uid="{FEFE8764-43A2-4BD8-B93D-BDEA27A68E8C}" name="Contract"/>
    <tableColumn id="4" xr3:uid="{A97B9E9D-642F-4917-8CC6-99AFCDDC2BB5}" name="Status"/>
    <tableColumn id="5" xr3:uid="{606FA5F8-ADE8-4D75-9EA6-3E7E10EB0599}" name="Cust#"/>
    <tableColumn id="6" xr3:uid="{189A1E21-0B7F-4833-A633-2D8D63BBA0A1}" name="Customer Name"/>
    <tableColumn id="7" xr3:uid="{94911C4A-B932-463B-A1D3-E10FED04E927}" name="Cust Ref#"/>
    <tableColumn id="8" xr3:uid="{9428B241-B0F2-440B-A9A4-7A8BA60F0924}" name="Item#"/>
    <tableColumn id="9" xr3:uid="{1D3EE400-A3A4-4664-A1BA-3A36B90970D6}" name="Item Desc"/>
    <tableColumn id="10" xr3:uid="{35D4FD8A-E60A-4278-A9CA-C7D08026A7AD}" name="Serial#"/>
    <tableColumn id="11" xr3:uid="{6F5C3C3E-4EF5-4630-AD0D-1201AF7B952C}" name="Date Due" dataDxfId="31"/>
    <tableColumn id="12" xr3:uid="{DF264C89-87F4-4725-A895-041CB2610E2E}" name="Time Due" dataDxfId="30"/>
    <tableColumn id="13" xr3:uid="{2C5E501C-214B-470B-A2D1-68268A9952AC}" name="Name"/>
    <tableColumn id="14" xr3:uid="{03C19990-89DC-43AA-810F-7B7E9DB283BE}" name="Acc. Mgr"/>
    <tableColumn id="15" xr3:uid="{3E6C6F40-F2FE-4AC8-9F65-9E651E30107B}" name="Ticket Type"/>
    <tableColumn id="16" xr3:uid="{64CFAA31-9AD9-4395-AC20-383671FA0BAC}" name="Type"/>
    <tableColumn id="17" xr3:uid="{99FA3562-6549-4163-BD08-62FEB7A5F000}" name="Inv#"/>
    <tableColumn id="18" xr3:uid="{9CF7751C-7061-4A81-97F0-DB9E10160801}" name="Priority"/>
    <tableColumn id="19" xr3:uid="{3F8AD036-7A99-4A15-83A3-A937AE3801B6}" name="Quote#"/>
    <tableColumn id="20" xr3:uid="{867690A8-ED5E-4334-B089-61BA9EEAF8CC}" name="PriceLevel"/>
    <tableColumn id="21" xr3:uid="{1E2BF9A7-A301-4E28-AB64-074B18D3A35F}" name="Tax Paid"/>
    <tableColumn id="22" xr3:uid="{5A2FD7EE-9AC2-4C6D-83B4-1D4BCC9CC890}" name="Quote"/>
    <tableColumn id="23" xr3:uid="{B50EDCE6-ECAD-40C0-AEDF-1362B1C4C6E3}" name="OurRef"/>
    <tableColumn id="24" xr3:uid="{19235561-7D6F-487E-A8D4-BFEE4BC31679}" name="Status Date" dataDxfId="29"/>
    <tableColumn id="25" xr3:uid="{A6A749AA-D295-45B5-B63F-3F713EAF57F2}" name="Status Time" dataDxfId="28"/>
    <tableColumn id="26" xr3:uid="{373E41F0-E59D-4E73-B875-3F9FCED78FD2}" name="Date In" dataDxfId="27"/>
    <tableColumn id="27" xr3:uid="{1948218B-C0FF-49F1-94BC-C11B59B05DCE}" name="Time In" dataDxfId="26"/>
    <tableColumn id="28" xr3:uid="{D15C5253-7A9C-4285-A797-B8CB02E2EC5C}" name="Date Out" dataDxfId="25"/>
    <tableColumn id="29" xr3:uid="{52E6AEE8-0876-423D-A5F6-71D537059455}" name="Labour"/>
    <tableColumn id="30" xr3:uid="{27D1E0C9-641F-41B0-AAA8-03DE4A563B84}" name="Ex.Ticket#"/>
    <tableColumn id="31" xr3:uid="{F96D212E-532E-41F8-8E1A-68D037B080B9}" name="From#"/>
    <tableColumn id="32" xr3:uid="{47BEA5F0-4D8A-4302-86BF-C654B89AE1D9}" name="Ship#"/>
    <tableColumn id="33" xr3:uid="{01B9BB1B-4B0C-4A5B-A9A9-FDE5E45FE118}" name="Ship Name"/>
    <tableColumn id="34" xr3:uid="{1BAF4289-D0F7-4625-827C-626914E6FD92}" name="Fault Description"/>
    <tableColumn id="35" xr3:uid="{942CD611-9E6B-41BD-9205-EA4A6D52E2EE}" name="Invoice Description"/>
    <tableColumn id="36" xr3:uid="{10D50112-B3A2-48A0-AF98-9B5B2584DEF2}" name="Branch"/>
    <tableColumn id="37" xr3:uid="{E9280A00-EB7B-4350-847B-1F4F5F5F873F}" name="SubBranch"/>
    <tableColumn id="38" xr3:uid="{D1AADADC-C5D9-457A-88A3-D79B833114D5}" name="GL Dept."/>
    <tableColumn id="39" xr3:uid="{CC8A762E-35ED-42F2-BB80-57430969BA1F}" name="Customer Region"/>
    <tableColumn id="40" xr3:uid="{0DD566EA-4311-435F-A749-8316F5FB4C2F}" name="Ship 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E534-1651-4A53-8C87-41109C5DF158}">
  <dimension ref="A1:R95"/>
  <sheetViews>
    <sheetView tabSelected="1" workbookViewId="0">
      <selection activeCell="I5" sqref="I5"/>
    </sheetView>
  </sheetViews>
  <sheetFormatPr defaultRowHeight="15" x14ac:dyDescent="0.25"/>
  <cols>
    <col min="1" max="2" width="20.7109375" customWidth="1"/>
    <col min="3" max="5" width="20.7109375" style="12" customWidth="1"/>
    <col min="8" max="9" width="15.7109375" customWidth="1"/>
    <col min="12" max="12" width="10.7109375" style="12" customWidth="1"/>
    <col min="13" max="13" width="25.7109375" customWidth="1"/>
    <col min="14" max="14" width="80.7109375" customWidth="1"/>
    <col min="15" max="17" width="9.7109375" style="12" customWidth="1"/>
  </cols>
  <sheetData>
    <row r="1" spans="1:18" s="3" customFormat="1" ht="45" x14ac:dyDescent="0.25">
      <c r="A1" s="2" t="s">
        <v>4</v>
      </c>
      <c r="B1" s="4" t="s">
        <v>5</v>
      </c>
      <c r="C1" s="4" t="s">
        <v>439</v>
      </c>
      <c r="D1" s="4"/>
      <c r="E1" s="4" t="s">
        <v>440</v>
      </c>
      <c r="L1" s="13" t="s">
        <v>437</v>
      </c>
      <c r="M1" s="2" t="s">
        <v>434</v>
      </c>
      <c r="N1" s="2" t="s">
        <v>435</v>
      </c>
      <c r="O1" s="4" t="s">
        <v>436</v>
      </c>
      <c r="P1" s="13" t="s">
        <v>450</v>
      </c>
      <c r="Q1" s="2" t="s">
        <v>442</v>
      </c>
      <c r="R1" s="2" t="s">
        <v>443</v>
      </c>
    </row>
    <row r="2" spans="1:18" x14ac:dyDescent="0.25">
      <c r="A2" t="s">
        <v>0</v>
      </c>
      <c r="B2" s="5">
        <v>305.22000000000003</v>
      </c>
      <c r="C2" s="11">
        <f>B2/$B$5</f>
        <v>0.40954285024219417</v>
      </c>
      <c r="D2" s="11"/>
      <c r="E2" s="10">
        <f>B2/$I$4</f>
        <v>0.33467105263157898</v>
      </c>
      <c r="H2" t="s">
        <v>6</v>
      </c>
      <c r="I2">
        <v>38</v>
      </c>
      <c r="L2" s="12">
        <v>108</v>
      </c>
      <c r="M2" t="s">
        <v>295</v>
      </c>
      <c r="N2" t="s">
        <v>296</v>
      </c>
      <c r="O2" s="12">
        <v>3</v>
      </c>
      <c r="P2" s="12">
        <v>3</v>
      </c>
      <c r="Q2" s="12" t="b">
        <v>1</v>
      </c>
      <c r="R2" t="b">
        <v>0</v>
      </c>
    </row>
    <row r="3" spans="1:18" x14ac:dyDescent="0.25">
      <c r="A3" t="s">
        <v>1</v>
      </c>
      <c r="B3" s="5">
        <v>440.03</v>
      </c>
      <c r="C3" s="11">
        <f t="shared" ref="C3" si="0">B3/$B$5</f>
        <v>0.59043031384598865</v>
      </c>
      <c r="D3" s="11"/>
      <c r="E3" s="10">
        <f>B3/$I$4</f>
        <v>0.48248903508771929</v>
      </c>
      <c r="H3" t="s">
        <v>7</v>
      </c>
      <c r="I3">
        <f>I2*4</f>
        <v>152</v>
      </c>
      <c r="L3" s="12">
        <v>110</v>
      </c>
      <c r="M3" t="s">
        <v>341</v>
      </c>
      <c r="N3" t="s">
        <v>342</v>
      </c>
      <c r="O3" s="12">
        <v>5</v>
      </c>
      <c r="P3" s="12">
        <v>4</v>
      </c>
      <c r="Q3" s="12" t="b">
        <v>0</v>
      </c>
      <c r="R3" t="b">
        <v>1</v>
      </c>
    </row>
    <row r="4" spans="1:18" x14ac:dyDescent="0.25">
      <c r="A4" t="s">
        <v>2</v>
      </c>
      <c r="B4" s="5">
        <v>0.02</v>
      </c>
      <c r="C4" s="11"/>
      <c r="D4" s="11"/>
      <c r="E4" s="10"/>
      <c r="H4" t="s">
        <v>8</v>
      </c>
      <c r="I4">
        <f>I3*6</f>
        <v>912</v>
      </c>
      <c r="L4" s="12">
        <v>123</v>
      </c>
      <c r="M4" t="s">
        <v>196</v>
      </c>
      <c r="N4" t="s">
        <v>197</v>
      </c>
      <c r="O4" s="12">
        <v>9</v>
      </c>
      <c r="P4" s="12">
        <v>9</v>
      </c>
      <c r="Q4" s="12" t="b">
        <v>1</v>
      </c>
      <c r="R4" t="b">
        <v>1</v>
      </c>
    </row>
    <row r="5" spans="1:18" x14ac:dyDescent="0.25">
      <c r="A5" s="1" t="s">
        <v>3</v>
      </c>
      <c r="B5" s="6">
        <f>SUM(B2:B4)</f>
        <v>745.27</v>
      </c>
      <c r="C5" s="6"/>
      <c r="D5" s="6"/>
      <c r="E5" s="6"/>
      <c r="I5" s="18">
        <f>B5/I4</f>
        <v>0.81718201754385966</v>
      </c>
      <c r="L5" s="12">
        <v>138</v>
      </c>
      <c r="M5" t="s">
        <v>289</v>
      </c>
      <c r="N5" t="s">
        <v>290</v>
      </c>
      <c r="O5" s="12">
        <v>2</v>
      </c>
      <c r="P5" s="12">
        <v>2</v>
      </c>
      <c r="Q5" s="12" t="b">
        <v>1</v>
      </c>
      <c r="R5" t="b">
        <v>0</v>
      </c>
    </row>
    <row r="6" spans="1:18" x14ac:dyDescent="0.25">
      <c r="L6" s="12">
        <v>144</v>
      </c>
      <c r="M6" t="s">
        <v>218</v>
      </c>
      <c r="N6" t="s">
        <v>219</v>
      </c>
      <c r="O6" s="12">
        <v>2</v>
      </c>
      <c r="P6" s="12">
        <v>2</v>
      </c>
      <c r="Q6" s="12" t="b">
        <v>1</v>
      </c>
      <c r="R6" t="b">
        <v>0</v>
      </c>
    </row>
    <row r="7" spans="1:18" x14ac:dyDescent="0.25">
      <c r="L7" s="12">
        <v>152</v>
      </c>
      <c r="M7" t="s">
        <v>153</v>
      </c>
      <c r="N7" t="s">
        <v>154</v>
      </c>
      <c r="O7" s="12">
        <v>4</v>
      </c>
      <c r="P7" s="12">
        <v>4</v>
      </c>
      <c r="Q7" s="12" t="b">
        <v>1</v>
      </c>
      <c r="R7" t="b">
        <v>0</v>
      </c>
    </row>
    <row r="8" spans="1:18" x14ac:dyDescent="0.25">
      <c r="A8" s="2" t="s">
        <v>4</v>
      </c>
      <c r="B8" s="4" t="s">
        <v>5</v>
      </c>
      <c r="C8" s="4" t="s">
        <v>439</v>
      </c>
      <c r="D8" s="4" t="s">
        <v>441</v>
      </c>
      <c r="E8" s="4" t="s">
        <v>440</v>
      </c>
      <c r="L8" s="12">
        <v>214</v>
      </c>
      <c r="M8" t="s">
        <v>84</v>
      </c>
      <c r="N8" t="s">
        <v>85</v>
      </c>
      <c r="O8" s="12">
        <v>5</v>
      </c>
      <c r="P8" s="12">
        <v>5</v>
      </c>
      <c r="Q8" s="12" t="b">
        <v>1</v>
      </c>
      <c r="R8" t="b">
        <v>0</v>
      </c>
    </row>
    <row r="9" spans="1:18" x14ac:dyDescent="0.25">
      <c r="A9" t="s">
        <v>0</v>
      </c>
      <c r="B9" s="5">
        <v>274.69</v>
      </c>
      <c r="C9" s="11">
        <f>B9/$B$5</f>
        <v>0.3685778308532478</v>
      </c>
      <c r="D9" s="11">
        <f>(B9-B2)/B2</f>
        <v>-0.10002621060218868</v>
      </c>
      <c r="E9" s="10">
        <f>B9/$I$4</f>
        <v>0.30119517543859647</v>
      </c>
      <c r="L9" s="12">
        <v>223</v>
      </c>
      <c r="M9" t="s">
        <v>269</v>
      </c>
      <c r="N9" t="s">
        <v>270</v>
      </c>
      <c r="O9" s="12">
        <v>2</v>
      </c>
      <c r="P9" s="12">
        <v>2</v>
      </c>
      <c r="Q9" s="12" t="b">
        <v>1</v>
      </c>
      <c r="R9" t="b">
        <v>0</v>
      </c>
    </row>
    <row r="10" spans="1:18" x14ac:dyDescent="0.25">
      <c r="A10" t="s">
        <v>1</v>
      </c>
      <c r="B10" s="5">
        <v>440.03</v>
      </c>
      <c r="C10" s="11">
        <f t="shared" ref="C10" si="1">B10/$B$5</f>
        <v>0.59043031384598865</v>
      </c>
      <c r="D10" s="11"/>
      <c r="E10" s="10">
        <f>B10/$I$4</f>
        <v>0.48248903508771929</v>
      </c>
      <c r="L10" s="12">
        <v>229</v>
      </c>
      <c r="M10" t="s">
        <v>253</v>
      </c>
      <c r="N10" t="s">
        <v>254</v>
      </c>
      <c r="O10" s="12">
        <v>9</v>
      </c>
      <c r="P10" s="12">
        <v>9</v>
      </c>
      <c r="Q10" s="12" t="b">
        <v>1</v>
      </c>
      <c r="R10" t="b">
        <v>0</v>
      </c>
    </row>
    <row r="11" spans="1:18" x14ac:dyDescent="0.25">
      <c r="A11" t="s">
        <v>2</v>
      </c>
      <c r="B11" s="5">
        <v>0.02</v>
      </c>
      <c r="C11" s="11"/>
      <c r="D11" s="11"/>
      <c r="E11" s="10"/>
      <c r="L11" s="12">
        <v>242</v>
      </c>
      <c r="M11" t="s">
        <v>243</v>
      </c>
      <c r="N11" t="s">
        <v>244</v>
      </c>
      <c r="O11" s="12">
        <v>2</v>
      </c>
      <c r="P11" s="12">
        <v>2</v>
      </c>
      <c r="Q11" s="12" t="b">
        <v>0</v>
      </c>
      <c r="R11" t="b">
        <v>1</v>
      </c>
    </row>
    <row r="12" spans="1:18" x14ac:dyDescent="0.25">
      <c r="A12" s="1" t="s">
        <v>3</v>
      </c>
      <c r="B12" s="6">
        <f>SUM(B9:B11)</f>
        <v>714.74</v>
      </c>
      <c r="C12" s="6"/>
      <c r="D12" s="6"/>
      <c r="E12" s="6"/>
      <c r="L12" s="12">
        <v>246</v>
      </c>
      <c r="M12" t="s">
        <v>402</v>
      </c>
      <c r="N12" t="s">
        <v>403</v>
      </c>
      <c r="O12" s="12">
        <v>1</v>
      </c>
      <c r="P12" s="12">
        <v>1</v>
      </c>
      <c r="Q12" s="12" t="b">
        <v>1</v>
      </c>
      <c r="R12" t="b">
        <v>0</v>
      </c>
    </row>
    <row r="13" spans="1:18" x14ac:dyDescent="0.25">
      <c r="L13" s="12">
        <v>251</v>
      </c>
      <c r="M13" t="s">
        <v>100</v>
      </c>
      <c r="N13" t="s">
        <v>101</v>
      </c>
      <c r="O13" s="12">
        <v>1</v>
      </c>
      <c r="P13" s="12">
        <v>1</v>
      </c>
      <c r="Q13" s="12" t="b">
        <v>0</v>
      </c>
      <c r="R13" t="b">
        <v>1</v>
      </c>
    </row>
    <row r="14" spans="1:18" x14ac:dyDescent="0.25">
      <c r="L14" s="12">
        <v>255</v>
      </c>
      <c r="M14" t="s">
        <v>231</v>
      </c>
      <c r="N14" t="s">
        <v>232</v>
      </c>
      <c r="O14" s="12">
        <v>1</v>
      </c>
      <c r="P14" s="12">
        <v>1</v>
      </c>
      <c r="Q14" s="12" t="b">
        <v>1</v>
      </c>
      <c r="R14" t="b">
        <v>0</v>
      </c>
    </row>
    <row r="15" spans="1:18" x14ac:dyDescent="0.25">
      <c r="L15" s="12">
        <v>258</v>
      </c>
      <c r="M15" t="s">
        <v>193</v>
      </c>
      <c r="N15" t="s">
        <v>194</v>
      </c>
      <c r="O15" s="12">
        <v>3</v>
      </c>
      <c r="P15" s="12">
        <v>3</v>
      </c>
      <c r="Q15" s="12" t="b">
        <v>1</v>
      </c>
      <c r="R15" t="b">
        <v>0</v>
      </c>
    </row>
    <row r="16" spans="1:18" x14ac:dyDescent="0.25">
      <c r="L16" s="12">
        <v>262</v>
      </c>
      <c r="M16" t="s">
        <v>132</v>
      </c>
      <c r="N16" t="s">
        <v>133</v>
      </c>
      <c r="O16" s="12">
        <v>4</v>
      </c>
      <c r="P16" s="12">
        <v>4</v>
      </c>
      <c r="Q16" s="12" t="b">
        <v>1</v>
      </c>
      <c r="R16" t="b">
        <v>0</v>
      </c>
    </row>
    <row r="17" spans="12:18" x14ac:dyDescent="0.25">
      <c r="L17" s="12">
        <v>272</v>
      </c>
      <c r="M17" t="s">
        <v>123</v>
      </c>
      <c r="N17" t="s">
        <v>124</v>
      </c>
      <c r="O17" s="12">
        <v>5</v>
      </c>
      <c r="P17" s="12">
        <v>5</v>
      </c>
      <c r="Q17" s="12" t="b">
        <v>0</v>
      </c>
      <c r="R17" t="b">
        <v>1</v>
      </c>
    </row>
    <row r="18" spans="12:18" x14ac:dyDescent="0.25">
      <c r="L18" s="12">
        <v>280</v>
      </c>
      <c r="M18" t="s">
        <v>355</v>
      </c>
      <c r="N18" t="s">
        <v>356</v>
      </c>
      <c r="O18" s="12">
        <v>7</v>
      </c>
      <c r="P18" s="12">
        <v>7</v>
      </c>
      <c r="Q18" s="12" t="b">
        <v>1</v>
      </c>
      <c r="R18" t="b">
        <v>0</v>
      </c>
    </row>
    <row r="19" spans="12:18" x14ac:dyDescent="0.25">
      <c r="L19" s="12">
        <v>285</v>
      </c>
      <c r="M19" t="s">
        <v>417</v>
      </c>
      <c r="N19" t="s">
        <v>418</v>
      </c>
      <c r="O19" s="12">
        <v>1</v>
      </c>
      <c r="P19" s="12">
        <v>1</v>
      </c>
      <c r="Q19" s="12" t="b">
        <v>1</v>
      </c>
      <c r="R19" t="b">
        <v>0</v>
      </c>
    </row>
    <row r="20" spans="12:18" x14ac:dyDescent="0.25">
      <c r="L20" s="12">
        <v>289</v>
      </c>
      <c r="M20" t="s">
        <v>298</v>
      </c>
      <c r="N20" t="s">
        <v>299</v>
      </c>
      <c r="O20" s="12">
        <v>5</v>
      </c>
      <c r="P20" s="12">
        <v>5</v>
      </c>
      <c r="Q20" s="12" t="b">
        <v>0</v>
      </c>
      <c r="R20" t="b">
        <v>1</v>
      </c>
    </row>
    <row r="21" spans="12:18" x14ac:dyDescent="0.25">
      <c r="L21" s="12">
        <v>293</v>
      </c>
      <c r="M21" t="s">
        <v>409</v>
      </c>
      <c r="N21" t="s">
        <v>410</v>
      </c>
      <c r="O21" s="12">
        <v>9</v>
      </c>
      <c r="P21" s="12">
        <v>9</v>
      </c>
      <c r="Q21" s="12" t="b">
        <v>0</v>
      </c>
      <c r="R21" t="b">
        <v>1</v>
      </c>
    </row>
    <row r="22" spans="12:18" x14ac:dyDescent="0.25">
      <c r="L22" s="12">
        <v>295</v>
      </c>
      <c r="M22" t="s">
        <v>173</v>
      </c>
      <c r="N22" t="s">
        <v>174</v>
      </c>
      <c r="O22" s="12">
        <v>13</v>
      </c>
      <c r="P22" s="12">
        <v>13</v>
      </c>
      <c r="Q22" s="12" t="b">
        <v>0</v>
      </c>
      <c r="R22" t="b">
        <v>1</v>
      </c>
    </row>
    <row r="23" spans="12:18" x14ac:dyDescent="0.25">
      <c r="L23" s="12">
        <v>311</v>
      </c>
      <c r="M23" t="s">
        <v>428</v>
      </c>
      <c r="N23" t="s">
        <v>429</v>
      </c>
      <c r="O23" s="12">
        <v>2</v>
      </c>
      <c r="P23" s="12">
        <v>2</v>
      </c>
      <c r="Q23" s="12" t="b">
        <v>0</v>
      </c>
      <c r="R23" t="b">
        <v>1</v>
      </c>
    </row>
    <row r="24" spans="12:18" x14ac:dyDescent="0.25">
      <c r="L24" s="12">
        <v>314</v>
      </c>
      <c r="M24" t="s">
        <v>378</v>
      </c>
      <c r="N24" t="s">
        <v>379</v>
      </c>
      <c r="O24" s="12">
        <v>5</v>
      </c>
      <c r="P24" s="12">
        <v>5</v>
      </c>
      <c r="Q24" s="12" t="b">
        <v>0</v>
      </c>
      <c r="R24" t="b">
        <v>1</v>
      </c>
    </row>
    <row r="25" spans="12:18" x14ac:dyDescent="0.25">
      <c r="L25" s="12">
        <v>320</v>
      </c>
      <c r="M25" t="s">
        <v>149</v>
      </c>
      <c r="N25" t="s">
        <v>150</v>
      </c>
      <c r="O25" s="12">
        <v>7</v>
      </c>
      <c r="P25" s="12">
        <v>7</v>
      </c>
      <c r="Q25" s="12" t="b">
        <v>0</v>
      </c>
      <c r="R25" t="b">
        <v>1</v>
      </c>
    </row>
    <row r="26" spans="12:18" x14ac:dyDescent="0.25">
      <c r="L26" s="12">
        <v>322</v>
      </c>
      <c r="M26" t="s">
        <v>328</v>
      </c>
      <c r="N26" t="s">
        <v>329</v>
      </c>
      <c r="O26" s="12">
        <v>1</v>
      </c>
      <c r="P26" s="12">
        <v>1</v>
      </c>
      <c r="Q26" s="12" t="b">
        <v>1</v>
      </c>
      <c r="R26" t="b">
        <v>0</v>
      </c>
    </row>
    <row r="27" spans="12:18" x14ac:dyDescent="0.25">
      <c r="L27" s="12">
        <v>325</v>
      </c>
      <c r="M27" t="s">
        <v>204</v>
      </c>
      <c r="N27" t="s">
        <v>205</v>
      </c>
      <c r="O27" s="12">
        <v>1</v>
      </c>
      <c r="P27" s="12">
        <v>1</v>
      </c>
      <c r="Q27" s="12" t="b">
        <v>0</v>
      </c>
      <c r="R27" t="b">
        <v>1</v>
      </c>
    </row>
    <row r="28" spans="12:18" x14ac:dyDescent="0.25">
      <c r="L28" s="12">
        <v>333</v>
      </c>
      <c r="M28" t="s">
        <v>389</v>
      </c>
      <c r="N28" t="s">
        <v>390</v>
      </c>
      <c r="O28" s="12">
        <v>3</v>
      </c>
      <c r="P28" s="12">
        <v>3</v>
      </c>
      <c r="Q28" s="12" t="b">
        <v>1</v>
      </c>
      <c r="R28" t="b">
        <v>0</v>
      </c>
    </row>
    <row r="29" spans="12:18" x14ac:dyDescent="0.25">
      <c r="L29" s="12">
        <v>340</v>
      </c>
      <c r="M29" t="s">
        <v>308</v>
      </c>
      <c r="N29" t="s">
        <v>309</v>
      </c>
      <c r="O29" s="12">
        <v>4</v>
      </c>
      <c r="P29" s="12">
        <v>4</v>
      </c>
      <c r="Q29" s="12" t="b">
        <v>0</v>
      </c>
      <c r="R29" t="b">
        <v>1</v>
      </c>
    </row>
    <row r="30" spans="12:18" x14ac:dyDescent="0.25">
      <c r="L30" s="12">
        <v>342</v>
      </c>
      <c r="M30" t="s">
        <v>178</v>
      </c>
      <c r="N30" t="s">
        <v>179</v>
      </c>
      <c r="O30" s="12">
        <v>3</v>
      </c>
      <c r="P30" s="12">
        <v>3</v>
      </c>
      <c r="Q30" s="12" t="b">
        <v>1</v>
      </c>
      <c r="R30" t="b">
        <v>0</v>
      </c>
    </row>
    <row r="31" spans="12:18" x14ac:dyDescent="0.25">
      <c r="L31" s="12">
        <v>344</v>
      </c>
      <c r="M31" t="s">
        <v>139</v>
      </c>
      <c r="N31" t="s">
        <v>140</v>
      </c>
      <c r="O31" s="12">
        <v>3</v>
      </c>
      <c r="P31" s="12">
        <v>3</v>
      </c>
      <c r="Q31" s="12" t="b">
        <v>1</v>
      </c>
      <c r="R31" t="b">
        <v>0</v>
      </c>
    </row>
    <row r="32" spans="12:18" x14ac:dyDescent="0.25">
      <c r="L32" s="12">
        <v>346</v>
      </c>
      <c r="M32" t="s">
        <v>211</v>
      </c>
      <c r="N32" t="s">
        <v>212</v>
      </c>
      <c r="O32" s="12">
        <v>8</v>
      </c>
      <c r="P32" s="12">
        <v>8</v>
      </c>
      <c r="Q32" s="12" t="b">
        <v>0</v>
      </c>
      <c r="R32" t="b">
        <v>1</v>
      </c>
    </row>
    <row r="33" spans="12:18" x14ac:dyDescent="0.25">
      <c r="L33" s="12">
        <v>348</v>
      </c>
      <c r="M33" t="s">
        <v>112</v>
      </c>
      <c r="N33" t="s">
        <v>113</v>
      </c>
      <c r="O33" s="12">
        <v>3</v>
      </c>
      <c r="P33" s="12">
        <v>3</v>
      </c>
      <c r="Q33" s="12" t="b">
        <v>1</v>
      </c>
      <c r="R33" t="b">
        <v>0</v>
      </c>
    </row>
    <row r="34" spans="12:18" x14ac:dyDescent="0.25">
      <c r="L34" s="12">
        <v>357</v>
      </c>
      <c r="M34" t="s">
        <v>348</v>
      </c>
      <c r="N34" t="s">
        <v>349</v>
      </c>
      <c r="O34" s="12">
        <v>4</v>
      </c>
      <c r="P34" s="12">
        <v>4</v>
      </c>
      <c r="Q34" s="12" t="b">
        <v>0</v>
      </c>
      <c r="R34" t="b">
        <v>1</v>
      </c>
    </row>
    <row r="35" spans="12:18" x14ac:dyDescent="0.25">
      <c r="L35" s="12">
        <v>359</v>
      </c>
      <c r="M35" t="s">
        <v>316</v>
      </c>
      <c r="N35" t="s">
        <v>317</v>
      </c>
      <c r="O35" s="12">
        <v>2</v>
      </c>
      <c r="P35" s="12">
        <v>2</v>
      </c>
      <c r="Q35" s="12" t="b">
        <v>1</v>
      </c>
      <c r="R35" t="b">
        <v>0</v>
      </c>
    </row>
    <row r="36" spans="12:18" x14ac:dyDescent="0.25">
      <c r="L36" s="12">
        <v>362</v>
      </c>
      <c r="M36" t="s">
        <v>393</v>
      </c>
      <c r="N36" t="s">
        <v>394</v>
      </c>
      <c r="O36" s="12">
        <v>4</v>
      </c>
      <c r="P36" s="12">
        <v>4</v>
      </c>
      <c r="Q36" s="12" t="b">
        <v>1</v>
      </c>
      <c r="R36" t="b">
        <v>0</v>
      </c>
    </row>
    <row r="37" spans="12:18" x14ac:dyDescent="0.25">
      <c r="L37" s="12">
        <v>367</v>
      </c>
      <c r="M37" t="s">
        <v>181</v>
      </c>
      <c r="N37" t="s">
        <v>182</v>
      </c>
      <c r="O37" s="12">
        <v>1</v>
      </c>
      <c r="P37" s="12">
        <v>1</v>
      </c>
      <c r="Q37" s="12" t="b">
        <v>1</v>
      </c>
      <c r="R37" t="b">
        <v>0</v>
      </c>
    </row>
    <row r="38" spans="12:18" x14ac:dyDescent="0.25">
      <c r="L38" s="12">
        <v>371</v>
      </c>
      <c r="M38" t="s">
        <v>337</v>
      </c>
      <c r="N38" t="s">
        <v>338</v>
      </c>
      <c r="O38" s="12">
        <v>0</v>
      </c>
      <c r="P38" s="12">
        <v>0</v>
      </c>
      <c r="Q38" s="12" t="b">
        <v>1</v>
      </c>
      <c r="R38" t="b">
        <v>0</v>
      </c>
    </row>
    <row r="39" spans="12:18" x14ac:dyDescent="0.25">
      <c r="L39" s="12">
        <v>382</v>
      </c>
      <c r="M39" t="s">
        <v>413</v>
      </c>
      <c r="N39" t="s">
        <v>414</v>
      </c>
      <c r="O39" s="12">
        <v>3</v>
      </c>
      <c r="P39" s="12">
        <v>3</v>
      </c>
      <c r="Q39" s="12" t="b">
        <v>0</v>
      </c>
      <c r="R39" t="b">
        <v>1</v>
      </c>
    </row>
    <row r="40" spans="12:18" x14ac:dyDescent="0.25">
      <c r="L40" s="12">
        <v>384</v>
      </c>
      <c r="M40" t="s">
        <v>145</v>
      </c>
      <c r="N40" t="s">
        <v>146</v>
      </c>
      <c r="O40" s="12">
        <v>6</v>
      </c>
      <c r="P40" s="12">
        <v>6</v>
      </c>
      <c r="Q40" s="12" t="b">
        <v>1</v>
      </c>
      <c r="R40" t="b">
        <v>1</v>
      </c>
    </row>
    <row r="41" spans="12:18" x14ac:dyDescent="0.25">
      <c r="L41" s="12">
        <v>392</v>
      </c>
      <c r="M41" t="s">
        <v>406</v>
      </c>
      <c r="N41" t="s">
        <v>407</v>
      </c>
      <c r="O41" s="12">
        <v>3</v>
      </c>
      <c r="P41" s="12">
        <v>3</v>
      </c>
      <c r="Q41" s="12" t="b">
        <v>0</v>
      </c>
      <c r="R41" t="b">
        <v>1</v>
      </c>
    </row>
    <row r="42" spans="12:18" x14ac:dyDescent="0.25">
      <c r="L42" s="12">
        <v>400</v>
      </c>
      <c r="M42" t="s">
        <v>305</v>
      </c>
      <c r="N42" t="s">
        <v>306</v>
      </c>
      <c r="O42" s="12">
        <v>3</v>
      </c>
      <c r="P42" s="12">
        <v>3</v>
      </c>
      <c r="Q42" s="12" t="b">
        <v>0</v>
      </c>
      <c r="R42" t="b">
        <v>1</v>
      </c>
    </row>
    <row r="43" spans="12:18" x14ac:dyDescent="0.25">
      <c r="L43" s="12">
        <v>401</v>
      </c>
      <c r="M43" t="s">
        <v>208</v>
      </c>
      <c r="N43" t="s">
        <v>209</v>
      </c>
      <c r="O43" s="12">
        <v>3</v>
      </c>
      <c r="P43" s="12">
        <v>3</v>
      </c>
      <c r="Q43" s="12" t="b">
        <v>1</v>
      </c>
      <c r="R43" t="b">
        <v>1</v>
      </c>
    </row>
    <row r="44" spans="12:18" x14ac:dyDescent="0.25">
      <c r="L44" s="12">
        <v>402</v>
      </c>
      <c r="M44" t="s">
        <v>91</v>
      </c>
      <c r="N44" t="s">
        <v>92</v>
      </c>
      <c r="O44" s="12">
        <v>3</v>
      </c>
      <c r="P44" s="12">
        <v>3</v>
      </c>
      <c r="Q44" s="12" t="b">
        <v>1</v>
      </c>
      <c r="R44" t="b">
        <v>0</v>
      </c>
    </row>
    <row r="45" spans="12:18" x14ac:dyDescent="0.25">
      <c r="L45" s="12">
        <v>404</v>
      </c>
      <c r="M45" t="s">
        <v>425</v>
      </c>
      <c r="N45" t="s">
        <v>426</v>
      </c>
      <c r="O45" s="12">
        <v>0</v>
      </c>
      <c r="P45" s="12">
        <v>0</v>
      </c>
      <c r="Q45" s="12" t="b">
        <v>1</v>
      </c>
      <c r="R45" t="b">
        <v>0</v>
      </c>
    </row>
    <row r="46" spans="12:18" x14ac:dyDescent="0.25">
      <c r="L46" s="12">
        <v>408</v>
      </c>
      <c r="M46" t="s">
        <v>160</v>
      </c>
      <c r="N46" t="s">
        <v>161</v>
      </c>
      <c r="O46" s="12">
        <v>22</v>
      </c>
      <c r="P46" s="12">
        <v>22</v>
      </c>
      <c r="Q46" s="12" t="b">
        <v>1</v>
      </c>
      <c r="R46" t="b">
        <v>0</v>
      </c>
    </row>
    <row r="47" spans="12:18" x14ac:dyDescent="0.25">
      <c r="L47" s="12">
        <v>411</v>
      </c>
      <c r="M47" t="s">
        <v>142</v>
      </c>
      <c r="N47" t="s">
        <v>143</v>
      </c>
      <c r="O47" s="12">
        <v>3</v>
      </c>
      <c r="P47" s="12">
        <v>3</v>
      </c>
      <c r="Q47" s="12" t="b">
        <v>1</v>
      </c>
      <c r="R47" t="b">
        <v>0</v>
      </c>
    </row>
    <row r="48" spans="12:18" x14ac:dyDescent="0.25">
      <c r="L48" s="12">
        <v>415</v>
      </c>
      <c r="M48" t="s">
        <v>302</v>
      </c>
      <c r="N48" t="s">
        <v>303</v>
      </c>
      <c r="O48" s="12">
        <v>3</v>
      </c>
      <c r="P48" s="12">
        <v>3</v>
      </c>
      <c r="Q48" s="12" t="b">
        <v>1</v>
      </c>
      <c r="R48" t="b">
        <v>0</v>
      </c>
    </row>
    <row r="49" spans="12:18" x14ac:dyDescent="0.25">
      <c r="L49" s="12">
        <v>418</v>
      </c>
      <c r="M49" t="s">
        <v>66</v>
      </c>
      <c r="N49" t="s">
        <v>67</v>
      </c>
      <c r="O49" s="12">
        <v>2</v>
      </c>
      <c r="P49" s="12">
        <v>2</v>
      </c>
      <c r="Q49" s="12" t="b">
        <v>1</v>
      </c>
      <c r="R49" t="b">
        <v>0</v>
      </c>
    </row>
    <row r="50" spans="12:18" x14ac:dyDescent="0.25">
      <c r="L50" s="12">
        <v>420</v>
      </c>
      <c r="M50" t="s">
        <v>163</v>
      </c>
      <c r="N50" t="s">
        <v>164</v>
      </c>
      <c r="O50" s="12">
        <v>3</v>
      </c>
      <c r="P50" s="12">
        <v>3</v>
      </c>
      <c r="Q50" s="12" t="b">
        <v>1</v>
      </c>
      <c r="R50" t="b">
        <v>0</v>
      </c>
    </row>
    <row r="51" spans="12:18" x14ac:dyDescent="0.25">
      <c r="L51" s="12">
        <v>422</v>
      </c>
      <c r="M51" t="s">
        <v>127</v>
      </c>
      <c r="N51" t="s">
        <v>128</v>
      </c>
      <c r="O51" s="12">
        <v>10</v>
      </c>
      <c r="P51" s="12">
        <v>10</v>
      </c>
      <c r="Q51" s="12" t="b">
        <v>1</v>
      </c>
      <c r="R51" t="b">
        <v>0</v>
      </c>
    </row>
    <row r="52" spans="12:18" x14ac:dyDescent="0.25">
      <c r="L52" s="12">
        <v>431</v>
      </c>
      <c r="M52" t="s">
        <v>321</v>
      </c>
      <c r="N52" t="s">
        <v>322</v>
      </c>
      <c r="O52" s="12">
        <v>4</v>
      </c>
      <c r="P52" s="12">
        <v>4</v>
      </c>
      <c r="Q52" s="12" t="b">
        <v>1</v>
      </c>
      <c r="R52" t="b">
        <v>0</v>
      </c>
    </row>
    <row r="53" spans="12:18" x14ac:dyDescent="0.25">
      <c r="L53" s="12">
        <v>434</v>
      </c>
      <c r="M53" t="s">
        <v>52</v>
      </c>
      <c r="N53" t="s">
        <v>53</v>
      </c>
      <c r="O53" s="12">
        <v>5</v>
      </c>
      <c r="P53" s="12">
        <v>5</v>
      </c>
      <c r="Q53" s="12" t="b">
        <v>1</v>
      </c>
      <c r="R53" t="b">
        <v>1</v>
      </c>
    </row>
    <row r="54" spans="12:18" x14ac:dyDescent="0.25">
      <c r="L54" s="12">
        <v>435</v>
      </c>
      <c r="M54" t="s">
        <v>257</v>
      </c>
      <c r="N54" t="s">
        <v>258</v>
      </c>
      <c r="O54" s="12">
        <v>7</v>
      </c>
      <c r="P54" s="12">
        <v>7</v>
      </c>
      <c r="Q54" s="12" t="b">
        <v>0</v>
      </c>
      <c r="R54" t="b">
        <v>1</v>
      </c>
    </row>
    <row r="55" spans="12:18" x14ac:dyDescent="0.25">
      <c r="L55" s="12">
        <v>443</v>
      </c>
      <c r="M55" t="s">
        <v>265</v>
      </c>
      <c r="N55" t="s">
        <v>266</v>
      </c>
      <c r="O55" s="12">
        <v>3</v>
      </c>
      <c r="P55" s="12">
        <v>3</v>
      </c>
      <c r="Q55" s="12" t="b">
        <v>1</v>
      </c>
      <c r="R55" t="b">
        <v>0</v>
      </c>
    </row>
    <row r="56" spans="12:18" x14ac:dyDescent="0.25">
      <c r="L56" s="12">
        <v>451</v>
      </c>
      <c r="M56" t="s">
        <v>333</v>
      </c>
      <c r="N56" t="s">
        <v>334</v>
      </c>
      <c r="O56" s="12">
        <v>4</v>
      </c>
      <c r="P56" s="12">
        <v>4</v>
      </c>
      <c r="Q56" s="12" t="b">
        <v>1</v>
      </c>
      <c r="R56" t="b">
        <v>0</v>
      </c>
    </row>
    <row r="57" spans="12:18" x14ac:dyDescent="0.25">
      <c r="L57" s="12">
        <v>453</v>
      </c>
      <c r="M57" t="s">
        <v>227</v>
      </c>
      <c r="N57" t="s">
        <v>228</v>
      </c>
      <c r="O57" s="12">
        <v>2</v>
      </c>
      <c r="P57" s="12">
        <v>2</v>
      </c>
      <c r="Q57" s="12" t="b">
        <v>0</v>
      </c>
      <c r="R57" t="b">
        <v>1</v>
      </c>
    </row>
    <row r="58" spans="12:18" x14ac:dyDescent="0.25">
      <c r="L58" s="12">
        <v>462</v>
      </c>
      <c r="M58" t="s">
        <v>398</v>
      </c>
      <c r="N58" t="s">
        <v>399</v>
      </c>
      <c r="O58" s="12">
        <v>0</v>
      </c>
      <c r="P58" s="12">
        <v>0</v>
      </c>
      <c r="Q58" s="12" t="b">
        <v>1</v>
      </c>
      <c r="R58" t="b">
        <v>0</v>
      </c>
    </row>
    <row r="59" spans="12:18" x14ac:dyDescent="0.25">
      <c r="L59" s="12">
        <v>465</v>
      </c>
      <c r="M59" t="s">
        <v>261</v>
      </c>
      <c r="N59" t="s">
        <v>262</v>
      </c>
      <c r="O59" s="12">
        <v>1</v>
      </c>
      <c r="P59" s="12">
        <v>1</v>
      </c>
      <c r="Q59" s="12" t="b">
        <v>1</v>
      </c>
      <c r="R59" t="b">
        <v>0</v>
      </c>
    </row>
    <row r="60" spans="12:18" x14ac:dyDescent="0.25">
      <c r="L60" s="12">
        <v>480</v>
      </c>
      <c r="M60" t="s">
        <v>239</v>
      </c>
      <c r="N60" t="s">
        <v>240</v>
      </c>
      <c r="O60" s="12">
        <v>2</v>
      </c>
      <c r="P60" s="12">
        <v>2</v>
      </c>
      <c r="Q60" s="12" t="b">
        <v>1</v>
      </c>
      <c r="R60" t="b">
        <v>0</v>
      </c>
    </row>
    <row r="61" spans="12:18" x14ac:dyDescent="0.25">
      <c r="L61" s="12">
        <v>483</v>
      </c>
      <c r="M61" t="s">
        <v>362</v>
      </c>
      <c r="N61" t="s">
        <v>363</v>
      </c>
      <c r="O61" s="12">
        <v>5</v>
      </c>
      <c r="P61" s="12">
        <v>5</v>
      </c>
      <c r="Q61" s="12" t="b">
        <v>0</v>
      </c>
      <c r="R61" t="b">
        <v>1</v>
      </c>
    </row>
    <row r="62" spans="12:18" x14ac:dyDescent="0.25">
      <c r="L62" s="12">
        <v>486</v>
      </c>
      <c r="M62" t="s">
        <v>166</v>
      </c>
      <c r="N62" t="s">
        <v>167</v>
      </c>
      <c r="O62" s="12">
        <v>12</v>
      </c>
      <c r="P62" s="12">
        <v>12</v>
      </c>
      <c r="Q62" s="12" t="b">
        <v>1</v>
      </c>
      <c r="R62" t="b">
        <v>0</v>
      </c>
    </row>
    <row r="63" spans="12:18" x14ac:dyDescent="0.25">
      <c r="L63" s="12">
        <v>489</v>
      </c>
      <c r="M63" t="s">
        <v>236</v>
      </c>
      <c r="N63" t="s">
        <v>237</v>
      </c>
      <c r="O63" s="12">
        <v>17</v>
      </c>
      <c r="P63" s="12">
        <v>17</v>
      </c>
      <c r="Q63" s="12" t="b">
        <v>1</v>
      </c>
      <c r="R63" t="b">
        <v>0</v>
      </c>
    </row>
    <row r="64" spans="12:18" x14ac:dyDescent="0.25">
      <c r="L64" s="12">
        <v>495</v>
      </c>
      <c r="M64" t="s">
        <v>313</v>
      </c>
      <c r="N64" t="s">
        <v>314</v>
      </c>
      <c r="O64" s="12">
        <v>3</v>
      </c>
      <c r="P64" s="12">
        <v>3</v>
      </c>
      <c r="Q64" s="12" t="b">
        <v>1</v>
      </c>
      <c r="R64" t="b">
        <v>0</v>
      </c>
    </row>
    <row r="65" spans="12:18" x14ac:dyDescent="0.25">
      <c r="L65" s="12">
        <v>506</v>
      </c>
      <c r="M65" t="s">
        <v>358</v>
      </c>
      <c r="N65" t="s">
        <v>359</v>
      </c>
      <c r="O65" s="12">
        <v>6</v>
      </c>
      <c r="P65" s="12">
        <v>6</v>
      </c>
      <c r="Q65" s="12" t="b">
        <v>1</v>
      </c>
      <c r="R65" t="b">
        <v>0</v>
      </c>
    </row>
    <row r="66" spans="12:18" x14ac:dyDescent="0.25">
      <c r="L66" s="12">
        <v>508</v>
      </c>
      <c r="M66" t="s">
        <v>352</v>
      </c>
      <c r="N66" t="s">
        <v>353</v>
      </c>
      <c r="O66" s="12">
        <v>3</v>
      </c>
      <c r="P66" s="12">
        <v>3</v>
      </c>
      <c r="Q66" s="12" t="b">
        <v>0</v>
      </c>
      <c r="R66" t="b">
        <v>1</v>
      </c>
    </row>
    <row r="67" spans="12:18" x14ac:dyDescent="0.25">
      <c r="L67" s="12">
        <v>513</v>
      </c>
      <c r="M67" t="s">
        <v>169</v>
      </c>
      <c r="N67" t="s">
        <v>170</v>
      </c>
      <c r="O67" s="12">
        <v>7</v>
      </c>
      <c r="P67" s="12">
        <v>7</v>
      </c>
      <c r="Q67" s="12" t="b">
        <v>0</v>
      </c>
      <c r="R67" t="b">
        <v>1</v>
      </c>
    </row>
    <row r="68" spans="12:18" x14ac:dyDescent="0.25">
      <c r="L68" s="12">
        <v>523</v>
      </c>
      <c r="M68" t="s">
        <v>189</v>
      </c>
      <c r="N68" t="s">
        <v>190</v>
      </c>
      <c r="O68" s="12">
        <v>4</v>
      </c>
      <c r="P68" s="12">
        <v>4</v>
      </c>
      <c r="Q68" s="12" t="b">
        <v>1</v>
      </c>
      <c r="R68" t="b">
        <v>0</v>
      </c>
    </row>
    <row r="69" spans="12:18" x14ac:dyDescent="0.25">
      <c r="L69" s="12">
        <v>532</v>
      </c>
      <c r="M69" t="s">
        <v>366</v>
      </c>
      <c r="N69" t="s">
        <v>367</v>
      </c>
      <c r="O69" s="12">
        <v>3</v>
      </c>
      <c r="P69" s="12">
        <v>3</v>
      </c>
      <c r="Q69" s="12" t="b">
        <v>0</v>
      </c>
      <c r="R69" t="b">
        <v>1</v>
      </c>
    </row>
    <row r="70" spans="12:18" x14ac:dyDescent="0.25">
      <c r="L70" s="12">
        <v>539</v>
      </c>
      <c r="M70" t="s">
        <v>104</v>
      </c>
      <c r="N70" t="s">
        <v>105</v>
      </c>
      <c r="O70" s="12">
        <v>4</v>
      </c>
      <c r="P70" s="12">
        <v>4</v>
      </c>
      <c r="Q70" s="12" t="b">
        <v>1</v>
      </c>
      <c r="R70" t="b">
        <v>1</v>
      </c>
    </row>
    <row r="71" spans="12:18" x14ac:dyDescent="0.25">
      <c r="L71" s="12">
        <v>543</v>
      </c>
      <c r="M71" t="s">
        <v>118</v>
      </c>
      <c r="N71" t="s">
        <v>119</v>
      </c>
      <c r="O71" s="12">
        <v>4</v>
      </c>
      <c r="P71" s="12">
        <v>4</v>
      </c>
      <c r="Q71" s="12" t="b">
        <v>1</v>
      </c>
      <c r="R71" t="b">
        <v>0</v>
      </c>
    </row>
    <row r="72" spans="12:18" x14ac:dyDescent="0.25">
      <c r="L72" s="12">
        <v>553</v>
      </c>
      <c r="M72" t="s">
        <v>214</v>
      </c>
      <c r="N72" t="s">
        <v>215</v>
      </c>
      <c r="O72" s="12">
        <v>2</v>
      </c>
      <c r="P72" s="12">
        <v>2</v>
      </c>
      <c r="Q72" s="12" t="b">
        <v>1</v>
      </c>
      <c r="R72" t="b">
        <v>0</v>
      </c>
    </row>
    <row r="73" spans="12:18" x14ac:dyDescent="0.25">
      <c r="L73" s="12">
        <v>560</v>
      </c>
      <c r="M73" t="s">
        <v>157</v>
      </c>
      <c r="N73" t="s">
        <v>158</v>
      </c>
      <c r="O73" s="12">
        <v>4</v>
      </c>
      <c r="P73" s="12">
        <v>4</v>
      </c>
      <c r="Q73" s="12" t="b">
        <v>1</v>
      </c>
      <c r="R73" t="b">
        <v>0</v>
      </c>
    </row>
    <row r="74" spans="12:18" x14ac:dyDescent="0.25">
      <c r="L74" s="12">
        <v>567</v>
      </c>
      <c r="M74" t="s">
        <v>422</v>
      </c>
      <c r="N74" t="s">
        <v>423</v>
      </c>
      <c r="O74" s="12">
        <v>0</v>
      </c>
      <c r="P74" s="12">
        <v>0</v>
      </c>
      <c r="Q74" s="12" t="b">
        <v>1</v>
      </c>
      <c r="R74" t="b">
        <v>0</v>
      </c>
    </row>
    <row r="75" spans="12:18" x14ac:dyDescent="0.25">
      <c r="L75" s="12">
        <v>574</v>
      </c>
      <c r="M75" t="s">
        <v>370</v>
      </c>
      <c r="N75" t="s">
        <v>371</v>
      </c>
      <c r="O75" s="12">
        <v>2</v>
      </c>
      <c r="P75" s="12">
        <v>2</v>
      </c>
      <c r="Q75" s="12" t="b">
        <v>0</v>
      </c>
      <c r="R75" t="b">
        <v>1</v>
      </c>
    </row>
    <row r="76" spans="12:18" x14ac:dyDescent="0.25">
      <c r="L76" s="12">
        <v>579</v>
      </c>
      <c r="M76" t="s">
        <v>185</v>
      </c>
      <c r="N76" t="s">
        <v>186</v>
      </c>
      <c r="O76" s="12">
        <v>2</v>
      </c>
      <c r="P76" s="12">
        <v>2</v>
      </c>
      <c r="Q76" s="12" t="b">
        <v>1</v>
      </c>
      <c r="R76" t="b">
        <v>0</v>
      </c>
    </row>
    <row r="77" spans="12:18" x14ac:dyDescent="0.25">
      <c r="L77" s="12">
        <v>581</v>
      </c>
      <c r="M77" t="s">
        <v>108</v>
      </c>
      <c r="N77" t="s">
        <v>109</v>
      </c>
      <c r="O77" s="12">
        <v>1</v>
      </c>
      <c r="P77" s="12">
        <v>1</v>
      </c>
      <c r="Q77" s="12" t="b">
        <v>1</v>
      </c>
      <c r="R77" t="b">
        <v>0</v>
      </c>
    </row>
    <row r="78" spans="12:18" x14ac:dyDescent="0.25">
      <c r="L78" s="12">
        <v>583</v>
      </c>
      <c r="M78" t="s">
        <v>384</v>
      </c>
      <c r="N78" t="s">
        <v>385</v>
      </c>
      <c r="O78" s="12">
        <v>0</v>
      </c>
      <c r="P78" s="12">
        <v>0</v>
      </c>
      <c r="Q78" s="12" t="b">
        <v>1</v>
      </c>
      <c r="R78" t="b">
        <v>0</v>
      </c>
    </row>
    <row r="79" spans="12:18" x14ac:dyDescent="0.25">
      <c r="L79" s="12">
        <v>594</v>
      </c>
      <c r="M79" t="s">
        <v>224</v>
      </c>
      <c r="N79" t="s">
        <v>225</v>
      </c>
      <c r="O79" s="12">
        <v>2</v>
      </c>
      <c r="P79" s="12">
        <v>2</v>
      </c>
      <c r="Q79" s="12" t="b">
        <v>1</v>
      </c>
      <c r="R79" t="b">
        <v>0</v>
      </c>
    </row>
    <row r="80" spans="12:18" x14ac:dyDescent="0.25">
      <c r="L80" s="12">
        <v>602</v>
      </c>
      <c r="M80" t="s">
        <v>201</v>
      </c>
      <c r="N80" t="s">
        <v>202</v>
      </c>
      <c r="O80" s="12">
        <v>2</v>
      </c>
      <c r="P80" s="12">
        <v>2</v>
      </c>
      <c r="Q80" s="12" t="b">
        <v>1</v>
      </c>
      <c r="R80" t="b">
        <v>0</v>
      </c>
    </row>
    <row r="81" spans="12:18" x14ac:dyDescent="0.25">
      <c r="L81" s="12">
        <v>657</v>
      </c>
      <c r="M81" t="s">
        <v>292</v>
      </c>
      <c r="N81" t="s">
        <v>293</v>
      </c>
      <c r="O81" s="12">
        <v>8</v>
      </c>
      <c r="P81" s="12">
        <v>8</v>
      </c>
      <c r="Q81" s="12" t="b">
        <v>1</v>
      </c>
      <c r="R81" t="b">
        <v>0</v>
      </c>
    </row>
    <row r="82" spans="12:18" x14ac:dyDescent="0.25">
      <c r="L82" s="12">
        <v>795</v>
      </c>
      <c r="M82" t="s">
        <v>136</v>
      </c>
      <c r="N82" t="s">
        <v>137</v>
      </c>
      <c r="O82" s="12">
        <v>8</v>
      </c>
      <c r="P82" s="12">
        <v>8</v>
      </c>
      <c r="Q82" s="12" t="b">
        <v>1</v>
      </c>
      <c r="R82" t="b">
        <v>0</v>
      </c>
    </row>
    <row r="83" spans="12:18" x14ac:dyDescent="0.25">
      <c r="L83" s="12">
        <v>798</v>
      </c>
      <c r="M83" t="s">
        <v>250</v>
      </c>
      <c r="N83" t="s">
        <v>251</v>
      </c>
      <c r="O83" s="14">
        <v>15</v>
      </c>
      <c r="P83" s="14">
        <v>15</v>
      </c>
      <c r="Q83" s="12" t="b">
        <v>0</v>
      </c>
      <c r="R83" t="b">
        <v>1</v>
      </c>
    </row>
    <row r="84" spans="12:18" x14ac:dyDescent="0.25">
      <c r="L84" s="12">
        <v>838</v>
      </c>
      <c r="M84" t="s">
        <v>345</v>
      </c>
      <c r="N84" t="s">
        <v>346</v>
      </c>
      <c r="O84" s="12">
        <v>4</v>
      </c>
      <c r="P84" s="12">
        <v>4</v>
      </c>
      <c r="Q84" s="12" t="b">
        <v>0</v>
      </c>
      <c r="R84" t="b">
        <v>1</v>
      </c>
    </row>
    <row r="85" spans="12:18" x14ac:dyDescent="0.25">
      <c r="L85" s="12">
        <v>850</v>
      </c>
      <c r="M85" t="s">
        <v>381</v>
      </c>
      <c r="N85" t="s">
        <v>382</v>
      </c>
      <c r="O85" s="12">
        <v>11</v>
      </c>
      <c r="P85" s="12">
        <v>11</v>
      </c>
      <c r="Q85" s="12" t="b">
        <v>0</v>
      </c>
      <c r="R85" t="b">
        <v>1</v>
      </c>
    </row>
    <row r="86" spans="12:18" x14ac:dyDescent="0.25">
      <c r="L86" s="12">
        <v>852</v>
      </c>
      <c r="M86" t="s">
        <v>273</v>
      </c>
      <c r="N86" t="s">
        <v>274</v>
      </c>
      <c r="O86" s="12">
        <v>8</v>
      </c>
      <c r="P86" s="12">
        <v>8</v>
      </c>
      <c r="Q86" s="12" t="b">
        <v>0</v>
      </c>
      <c r="R86" t="b">
        <v>1</v>
      </c>
    </row>
    <row r="87" spans="12:18" x14ac:dyDescent="0.25">
      <c r="L87" s="12">
        <v>887</v>
      </c>
      <c r="M87" t="s">
        <v>95</v>
      </c>
      <c r="N87" t="s">
        <v>96</v>
      </c>
      <c r="O87" s="12">
        <v>12</v>
      </c>
      <c r="P87" s="12">
        <v>12</v>
      </c>
      <c r="Q87" s="12" t="b">
        <v>0</v>
      </c>
      <c r="R87" t="b">
        <v>1</v>
      </c>
    </row>
    <row r="88" spans="12:18" x14ac:dyDescent="0.25">
      <c r="L88" s="12">
        <v>901</v>
      </c>
      <c r="M88" t="s">
        <v>74</v>
      </c>
      <c r="N88" t="s">
        <v>75</v>
      </c>
      <c r="O88" s="12">
        <v>4</v>
      </c>
      <c r="P88" s="12">
        <v>4</v>
      </c>
      <c r="Q88" s="12" t="b">
        <v>1</v>
      </c>
      <c r="R88" t="b">
        <v>0</v>
      </c>
    </row>
    <row r="89" spans="12:18" x14ac:dyDescent="0.25">
      <c r="L89" s="12">
        <v>907</v>
      </c>
      <c r="M89" t="s">
        <v>285</v>
      </c>
      <c r="N89" t="s">
        <v>286</v>
      </c>
      <c r="O89" s="12">
        <v>7</v>
      </c>
      <c r="P89" s="12">
        <v>7</v>
      </c>
      <c r="Q89" s="12" t="b">
        <v>1</v>
      </c>
      <c r="R89" t="b">
        <v>0</v>
      </c>
    </row>
    <row r="90" spans="12:18" x14ac:dyDescent="0.25">
      <c r="L90" s="12">
        <v>910</v>
      </c>
      <c r="M90" t="s">
        <v>324</v>
      </c>
      <c r="N90" t="s">
        <v>325</v>
      </c>
      <c r="O90" s="12">
        <v>2</v>
      </c>
      <c r="P90" s="12">
        <v>2</v>
      </c>
      <c r="Q90" s="12" t="b">
        <v>1</v>
      </c>
      <c r="R90" t="b">
        <v>0</v>
      </c>
    </row>
    <row r="91" spans="12:18" x14ac:dyDescent="0.25">
      <c r="L91" s="12">
        <v>936</v>
      </c>
      <c r="M91" t="s">
        <v>81</v>
      </c>
      <c r="N91" t="s">
        <v>82</v>
      </c>
      <c r="O91" s="12">
        <v>5</v>
      </c>
      <c r="P91" s="12">
        <v>5</v>
      </c>
      <c r="Q91" s="12" t="b">
        <v>1</v>
      </c>
      <c r="R91" t="b">
        <v>0</v>
      </c>
    </row>
    <row r="92" spans="12:18" x14ac:dyDescent="0.25">
      <c r="L92" s="12">
        <v>1415</v>
      </c>
      <c r="M92" t="s">
        <v>374</v>
      </c>
      <c r="N92" t="s">
        <v>375</v>
      </c>
      <c r="O92" s="12">
        <v>1</v>
      </c>
      <c r="P92" s="12">
        <v>1</v>
      </c>
      <c r="Q92" s="12" t="b">
        <v>1</v>
      </c>
      <c r="R92" t="b">
        <v>0</v>
      </c>
    </row>
    <row r="93" spans="12:18" x14ac:dyDescent="0.25">
      <c r="M93" t="s">
        <v>277</v>
      </c>
      <c r="N93" t="s">
        <v>278</v>
      </c>
      <c r="Q93" s="12" t="b">
        <v>0</v>
      </c>
      <c r="R93" t="b">
        <v>0</v>
      </c>
    </row>
    <row r="94" spans="12:18" x14ac:dyDescent="0.25">
      <c r="L94" s="12" t="s">
        <v>438</v>
      </c>
      <c r="N94">
        <f>SUBTOTAL(103,Table1[CustomerName])</f>
        <v>92</v>
      </c>
      <c r="O94" s="12">
        <f>SUBTOTAL(109,Table1[Servers])</f>
        <v>404</v>
      </c>
      <c r="P94" s="12">
        <f>SUBTOTAL(109,Table1[Servers In Ncentral])</f>
        <v>403</v>
      </c>
      <c r="Q94">
        <f>COUNTIF(Table1[Remote],TRUE)</f>
        <v>62</v>
      </c>
      <c r="R94">
        <f>COUNTIF(Table1[On-site],TRUE)</f>
        <v>34</v>
      </c>
    </row>
    <row r="95" spans="12:18" x14ac:dyDescent="0.25">
      <c r="M95" s="1"/>
      <c r="N95" s="1"/>
      <c r="Q95"/>
    </row>
  </sheetData>
  <sortState xmlns:xlrd2="http://schemas.microsoft.com/office/spreadsheetml/2017/richdata2" ref="L2:O93">
    <sortCondition ref="L2:L93"/>
  </sortState>
  <phoneticPr fontId="4" type="noConversion"/>
  <conditionalFormatting sqref="Q2:R93">
    <cfRule type="containsText" dxfId="5" priority="1" operator="containsText" text="FALSE">
      <formula>NOT(ISERROR(SEARCH("FALSE",Q2)))</formula>
    </cfRule>
    <cfRule type="containsText" dxfId="4" priority="2" operator="containsText" text="TRUE">
      <formula>NOT(ISERROR(SEARCH("TRUE",Q2)))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ECB8-C5D1-4BCD-B2BC-0602145AA09A}">
  <dimension ref="A1:AN165"/>
  <sheetViews>
    <sheetView workbookViewId="0">
      <selection activeCell="F1" sqref="F1:F165"/>
    </sheetView>
  </sheetViews>
  <sheetFormatPr defaultRowHeight="15" x14ac:dyDescent="0.25"/>
  <cols>
    <col min="1" max="1" width="9.42578125" customWidth="1"/>
    <col min="2" max="2" width="18.5703125" bestFit="1" customWidth="1"/>
    <col min="3" max="3" width="15" bestFit="1" customWidth="1"/>
    <col min="4" max="4" width="10.28515625" bestFit="1" customWidth="1"/>
    <col min="5" max="5" width="12.85546875" bestFit="1" customWidth="1"/>
    <col min="6" max="6" width="78.85546875" bestFit="1" customWidth="1"/>
    <col min="7" max="7" width="22.42578125" bestFit="1" customWidth="1"/>
    <col min="8" max="8" width="19" bestFit="1" customWidth="1"/>
    <col min="9" max="9" width="46.7109375" bestFit="1" customWidth="1"/>
    <col min="10" max="10" width="9.140625" customWidth="1"/>
    <col min="11" max="11" width="11.28515625" customWidth="1"/>
    <col min="12" max="12" width="11.5703125" customWidth="1"/>
    <col min="13" max="13" width="8.42578125" bestFit="1" customWidth="1"/>
    <col min="14" max="14" width="12.140625" bestFit="1" customWidth="1"/>
    <col min="15" max="15" width="13.140625" customWidth="1"/>
    <col min="16" max="16" width="14.5703125" bestFit="1" customWidth="1"/>
    <col min="17" max="17" width="6.85546875" customWidth="1"/>
    <col min="18" max="19" width="9.7109375" customWidth="1"/>
    <col min="20" max="20" width="12.28515625" customWidth="1"/>
    <col min="21" max="21" width="10.42578125" customWidth="1"/>
    <col min="22" max="22" width="8.7109375" customWidth="1"/>
    <col min="23" max="23" width="9.42578125" customWidth="1"/>
    <col min="24" max="24" width="13.140625" customWidth="1"/>
    <col min="25" max="25" width="13.42578125" customWidth="1"/>
    <col min="26" max="26" width="10.7109375" bestFit="1" customWidth="1"/>
    <col min="27" max="27" width="9.7109375" customWidth="1"/>
    <col min="28" max="28" width="11" customWidth="1"/>
    <col min="29" max="29" width="9.140625" customWidth="1"/>
    <col min="30" max="30" width="12" customWidth="1"/>
    <col min="31" max="32" width="12.85546875" bestFit="1" customWidth="1"/>
    <col min="33" max="33" width="78.85546875" bestFit="1" customWidth="1"/>
    <col min="34" max="34" width="197.28515625" bestFit="1" customWidth="1"/>
    <col min="35" max="35" width="243.42578125" bestFit="1" customWidth="1"/>
    <col min="36" max="36" width="9.140625" customWidth="1"/>
    <col min="37" max="37" width="12.42578125" customWidth="1"/>
    <col min="38" max="38" width="10.5703125" customWidth="1"/>
    <col min="39" max="39" width="18.28515625" customWidth="1"/>
    <col min="40" max="40" width="13.5703125" customWidth="1"/>
  </cols>
  <sheetData>
    <row r="1" spans="1:4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</row>
    <row r="2" spans="1:40" hidden="1" x14ac:dyDescent="0.25">
      <c r="A2">
        <v>1000075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1</v>
      </c>
      <c r="I2" t="s">
        <v>55</v>
      </c>
      <c r="K2" s="7">
        <v>44272</v>
      </c>
      <c r="L2" s="8">
        <v>0.35416666666666669</v>
      </c>
      <c r="M2" t="s">
        <v>56</v>
      </c>
      <c r="N2" t="s">
        <v>57</v>
      </c>
      <c r="O2" t="s">
        <v>58</v>
      </c>
      <c r="P2" t="s">
        <v>59</v>
      </c>
      <c r="Q2">
        <v>-1</v>
      </c>
      <c r="R2" t="s">
        <v>59</v>
      </c>
      <c r="T2">
        <v>1</v>
      </c>
      <c r="U2" t="s">
        <v>60</v>
      </c>
      <c r="V2" t="s">
        <v>61</v>
      </c>
      <c r="X2" s="7">
        <v>44172</v>
      </c>
      <c r="Y2" s="8">
        <v>4.1666666666666664E-2</v>
      </c>
      <c r="Z2" s="7">
        <v>44171</v>
      </c>
      <c r="AA2" s="8">
        <v>4.1666666666666664E-2</v>
      </c>
      <c r="AB2" s="7">
        <v>44171</v>
      </c>
      <c r="AE2" t="s">
        <v>52</v>
      </c>
      <c r="AF2" t="s">
        <v>52</v>
      </c>
      <c r="AG2" t="s">
        <v>53</v>
      </c>
      <c r="AJ2" t="s">
        <v>62</v>
      </c>
    </row>
    <row r="3" spans="1:40" hidden="1" x14ac:dyDescent="0.25">
      <c r="A3">
        <v>1002853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54</v>
      </c>
      <c r="H3" t="s">
        <v>0</v>
      </c>
      <c r="I3" t="s">
        <v>55</v>
      </c>
      <c r="K3" s="7">
        <v>44228</v>
      </c>
      <c r="L3" s="8">
        <v>0.54166666666666663</v>
      </c>
      <c r="M3" t="s">
        <v>56</v>
      </c>
      <c r="N3" t="s">
        <v>68</v>
      </c>
      <c r="O3" t="s">
        <v>58</v>
      </c>
      <c r="P3" t="s">
        <v>69</v>
      </c>
      <c r="Q3">
        <v>-1</v>
      </c>
      <c r="R3" t="s">
        <v>59</v>
      </c>
      <c r="T3">
        <v>3</v>
      </c>
      <c r="U3" t="s">
        <v>60</v>
      </c>
      <c r="V3" t="s">
        <v>61</v>
      </c>
      <c r="X3" s="7">
        <v>44184</v>
      </c>
      <c r="Y3" s="8">
        <v>4.1666666666666664E-2</v>
      </c>
      <c r="Z3" s="7">
        <v>44183</v>
      </c>
      <c r="AA3" s="8">
        <v>4.1666666666666664E-2</v>
      </c>
      <c r="AB3" s="7">
        <v>44183</v>
      </c>
      <c r="AE3" t="s">
        <v>66</v>
      </c>
      <c r="AF3" t="s">
        <v>66</v>
      </c>
      <c r="AG3" t="s">
        <v>67</v>
      </c>
      <c r="AH3" t="s">
        <v>70</v>
      </c>
      <c r="AI3" t="s">
        <v>71</v>
      </c>
      <c r="AJ3" t="s">
        <v>62</v>
      </c>
    </row>
    <row r="4" spans="1:40" hidden="1" x14ac:dyDescent="0.25">
      <c r="A4">
        <v>1002855</v>
      </c>
      <c r="B4" t="s">
        <v>72</v>
      </c>
      <c r="C4" t="s">
        <v>73</v>
      </c>
      <c r="D4" t="s">
        <v>65</v>
      </c>
      <c r="E4" t="s">
        <v>74</v>
      </c>
      <c r="F4" t="s">
        <v>75</v>
      </c>
      <c r="G4" t="s">
        <v>76</v>
      </c>
      <c r="H4" t="s">
        <v>0</v>
      </c>
      <c r="I4" t="s">
        <v>55</v>
      </c>
      <c r="K4" s="7">
        <v>44228</v>
      </c>
      <c r="L4" s="8">
        <v>0</v>
      </c>
      <c r="M4" t="s">
        <v>56</v>
      </c>
      <c r="N4" t="s">
        <v>77</v>
      </c>
      <c r="O4" t="s">
        <v>58</v>
      </c>
      <c r="P4" t="s">
        <v>69</v>
      </c>
      <c r="Q4">
        <v>-1</v>
      </c>
      <c r="R4" t="s">
        <v>59</v>
      </c>
      <c r="T4">
        <v>50</v>
      </c>
      <c r="U4" t="s">
        <v>60</v>
      </c>
      <c r="V4" t="s">
        <v>61</v>
      </c>
      <c r="X4" s="7">
        <v>44184</v>
      </c>
      <c r="Y4" s="8">
        <v>4.1666666666666664E-2</v>
      </c>
      <c r="Z4" s="7">
        <v>44183</v>
      </c>
      <c r="AA4" s="8">
        <v>4.1666666666666664E-2</v>
      </c>
      <c r="AB4" s="7">
        <v>44183</v>
      </c>
      <c r="AE4" t="s">
        <v>74</v>
      </c>
      <c r="AF4" t="s">
        <v>74</v>
      </c>
      <c r="AG4" t="s">
        <v>75</v>
      </c>
      <c r="AH4" t="s">
        <v>78</v>
      </c>
      <c r="AI4" t="s">
        <v>79</v>
      </c>
      <c r="AJ4" t="s">
        <v>62</v>
      </c>
    </row>
    <row r="5" spans="1:40" hidden="1" x14ac:dyDescent="0.25">
      <c r="A5">
        <v>1002857</v>
      </c>
      <c r="B5" t="s">
        <v>80</v>
      </c>
      <c r="C5" t="s">
        <v>73</v>
      </c>
      <c r="D5" t="s">
        <v>65</v>
      </c>
      <c r="E5" t="s">
        <v>81</v>
      </c>
      <c r="F5" t="s">
        <v>82</v>
      </c>
      <c r="G5" t="s">
        <v>76</v>
      </c>
      <c r="H5" t="s">
        <v>0</v>
      </c>
      <c r="I5" t="s">
        <v>55</v>
      </c>
      <c r="K5" s="7">
        <v>44228</v>
      </c>
      <c r="L5" s="8">
        <v>0</v>
      </c>
      <c r="M5" t="s">
        <v>56</v>
      </c>
      <c r="N5" t="s">
        <v>57</v>
      </c>
      <c r="O5" t="s">
        <v>58</v>
      </c>
      <c r="P5" t="s">
        <v>69</v>
      </c>
      <c r="Q5">
        <v>-1</v>
      </c>
      <c r="R5" t="s">
        <v>59</v>
      </c>
      <c r="T5">
        <v>10</v>
      </c>
      <c r="U5" t="s">
        <v>60</v>
      </c>
      <c r="V5" t="s">
        <v>61</v>
      </c>
      <c r="X5" s="7">
        <v>44184</v>
      </c>
      <c r="Y5" s="8">
        <v>4.1666666666666664E-2</v>
      </c>
      <c r="Z5" s="7">
        <v>44183</v>
      </c>
      <c r="AA5" s="8">
        <v>4.1666666666666664E-2</v>
      </c>
      <c r="AB5" s="7">
        <v>44183</v>
      </c>
      <c r="AE5" t="s">
        <v>81</v>
      </c>
      <c r="AF5" t="s">
        <v>81</v>
      </c>
      <c r="AG5" t="s">
        <v>82</v>
      </c>
      <c r="AH5" t="s">
        <v>78</v>
      </c>
      <c r="AI5" t="s">
        <v>79</v>
      </c>
      <c r="AJ5" t="s">
        <v>62</v>
      </c>
    </row>
    <row r="6" spans="1:40" hidden="1" x14ac:dyDescent="0.25">
      <c r="A6">
        <v>1003086</v>
      </c>
      <c r="B6" t="s">
        <v>83</v>
      </c>
      <c r="C6" t="s">
        <v>73</v>
      </c>
      <c r="D6" t="s">
        <v>65</v>
      </c>
      <c r="E6" t="s">
        <v>84</v>
      </c>
      <c r="F6" t="s">
        <v>85</v>
      </c>
      <c r="G6" t="s">
        <v>86</v>
      </c>
      <c r="H6" t="s">
        <v>2</v>
      </c>
      <c r="I6" t="s">
        <v>55</v>
      </c>
      <c r="J6" t="s">
        <v>87</v>
      </c>
      <c r="K6" s="7">
        <v>44229</v>
      </c>
      <c r="L6" s="8">
        <v>0.375</v>
      </c>
      <c r="M6" t="s">
        <v>56</v>
      </c>
      <c r="N6" t="s">
        <v>68</v>
      </c>
      <c r="O6" t="s">
        <v>58</v>
      </c>
      <c r="P6" t="s">
        <v>69</v>
      </c>
      <c r="Q6">
        <v>-1</v>
      </c>
      <c r="R6" t="s">
        <v>59</v>
      </c>
      <c r="T6">
        <v>50</v>
      </c>
      <c r="U6" t="s">
        <v>60</v>
      </c>
      <c r="V6" t="s">
        <v>61</v>
      </c>
      <c r="X6" s="7">
        <v>44185</v>
      </c>
      <c r="Y6" s="8">
        <v>4.1666666666666664E-2</v>
      </c>
      <c r="Z6" s="7">
        <v>44184</v>
      </c>
      <c r="AA6" s="8">
        <v>4.1666666666666664E-2</v>
      </c>
      <c r="AB6" s="7">
        <v>44184</v>
      </c>
      <c r="AE6" t="s">
        <v>84</v>
      </c>
      <c r="AF6" t="s">
        <v>84</v>
      </c>
      <c r="AG6" t="s">
        <v>85</v>
      </c>
      <c r="AH6" t="s">
        <v>78</v>
      </c>
      <c r="AI6" t="s">
        <v>88</v>
      </c>
      <c r="AJ6" t="s">
        <v>89</v>
      </c>
    </row>
    <row r="7" spans="1:40" hidden="1" x14ac:dyDescent="0.25">
      <c r="A7">
        <v>1003091</v>
      </c>
      <c r="B7" t="s">
        <v>90</v>
      </c>
      <c r="C7" t="s">
        <v>73</v>
      </c>
      <c r="D7" t="s">
        <v>51</v>
      </c>
      <c r="E7" t="s">
        <v>91</v>
      </c>
      <c r="F7" t="s">
        <v>92</v>
      </c>
      <c r="G7" t="s">
        <v>54</v>
      </c>
      <c r="H7" t="s">
        <v>0</v>
      </c>
      <c r="I7" t="s">
        <v>55</v>
      </c>
      <c r="K7" s="7">
        <v>44229</v>
      </c>
      <c r="L7" s="8">
        <v>0.58333333333333337</v>
      </c>
      <c r="M7" t="s">
        <v>56</v>
      </c>
      <c r="N7" t="s">
        <v>93</v>
      </c>
      <c r="O7" t="s">
        <v>58</v>
      </c>
      <c r="P7" t="s">
        <v>59</v>
      </c>
      <c r="Q7">
        <v>-1</v>
      </c>
      <c r="R7" t="s">
        <v>59</v>
      </c>
      <c r="T7">
        <v>50</v>
      </c>
      <c r="U7" t="s">
        <v>60</v>
      </c>
      <c r="V7" t="s">
        <v>61</v>
      </c>
      <c r="X7" s="7">
        <v>44185</v>
      </c>
      <c r="Y7" s="8">
        <v>4.1666666666666664E-2</v>
      </c>
      <c r="Z7" s="7">
        <v>44184</v>
      </c>
      <c r="AA7" s="8">
        <v>4.1666666666666664E-2</v>
      </c>
      <c r="AB7" s="7">
        <v>44184</v>
      </c>
      <c r="AE7" t="s">
        <v>91</v>
      </c>
      <c r="AF7" t="s">
        <v>91</v>
      </c>
      <c r="AG7" t="s">
        <v>92</v>
      </c>
      <c r="AJ7" t="s">
        <v>62</v>
      </c>
    </row>
    <row r="8" spans="1:40" hidden="1" x14ac:dyDescent="0.25">
      <c r="A8">
        <v>1003147</v>
      </c>
      <c r="B8" t="s">
        <v>94</v>
      </c>
      <c r="C8" t="s">
        <v>73</v>
      </c>
      <c r="D8" t="s">
        <v>65</v>
      </c>
      <c r="E8" t="s">
        <v>95</v>
      </c>
      <c r="F8" t="s">
        <v>96</v>
      </c>
      <c r="G8" t="s">
        <v>76</v>
      </c>
      <c r="H8" t="s">
        <v>1</v>
      </c>
      <c r="I8" t="s">
        <v>55</v>
      </c>
      <c r="K8" s="7">
        <v>44230</v>
      </c>
      <c r="L8" s="8">
        <v>0.58333333333333337</v>
      </c>
      <c r="M8" t="s">
        <v>56</v>
      </c>
      <c r="N8" t="s">
        <v>97</v>
      </c>
      <c r="O8" t="s">
        <v>58</v>
      </c>
      <c r="P8" t="s">
        <v>69</v>
      </c>
      <c r="Q8">
        <v>-1</v>
      </c>
      <c r="R8" t="s">
        <v>59</v>
      </c>
      <c r="T8">
        <v>50</v>
      </c>
      <c r="U8" t="s">
        <v>60</v>
      </c>
      <c r="V8" t="s">
        <v>61</v>
      </c>
      <c r="X8" s="7">
        <v>44186</v>
      </c>
      <c r="Y8" s="8">
        <v>4.1666666666666664E-2</v>
      </c>
      <c r="Z8" s="7">
        <v>44185</v>
      </c>
      <c r="AA8" s="8">
        <v>4.1666666666666664E-2</v>
      </c>
      <c r="AB8" s="7">
        <v>44185</v>
      </c>
      <c r="AE8" t="s">
        <v>95</v>
      </c>
      <c r="AF8" t="s">
        <v>95</v>
      </c>
      <c r="AG8" t="s">
        <v>96</v>
      </c>
      <c r="AH8" t="s">
        <v>98</v>
      </c>
      <c r="AI8" t="s">
        <v>79</v>
      </c>
      <c r="AJ8" t="s">
        <v>62</v>
      </c>
    </row>
    <row r="9" spans="1:40" hidden="1" x14ac:dyDescent="0.25">
      <c r="A9">
        <v>1003205</v>
      </c>
      <c r="B9" t="s">
        <v>99</v>
      </c>
      <c r="C9" t="s">
        <v>50</v>
      </c>
      <c r="D9" t="s">
        <v>51</v>
      </c>
      <c r="E9" t="s">
        <v>100</v>
      </c>
      <c r="F9" t="s">
        <v>101</v>
      </c>
      <c r="G9" t="s">
        <v>54</v>
      </c>
      <c r="H9" t="s">
        <v>1</v>
      </c>
      <c r="I9" t="s">
        <v>55</v>
      </c>
      <c r="K9" s="7">
        <v>44231</v>
      </c>
      <c r="L9" s="8">
        <v>0.60416666666666663</v>
      </c>
      <c r="M9" t="s">
        <v>56</v>
      </c>
      <c r="N9" t="s">
        <v>77</v>
      </c>
      <c r="O9" t="s">
        <v>58</v>
      </c>
      <c r="P9" t="s">
        <v>59</v>
      </c>
      <c r="Q9">
        <v>-1</v>
      </c>
      <c r="R9" t="s">
        <v>59</v>
      </c>
      <c r="T9">
        <v>1</v>
      </c>
      <c r="U9" t="s">
        <v>60</v>
      </c>
      <c r="V9" t="s">
        <v>61</v>
      </c>
      <c r="X9" s="7">
        <v>44187</v>
      </c>
      <c r="Y9" s="8">
        <v>4.1666666666666664E-2</v>
      </c>
      <c r="Z9" s="7">
        <v>44186</v>
      </c>
      <c r="AA9" s="8">
        <v>4.1666666666666664E-2</v>
      </c>
      <c r="AB9" s="7">
        <v>44186</v>
      </c>
      <c r="AE9" t="s">
        <v>100</v>
      </c>
      <c r="AF9" t="s">
        <v>100</v>
      </c>
      <c r="AG9" t="s">
        <v>101</v>
      </c>
      <c r="AI9" t="s">
        <v>102</v>
      </c>
      <c r="AJ9" t="s">
        <v>62</v>
      </c>
    </row>
    <row r="10" spans="1:40" hidden="1" x14ac:dyDescent="0.25">
      <c r="A10">
        <v>1003208</v>
      </c>
      <c r="B10" t="s">
        <v>103</v>
      </c>
      <c r="C10" t="s">
        <v>50</v>
      </c>
      <c r="D10" t="s">
        <v>51</v>
      </c>
      <c r="E10" t="s">
        <v>104</v>
      </c>
      <c r="F10" t="s">
        <v>105</v>
      </c>
      <c r="G10" t="s">
        <v>54</v>
      </c>
      <c r="H10" t="s">
        <v>1</v>
      </c>
      <c r="I10" t="s">
        <v>55</v>
      </c>
      <c r="K10" s="7">
        <v>44231</v>
      </c>
      <c r="L10" s="8">
        <v>0.66666666666666663</v>
      </c>
      <c r="M10" t="s">
        <v>56</v>
      </c>
      <c r="N10" t="s">
        <v>106</v>
      </c>
      <c r="O10" t="s">
        <v>58</v>
      </c>
      <c r="P10" t="s">
        <v>59</v>
      </c>
      <c r="Q10">
        <v>-1</v>
      </c>
      <c r="R10" t="s">
        <v>59</v>
      </c>
      <c r="T10">
        <v>1</v>
      </c>
      <c r="U10" t="s">
        <v>60</v>
      </c>
      <c r="V10" t="s">
        <v>61</v>
      </c>
      <c r="X10" s="7">
        <v>44187</v>
      </c>
      <c r="Y10" s="8">
        <v>4.1666666666666664E-2</v>
      </c>
      <c r="Z10" s="7">
        <v>44186</v>
      </c>
      <c r="AA10" s="8">
        <v>4.1666666666666664E-2</v>
      </c>
      <c r="AB10" s="7">
        <v>44186</v>
      </c>
      <c r="AE10" t="s">
        <v>104</v>
      </c>
      <c r="AF10" t="s">
        <v>104</v>
      </c>
      <c r="AG10" t="s">
        <v>105</v>
      </c>
      <c r="AI10" t="s">
        <v>102</v>
      </c>
      <c r="AJ10" t="s">
        <v>62</v>
      </c>
    </row>
    <row r="11" spans="1:40" hidden="1" x14ac:dyDescent="0.25">
      <c r="A11">
        <v>1003210</v>
      </c>
      <c r="B11" t="s">
        <v>107</v>
      </c>
      <c r="C11" t="s">
        <v>50</v>
      </c>
      <c r="D11" t="s">
        <v>51</v>
      </c>
      <c r="E11" t="s">
        <v>108</v>
      </c>
      <c r="F11" t="s">
        <v>109</v>
      </c>
      <c r="G11" t="s">
        <v>54</v>
      </c>
      <c r="H11" t="s">
        <v>0</v>
      </c>
      <c r="I11" t="s">
        <v>55</v>
      </c>
      <c r="K11" s="7">
        <v>44231</v>
      </c>
      <c r="L11" s="8">
        <v>0.625</v>
      </c>
      <c r="M11" t="s">
        <v>56</v>
      </c>
      <c r="N11" t="s">
        <v>93</v>
      </c>
      <c r="O11" t="s">
        <v>58</v>
      </c>
      <c r="P11" t="s">
        <v>59</v>
      </c>
      <c r="Q11">
        <v>-1</v>
      </c>
      <c r="R11" t="s">
        <v>59</v>
      </c>
      <c r="T11">
        <v>1</v>
      </c>
      <c r="U11" t="s">
        <v>60</v>
      </c>
      <c r="V11" t="s">
        <v>61</v>
      </c>
      <c r="X11" s="7">
        <v>44187</v>
      </c>
      <c r="Y11" s="8">
        <v>4.1666666666666664E-2</v>
      </c>
      <c r="Z11" s="7">
        <v>44186</v>
      </c>
      <c r="AA11" s="8">
        <v>4.1666666666666664E-2</v>
      </c>
      <c r="AB11" s="7">
        <v>44186</v>
      </c>
      <c r="AE11" t="s">
        <v>108</v>
      </c>
      <c r="AF11" t="s">
        <v>108</v>
      </c>
      <c r="AG11" t="s">
        <v>109</v>
      </c>
      <c r="AJ11" t="s">
        <v>62</v>
      </c>
    </row>
    <row r="12" spans="1:40" hidden="1" x14ac:dyDescent="0.25">
      <c r="A12">
        <v>1003211</v>
      </c>
      <c r="B12" t="s">
        <v>103</v>
      </c>
      <c r="C12" t="s">
        <v>50</v>
      </c>
      <c r="D12" t="s">
        <v>51</v>
      </c>
      <c r="E12" t="s">
        <v>104</v>
      </c>
      <c r="F12" t="s">
        <v>105</v>
      </c>
      <c r="G12" t="s">
        <v>54</v>
      </c>
      <c r="H12" t="s">
        <v>0</v>
      </c>
      <c r="I12" t="s">
        <v>55</v>
      </c>
      <c r="K12" s="7">
        <v>44231</v>
      </c>
      <c r="L12" s="8">
        <v>0.66666666666666663</v>
      </c>
      <c r="M12" t="s">
        <v>56</v>
      </c>
      <c r="N12" t="s">
        <v>106</v>
      </c>
      <c r="O12" t="s">
        <v>58</v>
      </c>
      <c r="P12" t="s">
        <v>59</v>
      </c>
      <c r="Q12">
        <v>-1</v>
      </c>
      <c r="R12" t="s">
        <v>59</v>
      </c>
      <c r="T12">
        <v>1</v>
      </c>
      <c r="U12" t="s">
        <v>60</v>
      </c>
      <c r="V12" t="s">
        <v>61</v>
      </c>
      <c r="X12" s="7">
        <v>44187</v>
      </c>
      <c r="Y12" s="8">
        <v>4.1666666666666664E-2</v>
      </c>
      <c r="Z12" s="7">
        <v>44186</v>
      </c>
      <c r="AA12" s="8">
        <v>4.1666666666666664E-2</v>
      </c>
      <c r="AB12" s="7">
        <v>44186</v>
      </c>
      <c r="AE12" t="s">
        <v>104</v>
      </c>
      <c r="AF12" t="s">
        <v>104</v>
      </c>
      <c r="AG12" t="s">
        <v>105</v>
      </c>
      <c r="AI12" t="s">
        <v>102</v>
      </c>
      <c r="AJ12" t="s">
        <v>62</v>
      </c>
    </row>
    <row r="13" spans="1:40" hidden="1" x14ac:dyDescent="0.25">
      <c r="A13">
        <v>1003474</v>
      </c>
      <c r="B13" t="s">
        <v>110</v>
      </c>
      <c r="C13" t="s">
        <v>111</v>
      </c>
      <c r="D13" t="s">
        <v>65</v>
      </c>
      <c r="E13" t="s">
        <v>112</v>
      </c>
      <c r="F13" t="s">
        <v>113</v>
      </c>
      <c r="G13" t="s">
        <v>54</v>
      </c>
      <c r="H13" t="s">
        <v>0</v>
      </c>
      <c r="I13" t="s">
        <v>55</v>
      </c>
      <c r="K13" s="7">
        <v>44232</v>
      </c>
      <c r="L13" s="8">
        <v>0.35416666666666669</v>
      </c>
      <c r="M13" t="s">
        <v>56</v>
      </c>
      <c r="N13" t="s">
        <v>77</v>
      </c>
      <c r="O13" t="s">
        <v>58</v>
      </c>
      <c r="P13" t="s">
        <v>114</v>
      </c>
      <c r="Q13">
        <v>-1</v>
      </c>
      <c r="R13" t="s">
        <v>59</v>
      </c>
      <c r="T13">
        <v>2</v>
      </c>
      <c r="U13" t="s">
        <v>60</v>
      </c>
      <c r="V13" t="s">
        <v>61</v>
      </c>
      <c r="X13" s="7">
        <v>44188</v>
      </c>
      <c r="Y13" s="8">
        <v>4.1666666666666664E-2</v>
      </c>
      <c r="Z13" s="7">
        <v>44187</v>
      </c>
      <c r="AA13" s="8">
        <v>4.1666666666666664E-2</v>
      </c>
      <c r="AB13" s="7">
        <v>44187</v>
      </c>
      <c r="AE13" t="s">
        <v>112</v>
      </c>
      <c r="AF13" t="s">
        <v>112</v>
      </c>
      <c r="AG13" t="s">
        <v>113</v>
      </c>
      <c r="AH13" t="s">
        <v>115</v>
      </c>
      <c r="AI13" t="s">
        <v>116</v>
      </c>
      <c r="AJ13" t="s">
        <v>62</v>
      </c>
    </row>
    <row r="14" spans="1:40" hidden="1" x14ac:dyDescent="0.25">
      <c r="A14">
        <v>1003475</v>
      </c>
      <c r="B14" t="s">
        <v>117</v>
      </c>
      <c r="C14" t="s">
        <v>73</v>
      </c>
      <c r="D14" t="s">
        <v>51</v>
      </c>
      <c r="E14" t="s">
        <v>118</v>
      </c>
      <c r="F14" t="s">
        <v>119</v>
      </c>
      <c r="G14" t="s">
        <v>54</v>
      </c>
      <c r="H14" t="s">
        <v>2</v>
      </c>
      <c r="I14" t="s">
        <v>55</v>
      </c>
      <c r="K14" s="7">
        <v>44232</v>
      </c>
      <c r="L14" s="8">
        <v>0.39583333333333331</v>
      </c>
      <c r="M14" t="s">
        <v>56</v>
      </c>
      <c r="N14" t="s">
        <v>68</v>
      </c>
      <c r="O14" t="s">
        <v>58</v>
      </c>
      <c r="P14" t="s">
        <v>59</v>
      </c>
      <c r="Q14">
        <v>-1</v>
      </c>
      <c r="R14" t="s">
        <v>59</v>
      </c>
      <c r="T14">
        <v>2</v>
      </c>
      <c r="U14" t="s">
        <v>60</v>
      </c>
      <c r="V14" t="s">
        <v>61</v>
      </c>
      <c r="X14" s="7">
        <v>44188</v>
      </c>
      <c r="Y14" s="8">
        <v>4.1666666666666664E-2</v>
      </c>
      <c r="Z14" s="7">
        <v>44187</v>
      </c>
      <c r="AA14" s="8">
        <v>4.1666666666666664E-2</v>
      </c>
      <c r="AB14" s="7">
        <v>44187</v>
      </c>
      <c r="AE14" t="s">
        <v>118</v>
      </c>
      <c r="AF14" t="s">
        <v>118</v>
      </c>
      <c r="AG14" t="s">
        <v>119</v>
      </c>
      <c r="AH14" t="s">
        <v>120</v>
      </c>
      <c r="AI14" t="s">
        <v>121</v>
      </c>
      <c r="AJ14" t="s">
        <v>62</v>
      </c>
    </row>
    <row r="15" spans="1:40" hidden="1" x14ac:dyDescent="0.25">
      <c r="A15">
        <v>1003479</v>
      </c>
      <c r="B15" t="s">
        <v>122</v>
      </c>
      <c r="C15" t="s">
        <v>50</v>
      </c>
      <c r="D15" t="s">
        <v>51</v>
      </c>
      <c r="E15" t="s">
        <v>123</v>
      </c>
      <c r="F15" t="s">
        <v>124</v>
      </c>
      <c r="G15" t="s">
        <v>54</v>
      </c>
      <c r="H15" t="s">
        <v>1</v>
      </c>
      <c r="I15" t="s">
        <v>55</v>
      </c>
      <c r="K15" s="7">
        <v>44232</v>
      </c>
      <c r="L15" s="8">
        <v>0.5625</v>
      </c>
      <c r="M15" t="s">
        <v>56</v>
      </c>
      <c r="N15" t="s">
        <v>77</v>
      </c>
      <c r="O15" t="s">
        <v>58</v>
      </c>
      <c r="P15" t="s">
        <v>59</v>
      </c>
      <c r="Q15">
        <v>-1</v>
      </c>
      <c r="R15" t="s">
        <v>59</v>
      </c>
      <c r="T15">
        <v>1</v>
      </c>
      <c r="U15" t="s">
        <v>60</v>
      </c>
      <c r="V15" t="s">
        <v>61</v>
      </c>
      <c r="X15" s="7">
        <v>44188</v>
      </c>
      <c r="Y15" s="8">
        <v>4.1666666666666664E-2</v>
      </c>
      <c r="Z15" s="7">
        <v>44187</v>
      </c>
      <c r="AA15" s="8">
        <v>4.1666666666666664E-2</v>
      </c>
      <c r="AB15" s="7">
        <v>44187</v>
      </c>
      <c r="AE15" t="s">
        <v>123</v>
      </c>
      <c r="AF15" t="s">
        <v>123</v>
      </c>
      <c r="AG15" t="s">
        <v>124</v>
      </c>
      <c r="AI15" t="s">
        <v>125</v>
      </c>
      <c r="AJ15" t="s">
        <v>62</v>
      </c>
    </row>
    <row r="16" spans="1:40" hidden="1" x14ac:dyDescent="0.25">
      <c r="A16">
        <v>1004084</v>
      </c>
      <c r="B16" t="s">
        <v>126</v>
      </c>
      <c r="C16" t="s">
        <v>73</v>
      </c>
      <c r="D16" t="s">
        <v>65</v>
      </c>
      <c r="E16" t="s">
        <v>127</v>
      </c>
      <c r="F16" t="s">
        <v>128</v>
      </c>
      <c r="G16" t="s">
        <v>54</v>
      </c>
      <c r="H16" t="s">
        <v>0</v>
      </c>
      <c r="I16" t="s">
        <v>55</v>
      </c>
      <c r="K16" s="7">
        <v>44235</v>
      </c>
      <c r="L16" s="8">
        <v>0.58333333333333337</v>
      </c>
      <c r="M16" t="s">
        <v>56</v>
      </c>
      <c r="N16" t="s">
        <v>129</v>
      </c>
      <c r="O16" t="s">
        <v>58</v>
      </c>
      <c r="P16" t="s">
        <v>69</v>
      </c>
      <c r="Q16">
        <v>-1</v>
      </c>
      <c r="R16" t="s">
        <v>59</v>
      </c>
      <c r="T16">
        <v>50</v>
      </c>
      <c r="U16" t="s">
        <v>60</v>
      </c>
      <c r="V16" t="s">
        <v>61</v>
      </c>
      <c r="X16" s="7">
        <v>44191</v>
      </c>
      <c r="Y16" s="8">
        <v>4.1666666666666664E-2</v>
      </c>
      <c r="Z16" s="7">
        <v>44190</v>
      </c>
      <c r="AA16" s="8">
        <v>4.1666666666666664E-2</v>
      </c>
      <c r="AB16" s="7">
        <v>44190</v>
      </c>
      <c r="AE16" t="s">
        <v>127</v>
      </c>
      <c r="AF16" t="s">
        <v>127</v>
      </c>
      <c r="AG16" t="s">
        <v>128</v>
      </c>
      <c r="AH16" t="s">
        <v>70</v>
      </c>
      <c r="AI16" t="s">
        <v>130</v>
      </c>
      <c r="AJ16" t="s">
        <v>62</v>
      </c>
    </row>
    <row r="17" spans="1:36" hidden="1" x14ac:dyDescent="0.25">
      <c r="A17">
        <v>1004109</v>
      </c>
      <c r="B17" t="s">
        <v>131</v>
      </c>
      <c r="C17" t="s">
        <v>50</v>
      </c>
      <c r="D17" t="s">
        <v>65</v>
      </c>
      <c r="E17" t="s">
        <v>132</v>
      </c>
      <c r="F17" t="s">
        <v>133</v>
      </c>
      <c r="G17" t="s">
        <v>54</v>
      </c>
      <c r="H17" t="s">
        <v>2</v>
      </c>
      <c r="I17" t="s">
        <v>55</v>
      </c>
      <c r="K17" s="7">
        <v>44236</v>
      </c>
      <c r="L17" s="8">
        <v>0.375</v>
      </c>
      <c r="M17" t="s">
        <v>56</v>
      </c>
      <c r="N17" t="s">
        <v>77</v>
      </c>
      <c r="O17" t="s">
        <v>58</v>
      </c>
      <c r="P17" t="s">
        <v>69</v>
      </c>
      <c r="Q17">
        <v>-1</v>
      </c>
      <c r="R17" t="s">
        <v>59</v>
      </c>
      <c r="T17">
        <v>1</v>
      </c>
      <c r="U17" t="s">
        <v>60</v>
      </c>
      <c r="V17" t="s">
        <v>61</v>
      </c>
      <c r="X17" s="7">
        <v>44192</v>
      </c>
      <c r="Y17" s="8">
        <v>4.1666666666666664E-2</v>
      </c>
      <c r="Z17" s="7">
        <v>44191</v>
      </c>
      <c r="AA17" s="8">
        <v>4.1666666666666664E-2</v>
      </c>
      <c r="AB17" s="7">
        <v>44191</v>
      </c>
      <c r="AE17" t="s">
        <v>132</v>
      </c>
      <c r="AF17" t="s">
        <v>132</v>
      </c>
      <c r="AG17" t="s">
        <v>133</v>
      </c>
      <c r="AH17" t="s">
        <v>70</v>
      </c>
      <c r="AI17" t="s">
        <v>134</v>
      </c>
      <c r="AJ17" t="s">
        <v>62</v>
      </c>
    </row>
    <row r="18" spans="1:36" hidden="1" x14ac:dyDescent="0.25">
      <c r="A18">
        <v>1004110</v>
      </c>
      <c r="B18" t="s">
        <v>135</v>
      </c>
      <c r="C18" t="s">
        <v>50</v>
      </c>
      <c r="D18" t="s">
        <v>65</v>
      </c>
      <c r="E18" t="s">
        <v>136</v>
      </c>
      <c r="F18" t="s">
        <v>137</v>
      </c>
      <c r="G18" t="s">
        <v>86</v>
      </c>
      <c r="H18" t="s">
        <v>0</v>
      </c>
      <c r="I18" t="s">
        <v>55</v>
      </c>
      <c r="K18" s="7">
        <v>44236</v>
      </c>
      <c r="L18" s="8">
        <v>0.375</v>
      </c>
      <c r="M18" t="s">
        <v>56</v>
      </c>
      <c r="N18" t="s">
        <v>77</v>
      </c>
      <c r="O18" t="s">
        <v>58</v>
      </c>
      <c r="P18" t="s">
        <v>69</v>
      </c>
      <c r="Q18">
        <v>-1</v>
      </c>
      <c r="R18" t="s">
        <v>59</v>
      </c>
      <c r="T18">
        <v>1</v>
      </c>
      <c r="U18" t="s">
        <v>60</v>
      </c>
      <c r="V18" t="s">
        <v>61</v>
      </c>
      <c r="X18" s="7">
        <v>44192</v>
      </c>
      <c r="Y18" s="8">
        <v>4.1666666666666664E-2</v>
      </c>
      <c r="Z18" s="7">
        <v>44191</v>
      </c>
      <c r="AA18" s="8">
        <v>4.1666666666666664E-2</v>
      </c>
      <c r="AB18" s="7">
        <v>44191</v>
      </c>
      <c r="AE18" t="s">
        <v>136</v>
      </c>
      <c r="AF18" t="s">
        <v>136</v>
      </c>
      <c r="AG18" t="s">
        <v>137</v>
      </c>
      <c r="AH18" t="s">
        <v>78</v>
      </c>
      <c r="AI18" t="s">
        <v>79</v>
      </c>
      <c r="AJ18" t="s">
        <v>62</v>
      </c>
    </row>
    <row r="19" spans="1:36" hidden="1" x14ac:dyDescent="0.25">
      <c r="A19">
        <v>1004111</v>
      </c>
      <c r="B19" t="s">
        <v>138</v>
      </c>
      <c r="C19" t="s">
        <v>50</v>
      </c>
      <c r="D19" t="s">
        <v>65</v>
      </c>
      <c r="E19" t="s">
        <v>139</v>
      </c>
      <c r="F19" t="s">
        <v>140</v>
      </c>
      <c r="G19" t="s">
        <v>86</v>
      </c>
      <c r="H19" t="s">
        <v>0</v>
      </c>
      <c r="I19" t="s">
        <v>55</v>
      </c>
      <c r="K19" s="7">
        <v>44236</v>
      </c>
      <c r="L19" s="8">
        <v>0.5</v>
      </c>
      <c r="M19" t="s">
        <v>56</v>
      </c>
      <c r="N19" t="s">
        <v>77</v>
      </c>
      <c r="O19" t="s">
        <v>58</v>
      </c>
      <c r="P19" t="s">
        <v>69</v>
      </c>
      <c r="Q19">
        <v>-1</v>
      </c>
      <c r="R19" t="s">
        <v>59</v>
      </c>
      <c r="T19">
        <v>1</v>
      </c>
      <c r="U19" t="s">
        <v>60</v>
      </c>
      <c r="V19" t="s">
        <v>61</v>
      </c>
      <c r="X19" s="7">
        <v>44192</v>
      </c>
      <c r="Y19" s="8">
        <v>4.1666666666666664E-2</v>
      </c>
      <c r="Z19" s="7">
        <v>44191</v>
      </c>
      <c r="AA19" s="8">
        <v>4.1666666666666664E-2</v>
      </c>
      <c r="AB19" s="7">
        <v>44191</v>
      </c>
      <c r="AE19" t="s">
        <v>139</v>
      </c>
      <c r="AF19" t="s">
        <v>139</v>
      </c>
      <c r="AG19" t="s">
        <v>140</v>
      </c>
      <c r="AH19" t="s">
        <v>78</v>
      </c>
      <c r="AI19" t="s">
        <v>79</v>
      </c>
      <c r="AJ19" t="s">
        <v>62</v>
      </c>
    </row>
    <row r="20" spans="1:36" hidden="1" x14ac:dyDescent="0.25">
      <c r="A20">
        <v>1004112</v>
      </c>
      <c r="B20" t="s">
        <v>141</v>
      </c>
      <c r="C20" t="s">
        <v>73</v>
      </c>
      <c r="D20" t="s">
        <v>51</v>
      </c>
      <c r="E20" t="s">
        <v>142</v>
      </c>
      <c r="F20" t="s">
        <v>143</v>
      </c>
      <c r="G20" t="s">
        <v>54</v>
      </c>
      <c r="H20" t="s">
        <v>0</v>
      </c>
      <c r="I20" t="s">
        <v>55</v>
      </c>
      <c r="K20" s="7">
        <v>44236</v>
      </c>
      <c r="L20" s="8">
        <v>0.41666666666666669</v>
      </c>
      <c r="M20" t="s">
        <v>56</v>
      </c>
      <c r="N20" t="s">
        <v>77</v>
      </c>
      <c r="O20" t="s">
        <v>58</v>
      </c>
      <c r="P20" t="s">
        <v>59</v>
      </c>
      <c r="Q20">
        <v>-1</v>
      </c>
      <c r="R20" t="s">
        <v>59</v>
      </c>
      <c r="T20">
        <v>50</v>
      </c>
      <c r="U20" t="s">
        <v>60</v>
      </c>
      <c r="V20" t="s">
        <v>61</v>
      </c>
      <c r="X20" s="7">
        <v>44192</v>
      </c>
      <c r="Y20" s="8">
        <v>4.1666666666666664E-2</v>
      </c>
      <c r="Z20" s="7">
        <v>44191</v>
      </c>
      <c r="AA20" s="8">
        <v>4.1666666666666664E-2</v>
      </c>
      <c r="AB20" s="7">
        <v>44191</v>
      </c>
      <c r="AE20" t="s">
        <v>142</v>
      </c>
      <c r="AF20" t="s">
        <v>142</v>
      </c>
      <c r="AG20" t="s">
        <v>143</v>
      </c>
      <c r="AI20" t="s">
        <v>102</v>
      </c>
      <c r="AJ20" t="s">
        <v>62</v>
      </c>
    </row>
    <row r="21" spans="1:36" hidden="1" x14ac:dyDescent="0.25">
      <c r="A21">
        <v>1004114</v>
      </c>
      <c r="B21" t="s">
        <v>144</v>
      </c>
      <c r="C21" t="s">
        <v>50</v>
      </c>
      <c r="D21" t="s">
        <v>51</v>
      </c>
      <c r="E21" t="s">
        <v>145</v>
      </c>
      <c r="F21" t="s">
        <v>146</v>
      </c>
      <c r="G21" t="s">
        <v>54</v>
      </c>
      <c r="H21" t="s">
        <v>0</v>
      </c>
      <c r="I21" t="s">
        <v>55</v>
      </c>
      <c r="K21" s="7">
        <v>44236</v>
      </c>
      <c r="L21" s="8">
        <v>0.54166666666666663</v>
      </c>
      <c r="M21" t="s">
        <v>56</v>
      </c>
      <c r="N21" t="s">
        <v>77</v>
      </c>
      <c r="O21" t="s">
        <v>58</v>
      </c>
      <c r="P21" t="s">
        <v>59</v>
      </c>
      <c r="Q21">
        <v>-1</v>
      </c>
      <c r="R21" t="s">
        <v>59</v>
      </c>
      <c r="T21">
        <v>1</v>
      </c>
      <c r="U21" t="s">
        <v>60</v>
      </c>
      <c r="V21" t="s">
        <v>61</v>
      </c>
      <c r="X21" s="7">
        <v>44192</v>
      </c>
      <c r="Y21" s="8">
        <v>4.1666666666666664E-2</v>
      </c>
      <c r="Z21" s="7">
        <v>44191</v>
      </c>
      <c r="AA21" s="8">
        <v>4.1666666666666664E-2</v>
      </c>
      <c r="AB21" s="7">
        <v>44191</v>
      </c>
      <c r="AE21" t="s">
        <v>145</v>
      </c>
      <c r="AF21" t="s">
        <v>145</v>
      </c>
      <c r="AG21" t="s">
        <v>146</v>
      </c>
      <c r="AI21" t="s">
        <v>147</v>
      </c>
      <c r="AJ21" t="s">
        <v>62</v>
      </c>
    </row>
    <row r="22" spans="1:36" hidden="1" x14ac:dyDescent="0.25">
      <c r="A22">
        <v>1004118</v>
      </c>
      <c r="B22" t="s">
        <v>148</v>
      </c>
      <c r="C22" t="s">
        <v>111</v>
      </c>
      <c r="D22" t="s">
        <v>51</v>
      </c>
      <c r="E22" t="s">
        <v>149</v>
      </c>
      <c r="F22" t="s">
        <v>150</v>
      </c>
      <c r="G22" t="s">
        <v>54</v>
      </c>
      <c r="H22" t="s">
        <v>1</v>
      </c>
      <c r="I22" t="s">
        <v>55</v>
      </c>
      <c r="K22" s="7">
        <v>44236</v>
      </c>
      <c r="L22" s="8">
        <v>0.5625</v>
      </c>
      <c r="M22" t="s">
        <v>56</v>
      </c>
      <c r="N22" t="s">
        <v>77</v>
      </c>
      <c r="O22" t="s">
        <v>58</v>
      </c>
      <c r="P22" t="s">
        <v>59</v>
      </c>
      <c r="Q22">
        <v>-1</v>
      </c>
      <c r="R22" t="s">
        <v>59</v>
      </c>
      <c r="T22">
        <v>2</v>
      </c>
      <c r="U22" t="s">
        <v>60</v>
      </c>
      <c r="V22" t="s">
        <v>61</v>
      </c>
      <c r="X22" s="7">
        <v>44192</v>
      </c>
      <c r="Y22" s="8">
        <v>4.1666666666666664E-2</v>
      </c>
      <c r="Z22" s="7">
        <v>44191</v>
      </c>
      <c r="AA22" s="8">
        <v>4.1666666666666664E-2</v>
      </c>
      <c r="AB22" s="7">
        <v>44191</v>
      </c>
      <c r="AE22" t="s">
        <v>149</v>
      </c>
      <c r="AF22" t="s">
        <v>149</v>
      </c>
      <c r="AG22" t="s">
        <v>150</v>
      </c>
      <c r="AI22" t="s">
        <v>151</v>
      </c>
      <c r="AJ22" t="s">
        <v>62</v>
      </c>
    </row>
    <row r="23" spans="1:36" hidden="1" x14ac:dyDescent="0.25">
      <c r="A23">
        <v>1004164</v>
      </c>
      <c r="B23" t="s">
        <v>152</v>
      </c>
      <c r="C23" t="s">
        <v>50</v>
      </c>
      <c r="D23" t="s">
        <v>65</v>
      </c>
      <c r="E23" t="s">
        <v>153</v>
      </c>
      <c r="F23" t="s">
        <v>154</v>
      </c>
      <c r="G23" t="s">
        <v>86</v>
      </c>
      <c r="H23" t="s">
        <v>0</v>
      </c>
      <c r="I23" t="s">
        <v>55</v>
      </c>
      <c r="J23">
        <v>0</v>
      </c>
      <c r="K23" s="7">
        <v>44237</v>
      </c>
      <c r="L23" s="8">
        <v>0.375</v>
      </c>
      <c r="M23" t="s">
        <v>56</v>
      </c>
      <c r="N23" t="s">
        <v>57</v>
      </c>
      <c r="O23" t="s">
        <v>58</v>
      </c>
      <c r="P23" t="s">
        <v>155</v>
      </c>
      <c r="Q23">
        <v>-1</v>
      </c>
      <c r="R23" t="s">
        <v>59</v>
      </c>
      <c r="T23">
        <v>1</v>
      </c>
      <c r="U23" t="s">
        <v>60</v>
      </c>
      <c r="V23" t="s">
        <v>61</v>
      </c>
      <c r="X23" s="7">
        <v>44193</v>
      </c>
      <c r="Y23" s="8">
        <v>4.1666666666666664E-2</v>
      </c>
      <c r="Z23" s="7">
        <v>44192</v>
      </c>
      <c r="AA23" s="8">
        <v>4.1666666666666664E-2</v>
      </c>
      <c r="AB23" s="7">
        <v>44192</v>
      </c>
      <c r="AE23" t="s">
        <v>153</v>
      </c>
      <c r="AF23" t="s">
        <v>153</v>
      </c>
      <c r="AG23" t="s">
        <v>154</v>
      </c>
      <c r="AH23" t="s">
        <v>78</v>
      </c>
      <c r="AI23" t="s">
        <v>79</v>
      </c>
      <c r="AJ23" t="s">
        <v>89</v>
      </c>
    </row>
    <row r="24" spans="1:36" hidden="1" x14ac:dyDescent="0.25">
      <c r="A24">
        <v>1004165</v>
      </c>
      <c r="B24" t="s">
        <v>156</v>
      </c>
      <c r="C24" t="s">
        <v>50</v>
      </c>
      <c r="D24" t="s">
        <v>65</v>
      </c>
      <c r="E24" t="s">
        <v>157</v>
      </c>
      <c r="F24" t="s">
        <v>158</v>
      </c>
      <c r="G24" t="s">
        <v>86</v>
      </c>
      <c r="H24" t="s">
        <v>0</v>
      </c>
      <c r="I24" t="s">
        <v>55</v>
      </c>
      <c r="K24" s="7">
        <v>44237</v>
      </c>
      <c r="L24" s="8">
        <v>0.5</v>
      </c>
      <c r="M24" t="s">
        <v>56</v>
      </c>
      <c r="N24" t="s">
        <v>77</v>
      </c>
      <c r="O24" t="s">
        <v>58</v>
      </c>
      <c r="P24" t="s">
        <v>69</v>
      </c>
      <c r="Q24">
        <v>-1</v>
      </c>
      <c r="R24" t="s">
        <v>59</v>
      </c>
      <c r="T24">
        <v>1</v>
      </c>
      <c r="U24" t="s">
        <v>60</v>
      </c>
      <c r="V24" t="s">
        <v>61</v>
      </c>
      <c r="X24" s="7">
        <v>44193</v>
      </c>
      <c r="Y24" s="8">
        <v>4.1666666666666664E-2</v>
      </c>
      <c r="Z24" s="7">
        <v>44192</v>
      </c>
      <c r="AA24" s="8">
        <v>4.1666666666666664E-2</v>
      </c>
      <c r="AB24" s="7">
        <v>44192</v>
      </c>
      <c r="AE24" t="s">
        <v>157</v>
      </c>
      <c r="AF24" t="s">
        <v>157</v>
      </c>
      <c r="AG24" t="s">
        <v>158</v>
      </c>
      <c r="AH24" t="s">
        <v>78</v>
      </c>
      <c r="AI24" t="s">
        <v>79</v>
      </c>
      <c r="AJ24" t="s">
        <v>62</v>
      </c>
    </row>
    <row r="25" spans="1:36" hidden="1" x14ac:dyDescent="0.25">
      <c r="A25">
        <v>1004166</v>
      </c>
      <c r="B25" t="s">
        <v>159</v>
      </c>
      <c r="C25" t="s">
        <v>73</v>
      </c>
      <c r="D25" t="s">
        <v>65</v>
      </c>
      <c r="E25" t="s">
        <v>160</v>
      </c>
      <c r="F25" t="s">
        <v>161</v>
      </c>
      <c r="G25" t="s">
        <v>86</v>
      </c>
      <c r="H25" t="s">
        <v>0</v>
      </c>
      <c r="I25" t="s">
        <v>55</v>
      </c>
      <c r="K25" s="7">
        <v>44237</v>
      </c>
      <c r="L25" s="8">
        <v>0.41666666666666669</v>
      </c>
      <c r="M25" t="s">
        <v>56</v>
      </c>
      <c r="N25" t="s">
        <v>68</v>
      </c>
      <c r="O25" t="s">
        <v>58</v>
      </c>
      <c r="P25" t="s">
        <v>69</v>
      </c>
      <c r="Q25">
        <v>-1</v>
      </c>
      <c r="R25" t="s">
        <v>59</v>
      </c>
      <c r="T25">
        <v>50</v>
      </c>
      <c r="U25" t="s">
        <v>60</v>
      </c>
      <c r="V25" t="s">
        <v>61</v>
      </c>
      <c r="X25" s="7">
        <v>44193</v>
      </c>
      <c r="Y25" s="8">
        <v>4.1666666666666664E-2</v>
      </c>
      <c r="Z25" s="7">
        <v>44192</v>
      </c>
      <c r="AA25" s="8">
        <v>4.1666666666666664E-2</v>
      </c>
      <c r="AB25" s="7">
        <v>44192</v>
      </c>
      <c r="AE25" t="s">
        <v>160</v>
      </c>
      <c r="AF25" t="s">
        <v>160</v>
      </c>
      <c r="AG25" t="s">
        <v>161</v>
      </c>
      <c r="AH25" t="s">
        <v>78</v>
      </c>
      <c r="AI25" t="s">
        <v>79</v>
      </c>
      <c r="AJ25" t="s">
        <v>62</v>
      </c>
    </row>
    <row r="26" spans="1:36" hidden="1" x14ac:dyDescent="0.25">
      <c r="A26">
        <v>1004296</v>
      </c>
      <c r="B26" t="s">
        <v>162</v>
      </c>
      <c r="C26" t="s">
        <v>50</v>
      </c>
      <c r="D26" t="s">
        <v>51</v>
      </c>
      <c r="E26" t="s">
        <v>163</v>
      </c>
      <c r="F26" t="s">
        <v>164</v>
      </c>
      <c r="G26" t="s">
        <v>54</v>
      </c>
      <c r="H26" t="s">
        <v>2</v>
      </c>
      <c r="I26" t="s">
        <v>55</v>
      </c>
      <c r="K26" s="7">
        <v>44238</v>
      </c>
      <c r="L26" s="8">
        <v>0.625</v>
      </c>
      <c r="M26" t="s">
        <v>56</v>
      </c>
      <c r="N26" t="s">
        <v>106</v>
      </c>
      <c r="O26" t="s">
        <v>58</v>
      </c>
      <c r="P26" t="s">
        <v>59</v>
      </c>
      <c r="Q26">
        <v>-1</v>
      </c>
      <c r="R26" t="s">
        <v>59</v>
      </c>
      <c r="T26">
        <v>1</v>
      </c>
      <c r="U26" t="s">
        <v>60</v>
      </c>
      <c r="V26" t="s">
        <v>61</v>
      </c>
      <c r="X26" s="7">
        <v>44194</v>
      </c>
      <c r="Y26" s="8">
        <v>4.1666666666666664E-2</v>
      </c>
      <c r="Z26" s="7">
        <v>44193</v>
      </c>
      <c r="AA26" s="8">
        <v>4.1666666666666664E-2</v>
      </c>
      <c r="AB26" s="7">
        <v>44193</v>
      </c>
      <c r="AE26" t="s">
        <v>163</v>
      </c>
      <c r="AF26" t="s">
        <v>163</v>
      </c>
      <c r="AG26" t="s">
        <v>164</v>
      </c>
      <c r="AJ26" t="s">
        <v>62</v>
      </c>
    </row>
    <row r="27" spans="1:36" hidden="1" x14ac:dyDescent="0.25">
      <c r="A27">
        <v>1004297</v>
      </c>
      <c r="B27" t="s">
        <v>165</v>
      </c>
      <c r="C27" t="s">
        <v>50</v>
      </c>
      <c r="D27" t="s">
        <v>65</v>
      </c>
      <c r="E27" t="s">
        <v>166</v>
      </c>
      <c r="F27" t="s">
        <v>167</v>
      </c>
      <c r="G27" t="s">
        <v>86</v>
      </c>
      <c r="H27" t="s">
        <v>0</v>
      </c>
      <c r="I27" t="s">
        <v>55</v>
      </c>
      <c r="K27" s="7">
        <v>44238</v>
      </c>
      <c r="L27" s="8">
        <v>0.54166666666666663</v>
      </c>
      <c r="M27" t="s">
        <v>56</v>
      </c>
      <c r="N27" t="s">
        <v>77</v>
      </c>
      <c r="O27" t="s">
        <v>58</v>
      </c>
      <c r="P27" t="s">
        <v>69</v>
      </c>
      <c r="Q27">
        <v>-1</v>
      </c>
      <c r="R27" t="s">
        <v>59</v>
      </c>
      <c r="T27">
        <v>1</v>
      </c>
      <c r="U27" t="s">
        <v>60</v>
      </c>
      <c r="V27" t="s">
        <v>61</v>
      </c>
      <c r="X27" s="7">
        <v>44194</v>
      </c>
      <c r="Y27" s="8">
        <v>4.1666666666666664E-2</v>
      </c>
      <c r="Z27" s="7">
        <v>44193</v>
      </c>
      <c r="AA27" s="8">
        <v>4.1666666666666664E-2</v>
      </c>
      <c r="AB27" s="7">
        <v>44193</v>
      </c>
      <c r="AE27" t="s">
        <v>166</v>
      </c>
      <c r="AF27" t="s">
        <v>166</v>
      </c>
      <c r="AG27" t="s">
        <v>167</v>
      </c>
      <c r="AH27" t="s">
        <v>78</v>
      </c>
      <c r="AI27" t="s">
        <v>79</v>
      </c>
      <c r="AJ27" t="s">
        <v>62</v>
      </c>
    </row>
    <row r="28" spans="1:36" hidden="1" x14ac:dyDescent="0.25">
      <c r="A28">
        <v>1004298</v>
      </c>
      <c r="B28" t="s">
        <v>168</v>
      </c>
      <c r="C28" t="s">
        <v>73</v>
      </c>
      <c r="D28" t="s">
        <v>51</v>
      </c>
      <c r="E28" t="s">
        <v>169</v>
      </c>
      <c r="F28" t="s">
        <v>170</v>
      </c>
      <c r="G28" t="s">
        <v>54</v>
      </c>
      <c r="H28" t="s">
        <v>1</v>
      </c>
      <c r="I28" t="s">
        <v>55</v>
      </c>
      <c r="K28" s="7">
        <v>44272</v>
      </c>
      <c r="L28" s="8">
        <v>0.60416666666666663</v>
      </c>
      <c r="M28" t="s">
        <v>56</v>
      </c>
      <c r="N28" t="s">
        <v>97</v>
      </c>
      <c r="O28" t="s">
        <v>58</v>
      </c>
      <c r="P28" t="s">
        <v>59</v>
      </c>
      <c r="Q28">
        <v>-1</v>
      </c>
      <c r="R28" t="s">
        <v>59</v>
      </c>
      <c r="T28">
        <v>50</v>
      </c>
      <c r="U28" t="s">
        <v>60</v>
      </c>
      <c r="V28" t="s">
        <v>61</v>
      </c>
      <c r="X28" s="7">
        <v>44194</v>
      </c>
      <c r="Y28" s="8">
        <v>4.1666666666666664E-2</v>
      </c>
      <c r="Z28" s="7">
        <v>44193</v>
      </c>
      <c r="AA28" s="8">
        <v>4.1666666666666664E-2</v>
      </c>
      <c r="AB28" s="7">
        <v>44193</v>
      </c>
      <c r="AE28" t="s">
        <v>169</v>
      </c>
      <c r="AF28" t="s">
        <v>169</v>
      </c>
      <c r="AG28" t="s">
        <v>170</v>
      </c>
      <c r="AI28" t="s">
        <v>171</v>
      </c>
      <c r="AJ28" t="s">
        <v>62</v>
      </c>
    </row>
    <row r="29" spans="1:36" hidden="1" x14ac:dyDescent="0.25">
      <c r="A29">
        <v>1004299</v>
      </c>
      <c r="B29" t="s">
        <v>172</v>
      </c>
      <c r="C29" t="s">
        <v>73</v>
      </c>
      <c r="D29" t="s">
        <v>65</v>
      </c>
      <c r="E29" t="s">
        <v>173</v>
      </c>
      <c r="F29" t="s">
        <v>174</v>
      </c>
      <c r="G29" t="s">
        <v>54</v>
      </c>
      <c r="H29" t="s">
        <v>1</v>
      </c>
      <c r="I29" t="s">
        <v>55</v>
      </c>
      <c r="K29" s="7">
        <v>44238</v>
      </c>
      <c r="L29" s="8">
        <v>0.35416666666666669</v>
      </c>
      <c r="M29" t="s">
        <v>56</v>
      </c>
      <c r="N29" t="s">
        <v>97</v>
      </c>
      <c r="O29" t="s">
        <v>58</v>
      </c>
      <c r="P29" t="s">
        <v>69</v>
      </c>
      <c r="Q29">
        <v>-1</v>
      </c>
      <c r="R29" t="s">
        <v>59</v>
      </c>
      <c r="T29">
        <v>50</v>
      </c>
      <c r="U29" t="s">
        <v>60</v>
      </c>
      <c r="V29" t="s">
        <v>61</v>
      </c>
      <c r="X29" s="7">
        <v>44194</v>
      </c>
      <c r="Y29" s="8">
        <v>4.1666666666666664E-2</v>
      </c>
      <c r="Z29" s="7">
        <v>44193</v>
      </c>
      <c r="AA29" s="8">
        <v>4.1666666666666664E-2</v>
      </c>
      <c r="AB29" s="7">
        <v>44193</v>
      </c>
      <c r="AE29" t="s">
        <v>173</v>
      </c>
      <c r="AF29" t="s">
        <v>173</v>
      </c>
      <c r="AG29" t="s">
        <v>174</v>
      </c>
      <c r="AH29" t="s">
        <v>175</v>
      </c>
      <c r="AI29" t="s">
        <v>176</v>
      </c>
      <c r="AJ29" t="s">
        <v>62</v>
      </c>
    </row>
    <row r="30" spans="1:36" hidden="1" x14ac:dyDescent="0.25">
      <c r="A30">
        <v>1004300</v>
      </c>
      <c r="B30" t="s">
        <v>177</v>
      </c>
      <c r="C30" t="s">
        <v>73</v>
      </c>
      <c r="D30" t="s">
        <v>51</v>
      </c>
      <c r="E30" t="s">
        <v>178</v>
      </c>
      <c r="F30" t="s">
        <v>179</v>
      </c>
      <c r="G30" t="s">
        <v>54</v>
      </c>
      <c r="H30" t="s">
        <v>0</v>
      </c>
      <c r="I30" t="s">
        <v>55</v>
      </c>
      <c r="K30" s="7">
        <v>44238</v>
      </c>
      <c r="L30" s="8">
        <v>0.58333333333333337</v>
      </c>
      <c r="M30" t="s">
        <v>56</v>
      </c>
      <c r="N30" t="s">
        <v>68</v>
      </c>
      <c r="O30" t="s">
        <v>58</v>
      </c>
      <c r="P30" t="s">
        <v>59</v>
      </c>
      <c r="Q30">
        <v>-1</v>
      </c>
      <c r="R30" t="s">
        <v>59</v>
      </c>
      <c r="T30">
        <v>50</v>
      </c>
      <c r="U30" t="s">
        <v>60</v>
      </c>
      <c r="V30" t="s">
        <v>61</v>
      </c>
      <c r="X30" s="7">
        <v>44194</v>
      </c>
      <c r="Y30" s="8">
        <v>4.1666666666666664E-2</v>
      </c>
      <c r="Z30" s="7">
        <v>44193</v>
      </c>
      <c r="AA30" s="8">
        <v>4.1666666666666664E-2</v>
      </c>
      <c r="AB30" s="7">
        <v>44193</v>
      </c>
      <c r="AE30" t="s">
        <v>178</v>
      </c>
      <c r="AF30" t="s">
        <v>178</v>
      </c>
      <c r="AG30" t="s">
        <v>179</v>
      </c>
      <c r="AI30" t="s">
        <v>102</v>
      </c>
      <c r="AJ30" t="s">
        <v>62</v>
      </c>
    </row>
    <row r="31" spans="1:36" hidden="1" x14ac:dyDescent="0.25">
      <c r="A31">
        <v>1004650</v>
      </c>
      <c r="B31" t="s">
        <v>180</v>
      </c>
      <c r="C31" t="s">
        <v>50</v>
      </c>
      <c r="D31" t="s">
        <v>51</v>
      </c>
      <c r="E31" t="s">
        <v>181</v>
      </c>
      <c r="F31" t="s">
        <v>182</v>
      </c>
      <c r="G31" t="s">
        <v>54</v>
      </c>
      <c r="H31" t="s">
        <v>2</v>
      </c>
      <c r="I31" t="s">
        <v>55</v>
      </c>
      <c r="K31" s="7">
        <v>44242</v>
      </c>
      <c r="L31" s="8">
        <v>0.625</v>
      </c>
      <c r="M31" t="s">
        <v>56</v>
      </c>
      <c r="N31" t="s">
        <v>77</v>
      </c>
      <c r="O31" t="s">
        <v>58</v>
      </c>
      <c r="P31" t="s">
        <v>59</v>
      </c>
      <c r="Q31">
        <v>-1</v>
      </c>
      <c r="R31" t="s">
        <v>59</v>
      </c>
      <c r="T31">
        <v>1</v>
      </c>
      <c r="U31" t="s">
        <v>60</v>
      </c>
      <c r="V31" t="s">
        <v>61</v>
      </c>
      <c r="X31" s="7">
        <v>44198</v>
      </c>
      <c r="Y31" s="8">
        <v>4.1666666666666664E-2</v>
      </c>
      <c r="Z31" s="7">
        <v>44197</v>
      </c>
      <c r="AA31" s="8">
        <v>4.1666666666666664E-2</v>
      </c>
      <c r="AB31" s="7">
        <v>44197</v>
      </c>
      <c r="AE31" t="s">
        <v>181</v>
      </c>
      <c r="AF31" t="s">
        <v>181</v>
      </c>
      <c r="AG31" t="s">
        <v>182</v>
      </c>
      <c r="AJ31" t="s">
        <v>62</v>
      </c>
    </row>
    <row r="32" spans="1:36" hidden="1" x14ac:dyDescent="0.25">
      <c r="A32">
        <v>1004652</v>
      </c>
      <c r="B32" t="s">
        <v>183</v>
      </c>
      <c r="C32" t="s">
        <v>184</v>
      </c>
      <c r="D32" t="s">
        <v>65</v>
      </c>
      <c r="E32" t="s">
        <v>185</v>
      </c>
      <c r="F32" t="s">
        <v>186</v>
      </c>
      <c r="G32" t="s">
        <v>86</v>
      </c>
      <c r="H32" t="s">
        <v>0</v>
      </c>
      <c r="I32" t="s">
        <v>55</v>
      </c>
      <c r="K32" s="7">
        <v>44242</v>
      </c>
      <c r="L32" s="8">
        <v>0.5</v>
      </c>
      <c r="M32" t="s">
        <v>56</v>
      </c>
      <c r="N32" t="s">
        <v>68</v>
      </c>
      <c r="O32" t="s">
        <v>58</v>
      </c>
      <c r="P32" t="s">
        <v>69</v>
      </c>
      <c r="Q32">
        <v>-1</v>
      </c>
      <c r="R32" t="s">
        <v>59</v>
      </c>
      <c r="T32">
        <v>10</v>
      </c>
      <c r="U32" t="s">
        <v>60</v>
      </c>
      <c r="V32" t="s">
        <v>61</v>
      </c>
      <c r="X32" s="7">
        <v>44198</v>
      </c>
      <c r="Y32" s="8">
        <v>4.1666666666666664E-2</v>
      </c>
      <c r="Z32" s="7">
        <v>44197</v>
      </c>
      <c r="AA32" s="8">
        <v>4.1666666666666664E-2</v>
      </c>
      <c r="AB32" s="7">
        <v>44197</v>
      </c>
      <c r="AE32" t="s">
        <v>185</v>
      </c>
      <c r="AF32" t="s">
        <v>185</v>
      </c>
      <c r="AG32" t="s">
        <v>186</v>
      </c>
      <c r="AH32" t="s">
        <v>187</v>
      </c>
      <c r="AI32" t="s">
        <v>79</v>
      </c>
      <c r="AJ32" t="s">
        <v>62</v>
      </c>
    </row>
    <row r="33" spans="1:36" hidden="1" x14ac:dyDescent="0.25">
      <c r="A33">
        <v>1004653</v>
      </c>
      <c r="B33" t="s">
        <v>188</v>
      </c>
      <c r="C33" t="s">
        <v>73</v>
      </c>
      <c r="D33" t="s">
        <v>51</v>
      </c>
      <c r="E33" t="s">
        <v>189</v>
      </c>
      <c r="F33" t="s">
        <v>190</v>
      </c>
      <c r="G33" t="s">
        <v>54</v>
      </c>
      <c r="H33" t="s">
        <v>2</v>
      </c>
      <c r="I33" t="s">
        <v>55</v>
      </c>
      <c r="K33" s="7">
        <v>44242</v>
      </c>
      <c r="L33" s="8">
        <v>0.41666666666666669</v>
      </c>
      <c r="M33" t="s">
        <v>56</v>
      </c>
      <c r="N33" t="s">
        <v>77</v>
      </c>
      <c r="O33" t="s">
        <v>58</v>
      </c>
      <c r="P33" t="s">
        <v>59</v>
      </c>
      <c r="Q33">
        <v>-1</v>
      </c>
      <c r="R33" t="s">
        <v>59</v>
      </c>
      <c r="T33">
        <v>2</v>
      </c>
      <c r="U33" t="s">
        <v>60</v>
      </c>
      <c r="V33" t="s">
        <v>61</v>
      </c>
      <c r="X33" s="7">
        <v>44198</v>
      </c>
      <c r="Y33" s="8">
        <v>4.1666666666666664E-2</v>
      </c>
      <c r="Z33" s="7">
        <v>44197</v>
      </c>
      <c r="AA33" s="8">
        <v>4.1666666666666664E-2</v>
      </c>
      <c r="AB33" s="7">
        <v>44197</v>
      </c>
      <c r="AE33" t="s">
        <v>189</v>
      </c>
      <c r="AF33" t="s">
        <v>189</v>
      </c>
      <c r="AG33" t="s">
        <v>190</v>
      </c>
      <c r="AI33" t="s">
        <v>191</v>
      </c>
      <c r="AJ33" t="s">
        <v>62</v>
      </c>
    </row>
    <row r="34" spans="1:36" hidden="1" x14ac:dyDescent="0.25">
      <c r="A34">
        <v>1004713</v>
      </c>
      <c r="B34" t="s">
        <v>192</v>
      </c>
      <c r="C34" t="s">
        <v>184</v>
      </c>
      <c r="D34" t="s">
        <v>65</v>
      </c>
      <c r="E34" t="s">
        <v>193</v>
      </c>
      <c r="F34" t="s">
        <v>194</v>
      </c>
      <c r="G34" t="s">
        <v>86</v>
      </c>
      <c r="H34" t="s">
        <v>0</v>
      </c>
      <c r="I34" t="s">
        <v>55</v>
      </c>
      <c r="K34" s="7">
        <v>44243</v>
      </c>
      <c r="L34" s="8">
        <v>0.375</v>
      </c>
      <c r="M34" t="s">
        <v>56</v>
      </c>
      <c r="N34" t="s">
        <v>77</v>
      </c>
      <c r="O34" t="s">
        <v>58</v>
      </c>
      <c r="P34" t="s">
        <v>69</v>
      </c>
      <c r="Q34">
        <v>-1</v>
      </c>
      <c r="R34" t="s">
        <v>59</v>
      </c>
      <c r="T34">
        <v>10</v>
      </c>
      <c r="U34" t="s">
        <v>60</v>
      </c>
      <c r="V34" t="s">
        <v>61</v>
      </c>
      <c r="X34" s="7">
        <v>44199</v>
      </c>
      <c r="Y34" s="8">
        <v>4.1666666666666664E-2</v>
      </c>
      <c r="Z34" s="7">
        <v>44198</v>
      </c>
      <c r="AA34" s="8">
        <v>4.1666666666666664E-2</v>
      </c>
      <c r="AB34" s="7">
        <v>44198</v>
      </c>
      <c r="AE34" t="s">
        <v>193</v>
      </c>
      <c r="AF34" t="s">
        <v>193</v>
      </c>
      <c r="AG34" t="s">
        <v>194</v>
      </c>
      <c r="AH34" t="s">
        <v>78</v>
      </c>
      <c r="AI34" t="s">
        <v>79</v>
      </c>
      <c r="AJ34" t="s">
        <v>62</v>
      </c>
    </row>
    <row r="35" spans="1:36" hidden="1" x14ac:dyDescent="0.25">
      <c r="A35">
        <v>1004714</v>
      </c>
      <c r="B35" t="s">
        <v>195</v>
      </c>
      <c r="C35" t="s">
        <v>73</v>
      </c>
      <c r="D35" t="s">
        <v>65</v>
      </c>
      <c r="E35" t="s">
        <v>196</v>
      </c>
      <c r="F35" t="s">
        <v>197</v>
      </c>
      <c r="G35" t="s">
        <v>198</v>
      </c>
      <c r="H35" t="s">
        <v>0</v>
      </c>
      <c r="I35" t="s">
        <v>55</v>
      </c>
      <c r="K35" s="7">
        <v>44243</v>
      </c>
      <c r="L35" s="8">
        <v>0.45833333333333331</v>
      </c>
      <c r="M35" t="s">
        <v>56</v>
      </c>
      <c r="N35" t="s">
        <v>97</v>
      </c>
      <c r="O35" t="s">
        <v>58</v>
      </c>
      <c r="P35" t="s">
        <v>114</v>
      </c>
      <c r="Q35">
        <v>-1</v>
      </c>
      <c r="R35" t="s">
        <v>59</v>
      </c>
      <c r="T35">
        <v>50</v>
      </c>
      <c r="U35" t="s">
        <v>60</v>
      </c>
      <c r="V35" t="s">
        <v>61</v>
      </c>
      <c r="X35" s="7">
        <v>44199</v>
      </c>
      <c r="Y35" s="8">
        <v>4.1666666666666664E-2</v>
      </c>
      <c r="Z35" s="7">
        <v>44198</v>
      </c>
      <c r="AA35" s="8">
        <v>4.1666666666666664E-2</v>
      </c>
      <c r="AB35" s="7">
        <v>44198</v>
      </c>
      <c r="AE35" t="s">
        <v>196</v>
      </c>
      <c r="AF35" t="s">
        <v>196</v>
      </c>
      <c r="AG35" t="s">
        <v>197</v>
      </c>
      <c r="AH35" t="s">
        <v>78</v>
      </c>
      <c r="AI35" t="s">
        <v>199</v>
      </c>
      <c r="AJ35" t="s">
        <v>62</v>
      </c>
    </row>
    <row r="36" spans="1:36" hidden="1" x14ac:dyDescent="0.25">
      <c r="A36">
        <v>1004716</v>
      </c>
      <c r="B36" t="s">
        <v>200</v>
      </c>
      <c r="C36" t="s">
        <v>50</v>
      </c>
      <c r="D36" t="s">
        <v>51</v>
      </c>
      <c r="E36" t="s">
        <v>201</v>
      </c>
      <c r="F36" t="s">
        <v>202</v>
      </c>
      <c r="G36" t="s">
        <v>54</v>
      </c>
      <c r="H36" t="s">
        <v>2</v>
      </c>
      <c r="I36" t="s">
        <v>55</v>
      </c>
      <c r="K36" s="7">
        <v>44243</v>
      </c>
      <c r="L36" s="8">
        <v>0.54166666666666663</v>
      </c>
      <c r="M36" t="s">
        <v>56</v>
      </c>
      <c r="N36" t="s">
        <v>77</v>
      </c>
      <c r="O36" t="s">
        <v>58</v>
      </c>
      <c r="P36" t="s">
        <v>59</v>
      </c>
      <c r="Q36">
        <v>-1</v>
      </c>
      <c r="R36" t="s">
        <v>59</v>
      </c>
      <c r="T36">
        <v>1</v>
      </c>
      <c r="U36" t="s">
        <v>60</v>
      </c>
      <c r="V36" t="s">
        <v>61</v>
      </c>
      <c r="X36" s="7">
        <v>44199</v>
      </c>
      <c r="Y36" s="8">
        <v>4.1666666666666664E-2</v>
      </c>
      <c r="Z36" s="7">
        <v>44198</v>
      </c>
      <c r="AA36" s="8">
        <v>4.1666666666666664E-2</v>
      </c>
      <c r="AB36" s="7">
        <v>44198</v>
      </c>
      <c r="AE36" t="s">
        <v>201</v>
      </c>
      <c r="AF36" t="s">
        <v>201</v>
      </c>
      <c r="AG36" t="s">
        <v>202</v>
      </c>
      <c r="AI36" t="s">
        <v>102</v>
      </c>
      <c r="AJ36" t="s">
        <v>62</v>
      </c>
    </row>
    <row r="37" spans="1:36" hidden="1" x14ac:dyDescent="0.25">
      <c r="A37">
        <v>1004719</v>
      </c>
      <c r="B37" t="s">
        <v>203</v>
      </c>
      <c r="C37" t="s">
        <v>50</v>
      </c>
      <c r="D37" t="s">
        <v>65</v>
      </c>
      <c r="E37" t="s">
        <v>204</v>
      </c>
      <c r="F37" t="s">
        <v>205</v>
      </c>
      <c r="G37" t="s">
        <v>76</v>
      </c>
      <c r="H37" t="s">
        <v>1</v>
      </c>
      <c r="I37" t="s">
        <v>55</v>
      </c>
      <c r="K37" s="7">
        <v>44243</v>
      </c>
      <c r="L37" s="8">
        <v>0.375</v>
      </c>
      <c r="M37" t="s">
        <v>56</v>
      </c>
      <c r="N37" t="s">
        <v>106</v>
      </c>
      <c r="O37" t="s">
        <v>58</v>
      </c>
      <c r="P37" t="s">
        <v>69</v>
      </c>
      <c r="Q37">
        <v>-1</v>
      </c>
      <c r="R37" t="s">
        <v>59</v>
      </c>
      <c r="T37">
        <v>1</v>
      </c>
      <c r="U37" t="s">
        <v>60</v>
      </c>
      <c r="V37" t="s">
        <v>61</v>
      </c>
      <c r="X37" s="7">
        <v>44199</v>
      </c>
      <c r="Y37" s="8">
        <v>4.1666666666666664E-2</v>
      </c>
      <c r="Z37" s="7">
        <v>44198</v>
      </c>
      <c r="AA37" s="8">
        <v>4.1666666666666664E-2</v>
      </c>
      <c r="AB37" s="7">
        <v>44198</v>
      </c>
      <c r="AE37" t="s">
        <v>204</v>
      </c>
      <c r="AF37" t="s">
        <v>204</v>
      </c>
      <c r="AG37" t="s">
        <v>205</v>
      </c>
      <c r="AH37" t="s">
        <v>206</v>
      </c>
      <c r="AI37" t="s">
        <v>79</v>
      </c>
      <c r="AJ37" t="s">
        <v>62</v>
      </c>
    </row>
    <row r="38" spans="1:36" hidden="1" x14ac:dyDescent="0.25">
      <c r="A38">
        <v>1004758</v>
      </c>
      <c r="B38" t="s">
        <v>207</v>
      </c>
      <c r="C38" t="s">
        <v>73</v>
      </c>
      <c r="D38" t="s">
        <v>51</v>
      </c>
      <c r="E38" t="s">
        <v>208</v>
      </c>
      <c r="F38" t="s">
        <v>209</v>
      </c>
      <c r="G38" t="s">
        <v>54</v>
      </c>
      <c r="H38" t="s">
        <v>0</v>
      </c>
      <c r="I38" t="s">
        <v>55</v>
      </c>
      <c r="K38" s="7">
        <v>44244</v>
      </c>
      <c r="L38" s="8">
        <v>0.375</v>
      </c>
      <c r="M38" t="s">
        <v>56</v>
      </c>
      <c r="N38" t="s">
        <v>68</v>
      </c>
      <c r="O38" t="s">
        <v>58</v>
      </c>
      <c r="P38" t="s">
        <v>59</v>
      </c>
      <c r="Q38">
        <v>-1</v>
      </c>
      <c r="R38" t="s">
        <v>59</v>
      </c>
      <c r="T38">
        <v>50</v>
      </c>
      <c r="U38" t="s">
        <v>60</v>
      </c>
      <c r="V38" t="s">
        <v>61</v>
      </c>
      <c r="X38" s="7">
        <v>44200</v>
      </c>
      <c r="Y38" s="8">
        <v>4.1666666666666664E-2</v>
      </c>
      <c r="Z38" s="7">
        <v>44199</v>
      </c>
      <c r="AA38" s="8">
        <v>4.1666666666666664E-2</v>
      </c>
      <c r="AB38" s="7">
        <v>44199</v>
      </c>
      <c r="AE38" t="s">
        <v>208</v>
      </c>
      <c r="AF38" t="s">
        <v>208</v>
      </c>
      <c r="AG38" t="s">
        <v>209</v>
      </c>
      <c r="AJ38" t="s">
        <v>62</v>
      </c>
    </row>
    <row r="39" spans="1:36" hidden="1" x14ac:dyDescent="0.25">
      <c r="A39">
        <v>1004829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0</v>
      </c>
      <c r="I39" t="s">
        <v>55</v>
      </c>
      <c r="K39" s="7">
        <v>44245</v>
      </c>
      <c r="L39" s="8">
        <v>0.4375</v>
      </c>
      <c r="M39" t="s">
        <v>56</v>
      </c>
      <c r="N39" t="s">
        <v>57</v>
      </c>
      <c r="O39" t="s">
        <v>58</v>
      </c>
      <c r="P39" t="s">
        <v>59</v>
      </c>
      <c r="Q39">
        <v>-1</v>
      </c>
      <c r="R39" t="s">
        <v>59</v>
      </c>
      <c r="T39">
        <v>1</v>
      </c>
      <c r="U39" t="s">
        <v>60</v>
      </c>
      <c r="V39" t="s">
        <v>61</v>
      </c>
      <c r="X39" s="7">
        <v>44201</v>
      </c>
      <c r="Y39" s="8">
        <v>4.1666666666666664E-2</v>
      </c>
      <c r="Z39" s="7">
        <v>44200</v>
      </c>
      <c r="AA39" s="8">
        <v>4.1666666666666664E-2</v>
      </c>
      <c r="AB39" s="7">
        <v>44200</v>
      </c>
      <c r="AE39" t="s">
        <v>52</v>
      </c>
      <c r="AF39" t="s">
        <v>52</v>
      </c>
      <c r="AG39" t="s">
        <v>53</v>
      </c>
      <c r="AJ39" t="s">
        <v>62</v>
      </c>
    </row>
    <row r="40" spans="1:36" hidden="1" x14ac:dyDescent="0.25">
      <c r="A40">
        <v>1004830</v>
      </c>
      <c r="B40" t="s">
        <v>210</v>
      </c>
      <c r="C40" t="s">
        <v>73</v>
      </c>
      <c r="D40" t="s">
        <v>65</v>
      </c>
      <c r="E40" t="s">
        <v>211</v>
      </c>
      <c r="F40" t="s">
        <v>212</v>
      </c>
      <c r="G40" t="s">
        <v>76</v>
      </c>
      <c r="H40" t="s">
        <v>1</v>
      </c>
      <c r="I40" t="s">
        <v>55</v>
      </c>
      <c r="K40" s="7">
        <v>44245</v>
      </c>
      <c r="L40" s="8">
        <v>0.54166666666666663</v>
      </c>
      <c r="M40" t="s">
        <v>56</v>
      </c>
      <c r="N40" t="s">
        <v>77</v>
      </c>
      <c r="O40" t="s">
        <v>58</v>
      </c>
      <c r="P40" t="s">
        <v>69</v>
      </c>
      <c r="Q40">
        <v>-1</v>
      </c>
      <c r="R40" t="s">
        <v>59</v>
      </c>
      <c r="T40">
        <v>50</v>
      </c>
      <c r="U40" t="s">
        <v>60</v>
      </c>
      <c r="V40" t="s">
        <v>61</v>
      </c>
      <c r="X40" s="7">
        <v>44201</v>
      </c>
      <c r="Y40" s="8">
        <v>4.1666666666666664E-2</v>
      </c>
      <c r="Z40" s="7">
        <v>44200</v>
      </c>
      <c r="AA40" s="8">
        <v>4.1666666666666664E-2</v>
      </c>
      <c r="AB40" s="7">
        <v>44200</v>
      </c>
      <c r="AE40" t="s">
        <v>211</v>
      </c>
      <c r="AF40" t="s">
        <v>211</v>
      </c>
      <c r="AG40" t="s">
        <v>212</v>
      </c>
      <c r="AH40" t="s">
        <v>98</v>
      </c>
      <c r="AI40" t="s">
        <v>79</v>
      </c>
      <c r="AJ40" t="s">
        <v>62</v>
      </c>
    </row>
    <row r="41" spans="1:36" hidden="1" x14ac:dyDescent="0.25">
      <c r="A41">
        <v>1005082</v>
      </c>
      <c r="B41" t="s">
        <v>213</v>
      </c>
      <c r="C41" t="s">
        <v>73</v>
      </c>
      <c r="D41" t="s">
        <v>51</v>
      </c>
      <c r="E41" t="s">
        <v>214</v>
      </c>
      <c r="F41" t="s">
        <v>215</v>
      </c>
      <c r="G41" t="s">
        <v>54</v>
      </c>
      <c r="H41" t="s">
        <v>0</v>
      </c>
      <c r="I41" t="s">
        <v>55</v>
      </c>
      <c r="K41" s="7">
        <v>44246</v>
      </c>
      <c r="L41" s="8">
        <v>0.41666666666666669</v>
      </c>
      <c r="M41" t="s">
        <v>56</v>
      </c>
      <c r="N41" t="s">
        <v>57</v>
      </c>
      <c r="O41" t="s">
        <v>58</v>
      </c>
      <c r="P41" t="s">
        <v>59</v>
      </c>
      <c r="Q41">
        <v>-1</v>
      </c>
      <c r="R41" t="s">
        <v>59</v>
      </c>
      <c r="T41">
        <v>1</v>
      </c>
      <c r="U41" t="s">
        <v>60</v>
      </c>
      <c r="V41" t="s">
        <v>61</v>
      </c>
      <c r="X41" s="7">
        <v>44202</v>
      </c>
      <c r="Y41" s="8">
        <v>4.1666666666666664E-2</v>
      </c>
      <c r="Z41" s="7">
        <v>44201</v>
      </c>
      <c r="AA41" s="8">
        <v>4.1666666666666664E-2</v>
      </c>
      <c r="AB41" s="7">
        <v>44201</v>
      </c>
      <c r="AE41" t="s">
        <v>214</v>
      </c>
      <c r="AF41" t="s">
        <v>214</v>
      </c>
      <c r="AG41" t="s">
        <v>215</v>
      </c>
      <c r="AJ41" t="s">
        <v>62</v>
      </c>
    </row>
    <row r="42" spans="1:36" hidden="1" x14ac:dyDescent="0.25">
      <c r="A42">
        <v>1005612</v>
      </c>
      <c r="B42" t="s">
        <v>216</v>
      </c>
      <c r="C42" t="s">
        <v>217</v>
      </c>
      <c r="D42" t="s">
        <v>65</v>
      </c>
      <c r="E42" t="s">
        <v>218</v>
      </c>
      <c r="F42" t="s">
        <v>219</v>
      </c>
      <c r="G42" t="s">
        <v>220</v>
      </c>
      <c r="H42" t="s">
        <v>0</v>
      </c>
      <c r="I42" t="s">
        <v>55</v>
      </c>
      <c r="J42">
        <v>0</v>
      </c>
      <c r="K42" s="7">
        <v>44248</v>
      </c>
      <c r="L42" s="8">
        <v>0.29166666666666669</v>
      </c>
      <c r="M42" t="s">
        <v>56</v>
      </c>
      <c r="N42" t="s">
        <v>106</v>
      </c>
      <c r="O42" t="s">
        <v>58</v>
      </c>
      <c r="P42" t="s">
        <v>69</v>
      </c>
      <c r="Q42">
        <v>-1</v>
      </c>
      <c r="R42" t="s">
        <v>59</v>
      </c>
      <c r="T42">
        <v>20</v>
      </c>
      <c r="U42" t="s">
        <v>60</v>
      </c>
      <c r="V42" t="s">
        <v>61</v>
      </c>
      <c r="X42" s="7">
        <v>44204</v>
      </c>
      <c r="Y42" s="8">
        <v>4.1666666666666664E-2</v>
      </c>
      <c r="Z42" s="7">
        <v>44203</v>
      </c>
      <c r="AA42" s="8">
        <v>4.1666666666666664E-2</v>
      </c>
      <c r="AB42" s="7">
        <v>44203</v>
      </c>
      <c r="AE42" t="s">
        <v>218</v>
      </c>
      <c r="AF42" t="s">
        <v>218</v>
      </c>
      <c r="AG42" t="s">
        <v>219</v>
      </c>
      <c r="AH42" t="s">
        <v>221</v>
      </c>
      <c r="AI42" t="s">
        <v>79</v>
      </c>
      <c r="AJ42" t="s">
        <v>89</v>
      </c>
    </row>
    <row r="43" spans="1:36" hidden="1" x14ac:dyDescent="0.25">
      <c r="A43">
        <v>1005613</v>
      </c>
      <c r="B43" t="s">
        <v>183</v>
      </c>
      <c r="C43" t="s">
        <v>184</v>
      </c>
      <c r="D43" t="s">
        <v>65</v>
      </c>
      <c r="E43" t="s">
        <v>185</v>
      </c>
      <c r="F43" t="s">
        <v>186</v>
      </c>
      <c r="G43" t="s">
        <v>222</v>
      </c>
      <c r="H43" t="s">
        <v>0</v>
      </c>
      <c r="I43" t="s">
        <v>55</v>
      </c>
      <c r="K43" s="7">
        <v>44248</v>
      </c>
      <c r="L43" s="8">
        <v>0.29166666666666669</v>
      </c>
      <c r="M43" t="s">
        <v>56</v>
      </c>
      <c r="N43" t="s">
        <v>68</v>
      </c>
      <c r="O43" t="s">
        <v>58</v>
      </c>
      <c r="P43" t="s">
        <v>69</v>
      </c>
      <c r="Q43">
        <v>-1</v>
      </c>
      <c r="R43" t="s">
        <v>59</v>
      </c>
      <c r="T43">
        <v>10</v>
      </c>
      <c r="U43" t="s">
        <v>60</v>
      </c>
      <c r="V43" t="s">
        <v>61</v>
      </c>
      <c r="X43" s="7">
        <v>44204</v>
      </c>
      <c r="Y43" s="8">
        <v>4.1666666666666664E-2</v>
      </c>
      <c r="Z43" s="7">
        <v>44203</v>
      </c>
      <c r="AA43" s="8">
        <v>4.1666666666666664E-2</v>
      </c>
      <c r="AB43" s="7">
        <v>44203</v>
      </c>
      <c r="AE43" t="s">
        <v>185</v>
      </c>
      <c r="AF43" t="s">
        <v>185</v>
      </c>
      <c r="AG43" t="s">
        <v>186</v>
      </c>
      <c r="AH43" t="e" cm="1">
        <f t="array" ref="AH43">-Perform manual Windows updates on the HYPER-V server FP-HOST</f>
        <v>#NAME?</v>
      </c>
      <c r="AI43" t="s">
        <v>79</v>
      </c>
      <c r="AJ43" t="s">
        <v>62</v>
      </c>
    </row>
    <row r="44" spans="1:36" hidden="1" x14ac:dyDescent="0.25">
      <c r="A44">
        <v>1005760</v>
      </c>
      <c r="B44" t="s">
        <v>223</v>
      </c>
      <c r="C44" t="s">
        <v>111</v>
      </c>
      <c r="D44" t="s">
        <v>65</v>
      </c>
      <c r="E44" t="s">
        <v>224</v>
      </c>
      <c r="F44" t="s">
        <v>225</v>
      </c>
      <c r="G44" t="s">
        <v>86</v>
      </c>
      <c r="H44" t="s">
        <v>0</v>
      </c>
      <c r="I44" t="s">
        <v>55</v>
      </c>
      <c r="K44" s="7">
        <v>44249</v>
      </c>
      <c r="L44" s="8">
        <v>0.58333333333333337</v>
      </c>
      <c r="M44" t="s">
        <v>56</v>
      </c>
      <c r="N44" t="s">
        <v>106</v>
      </c>
      <c r="O44" t="s">
        <v>58</v>
      </c>
      <c r="P44" t="s">
        <v>69</v>
      </c>
      <c r="Q44">
        <v>-1</v>
      </c>
      <c r="R44" t="s">
        <v>59</v>
      </c>
      <c r="T44">
        <v>2</v>
      </c>
      <c r="U44" t="s">
        <v>60</v>
      </c>
      <c r="V44" t="s">
        <v>61</v>
      </c>
      <c r="X44" s="7">
        <v>44205</v>
      </c>
      <c r="Y44" s="8">
        <v>4.1666666666666664E-2</v>
      </c>
      <c r="Z44" s="7">
        <v>44204</v>
      </c>
      <c r="AA44" s="8">
        <v>4.1666666666666664E-2</v>
      </c>
      <c r="AB44" s="7">
        <v>44204</v>
      </c>
      <c r="AE44" t="s">
        <v>224</v>
      </c>
      <c r="AF44" t="s">
        <v>224</v>
      </c>
      <c r="AG44" t="s">
        <v>225</v>
      </c>
      <c r="AH44" t="s">
        <v>78</v>
      </c>
      <c r="AI44" t="s">
        <v>79</v>
      </c>
      <c r="AJ44" t="s">
        <v>62</v>
      </c>
    </row>
    <row r="45" spans="1:36" hidden="1" x14ac:dyDescent="0.25">
      <c r="A45">
        <v>1005761</v>
      </c>
      <c r="B45" t="s">
        <v>226</v>
      </c>
      <c r="C45" t="s">
        <v>50</v>
      </c>
      <c r="D45" t="s">
        <v>65</v>
      </c>
      <c r="E45" t="s">
        <v>227</v>
      </c>
      <c r="F45" t="s">
        <v>228</v>
      </c>
      <c r="G45" t="s">
        <v>54</v>
      </c>
      <c r="H45" t="s">
        <v>1</v>
      </c>
      <c r="I45" t="s">
        <v>55</v>
      </c>
      <c r="K45" s="7">
        <v>44250</v>
      </c>
      <c r="L45" s="8">
        <v>0.60416666666666663</v>
      </c>
      <c r="M45" t="s">
        <v>56</v>
      </c>
      <c r="N45" t="s">
        <v>77</v>
      </c>
      <c r="O45" t="s">
        <v>58</v>
      </c>
      <c r="P45" t="s">
        <v>69</v>
      </c>
      <c r="Q45">
        <v>-1</v>
      </c>
      <c r="R45" t="s">
        <v>59</v>
      </c>
      <c r="T45">
        <v>1</v>
      </c>
      <c r="U45" t="s">
        <v>60</v>
      </c>
      <c r="V45" t="s">
        <v>61</v>
      </c>
      <c r="Z45" s="7">
        <v>44204</v>
      </c>
      <c r="AA45" s="8">
        <v>4.1666666666666664E-2</v>
      </c>
      <c r="AB45" s="7">
        <v>44223</v>
      </c>
      <c r="AE45" t="s">
        <v>227</v>
      </c>
      <c r="AF45" t="s">
        <v>227</v>
      </c>
      <c r="AG45" t="s">
        <v>228</v>
      </c>
      <c r="AJ45" t="s">
        <v>62</v>
      </c>
    </row>
    <row r="46" spans="1:36" hidden="1" x14ac:dyDescent="0.25">
      <c r="A46">
        <v>1006236</v>
      </c>
      <c r="B46" t="s">
        <v>229</v>
      </c>
      <c r="C46" t="s">
        <v>230</v>
      </c>
      <c r="D46" t="s">
        <v>51</v>
      </c>
      <c r="E46" t="s">
        <v>231</v>
      </c>
      <c r="F46" t="s">
        <v>232</v>
      </c>
      <c r="G46" t="s">
        <v>233</v>
      </c>
      <c r="H46" t="s">
        <v>2</v>
      </c>
      <c r="I46" t="s">
        <v>55</v>
      </c>
      <c r="K46" s="7">
        <v>44250</v>
      </c>
      <c r="L46" s="8">
        <v>0.45833333333333331</v>
      </c>
      <c r="M46" t="s">
        <v>56</v>
      </c>
      <c r="N46" t="s">
        <v>106</v>
      </c>
      <c r="O46" t="s">
        <v>58</v>
      </c>
      <c r="P46" t="s">
        <v>59</v>
      </c>
      <c r="Q46">
        <v>-1</v>
      </c>
      <c r="R46" t="s">
        <v>59</v>
      </c>
      <c r="T46">
        <v>21</v>
      </c>
      <c r="U46" t="s">
        <v>60</v>
      </c>
      <c r="V46" t="s">
        <v>61</v>
      </c>
      <c r="X46" s="7">
        <v>44206</v>
      </c>
      <c r="Y46" s="8">
        <v>4.1666666666666664E-2</v>
      </c>
      <c r="Z46" s="7">
        <v>44205</v>
      </c>
      <c r="AA46" s="8">
        <v>4.1666666666666664E-2</v>
      </c>
      <c r="AB46" s="7">
        <v>44205</v>
      </c>
      <c r="AE46" t="s">
        <v>231</v>
      </c>
      <c r="AF46" t="s">
        <v>231</v>
      </c>
      <c r="AG46" t="s">
        <v>232</v>
      </c>
      <c r="AI46" t="s">
        <v>234</v>
      </c>
      <c r="AJ46" t="s">
        <v>62</v>
      </c>
    </row>
    <row r="47" spans="1:36" hidden="1" x14ac:dyDescent="0.25">
      <c r="A47">
        <v>1006237</v>
      </c>
      <c r="B47" t="s">
        <v>235</v>
      </c>
      <c r="C47" t="s">
        <v>73</v>
      </c>
      <c r="D47" t="s">
        <v>65</v>
      </c>
      <c r="E47" t="s">
        <v>236</v>
      </c>
      <c r="F47" t="s">
        <v>237</v>
      </c>
      <c r="G47" t="s">
        <v>86</v>
      </c>
      <c r="H47" t="s">
        <v>2</v>
      </c>
      <c r="I47" t="s">
        <v>55</v>
      </c>
      <c r="K47" s="7">
        <v>44250</v>
      </c>
      <c r="L47" s="8">
        <v>0.375</v>
      </c>
      <c r="M47" t="s">
        <v>56</v>
      </c>
      <c r="N47" t="s">
        <v>77</v>
      </c>
      <c r="O47" t="s">
        <v>58</v>
      </c>
      <c r="P47" t="s">
        <v>69</v>
      </c>
      <c r="Q47">
        <v>-1</v>
      </c>
      <c r="R47" t="s">
        <v>59</v>
      </c>
      <c r="T47">
        <v>50</v>
      </c>
      <c r="U47" t="s">
        <v>60</v>
      </c>
      <c r="V47" t="s">
        <v>61</v>
      </c>
      <c r="X47" s="7">
        <v>44206</v>
      </c>
      <c r="Y47" s="8">
        <v>4.1666666666666664E-2</v>
      </c>
      <c r="Z47" s="7">
        <v>44205</v>
      </c>
      <c r="AA47" s="8">
        <v>4.1666666666666664E-2</v>
      </c>
      <c r="AB47" s="7">
        <v>44205</v>
      </c>
      <c r="AE47" t="s">
        <v>236</v>
      </c>
      <c r="AF47" t="s">
        <v>236</v>
      </c>
      <c r="AG47" t="s">
        <v>237</v>
      </c>
      <c r="AH47" t="s">
        <v>78</v>
      </c>
      <c r="AI47" t="s">
        <v>88</v>
      </c>
      <c r="AJ47" t="s">
        <v>62</v>
      </c>
    </row>
    <row r="48" spans="1:36" hidden="1" x14ac:dyDescent="0.25">
      <c r="A48">
        <v>1006238</v>
      </c>
      <c r="B48" t="s">
        <v>238</v>
      </c>
      <c r="C48" t="s">
        <v>73</v>
      </c>
      <c r="D48" t="s">
        <v>65</v>
      </c>
      <c r="E48" t="s">
        <v>239</v>
      </c>
      <c r="F48" t="s">
        <v>240</v>
      </c>
      <c r="G48" t="s">
        <v>54</v>
      </c>
      <c r="H48" t="s">
        <v>0</v>
      </c>
      <c r="I48" t="s">
        <v>55</v>
      </c>
      <c r="K48" s="7">
        <v>44250</v>
      </c>
      <c r="L48" s="8">
        <v>0.375</v>
      </c>
      <c r="M48" t="s">
        <v>56</v>
      </c>
      <c r="N48" t="s">
        <v>77</v>
      </c>
      <c r="O48" t="s">
        <v>58</v>
      </c>
      <c r="P48" t="s">
        <v>69</v>
      </c>
      <c r="Q48">
        <v>-1</v>
      </c>
      <c r="R48" t="s">
        <v>59</v>
      </c>
      <c r="T48">
        <v>50</v>
      </c>
      <c r="U48" t="s">
        <v>60</v>
      </c>
      <c r="V48" t="s">
        <v>61</v>
      </c>
      <c r="X48" s="7">
        <v>44206</v>
      </c>
      <c r="Y48" s="8">
        <v>4.1666666666666664E-2</v>
      </c>
      <c r="Z48" s="7">
        <v>44205</v>
      </c>
      <c r="AA48" s="8">
        <v>4.1666666666666664E-2</v>
      </c>
      <c r="AB48" s="7">
        <v>44205</v>
      </c>
      <c r="AE48" t="s">
        <v>239</v>
      </c>
      <c r="AF48" t="s">
        <v>239</v>
      </c>
      <c r="AG48" t="s">
        <v>240</v>
      </c>
      <c r="AH48" t="s">
        <v>70</v>
      </c>
      <c r="AI48" t="s">
        <v>241</v>
      </c>
      <c r="AJ48" t="s">
        <v>62</v>
      </c>
    </row>
    <row r="49" spans="1:36" hidden="1" x14ac:dyDescent="0.25">
      <c r="A49">
        <v>1006240</v>
      </c>
      <c r="B49" t="s">
        <v>242</v>
      </c>
      <c r="C49" t="s">
        <v>73</v>
      </c>
      <c r="D49" t="s">
        <v>65</v>
      </c>
      <c r="E49" t="s">
        <v>243</v>
      </c>
      <c r="F49" t="s">
        <v>244</v>
      </c>
      <c r="G49" t="s">
        <v>76</v>
      </c>
      <c r="H49" t="s">
        <v>245</v>
      </c>
      <c r="I49" t="s">
        <v>246</v>
      </c>
      <c r="K49" s="7">
        <v>44250</v>
      </c>
      <c r="L49" s="8">
        <v>0.375</v>
      </c>
      <c r="M49" t="s">
        <v>56</v>
      </c>
      <c r="N49" t="s">
        <v>106</v>
      </c>
      <c r="O49" t="s">
        <v>58</v>
      </c>
      <c r="P49" t="s">
        <v>69</v>
      </c>
      <c r="Q49">
        <v>-1</v>
      </c>
      <c r="R49" t="s">
        <v>59</v>
      </c>
      <c r="T49">
        <v>50</v>
      </c>
      <c r="U49" t="s">
        <v>60</v>
      </c>
      <c r="V49" t="s">
        <v>61</v>
      </c>
      <c r="X49" s="7">
        <v>44206</v>
      </c>
      <c r="Y49" s="8">
        <v>4.1666666666666664E-2</v>
      </c>
      <c r="Z49" s="7">
        <v>44205</v>
      </c>
      <c r="AA49" s="8">
        <v>4.1666666666666664E-2</v>
      </c>
      <c r="AB49" s="7">
        <v>44205</v>
      </c>
      <c r="AE49" t="s">
        <v>243</v>
      </c>
      <c r="AF49" t="s">
        <v>243</v>
      </c>
      <c r="AG49" t="s">
        <v>244</v>
      </c>
      <c r="AH49" t="s">
        <v>247</v>
      </c>
      <c r="AI49" t="s">
        <v>248</v>
      </c>
      <c r="AJ49" t="s">
        <v>62</v>
      </c>
    </row>
    <row r="50" spans="1:36" hidden="1" x14ac:dyDescent="0.25">
      <c r="A50">
        <v>1006241</v>
      </c>
      <c r="B50" t="s">
        <v>249</v>
      </c>
      <c r="C50" t="s">
        <v>73</v>
      </c>
      <c r="D50" t="s">
        <v>65</v>
      </c>
      <c r="E50" t="s">
        <v>250</v>
      </c>
      <c r="F50" t="s">
        <v>251</v>
      </c>
      <c r="G50" t="s">
        <v>76</v>
      </c>
      <c r="H50" t="s">
        <v>1</v>
      </c>
      <c r="I50" t="s">
        <v>55</v>
      </c>
      <c r="K50" s="7">
        <v>44250</v>
      </c>
      <c r="L50" s="8">
        <v>0.58333333333333337</v>
      </c>
      <c r="M50" t="s">
        <v>56</v>
      </c>
      <c r="N50" t="s">
        <v>129</v>
      </c>
      <c r="O50" t="s">
        <v>58</v>
      </c>
      <c r="P50" t="s">
        <v>69</v>
      </c>
      <c r="Q50">
        <v>-1</v>
      </c>
      <c r="R50" t="s">
        <v>59</v>
      </c>
      <c r="T50">
        <v>50</v>
      </c>
      <c r="U50" t="s">
        <v>60</v>
      </c>
      <c r="V50" t="s">
        <v>61</v>
      </c>
      <c r="X50" s="7">
        <v>44206</v>
      </c>
      <c r="Y50" s="8">
        <v>4.1666666666666664E-2</v>
      </c>
      <c r="Z50" s="7">
        <v>44205</v>
      </c>
      <c r="AA50" s="8">
        <v>4.1666666666666664E-2</v>
      </c>
      <c r="AB50" s="7">
        <v>44205</v>
      </c>
      <c r="AE50" t="s">
        <v>250</v>
      </c>
      <c r="AF50" t="s">
        <v>250</v>
      </c>
      <c r="AG50" t="s">
        <v>251</v>
      </c>
      <c r="AH50" t="s">
        <v>98</v>
      </c>
      <c r="AI50" t="s">
        <v>79</v>
      </c>
      <c r="AJ50" t="s">
        <v>62</v>
      </c>
    </row>
    <row r="51" spans="1:36" hidden="1" x14ac:dyDescent="0.25">
      <c r="A51">
        <v>1006312</v>
      </c>
      <c r="B51" t="s">
        <v>252</v>
      </c>
      <c r="C51" t="s">
        <v>73</v>
      </c>
      <c r="D51" t="s">
        <v>65</v>
      </c>
      <c r="E51" t="s">
        <v>253</v>
      </c>
      <c r="F51" t="s">
        <v>254</v>
      </c>
      <c r="G51" t="s">
        <v>54</v>
      </c>
      <c r="H51" t="s">
        <v>2</v>
      </c>
      <c r="I51" t="s">
        <v>55</v>
      </c>
      <c r="K51" s="7">
        <v>44251</v>
      </c>
      <c r="L51" s="8">
        <v>0.375</v>
      </c>
      <c r="M51" t="s">
        <v>56</v>
      </c>
      <c r="N51" t="s">
        <v>97</v>
      </c>
      <c r="O51" t="s">
        <v>58</v>
      </c>
      <c r="P51" t="s">
        <v>59</v>
      </c>
      <c r="Q51">
        <v>-1</v>
      </c>
      <c r="R51" t="s">
        <v>59</v>
      </c>
      <c r="T51">
        <v>50</v>
      </c>
      <c r="U51" t="s">
        <v>60</v>
      </c>
      <c r="V51" t="s">
        <v>61</v>
      </c>
      <c r="X51" s="7">
        <v>44207</v>
      </c>
      <c r="Y51" s="8">
        <v>4.1666666666666664E-2</v>
      </c>
      <c r="Z51" s="7">
        <v>44206</v>
      </c>
      <c r="AA51" s="8">
        <v>4.1666666666666664E-2</v>
      </c>
      <c r="AB51" s="7">
        <v>44206</v>
      </c>
      <c r="AE51" t="s">
        <v>253</v>
      </c>
      <c r="AF51" t="s">
        <v>253</v>
      </c>
      <c r="AG51" t="s">
        <v>254</v>
      </c>
      <c r="AH51" t="s">
        <v>70</v>
      </c>
      <c r="AI51" t="s">
        <v>255</v>
      </c>
      <c r="AJ51" t="s">
        <v>62</v>
      </c>
    </row>
    <row r="52" spans="1:36" hidden="1" x14ac:dyDescent="0.25">
      <c r="A52">
        <v>1006313</v>
      </c>
      <c r="B52" t="s">
        <v>256</v>
      </c>
      <c r="C52" t="s">
        <v>50</v>
      </c>
      <c r="D52" t="s">
        <v>65</v>
      </c>
      <c r="E52" t="s">
        <v>257</v>
      </c>
      <c r="F52" t="s">
        <v>258</v>
      </c>
      <c r="G52" t="s">
        <v>54</v>
      </c>
      <c r="H52" t="s">
        <v>1</v>
      </c>
      <c r="I52" t="s">
        <v>55</v>
      </c>
      <c r="K52" s="7">
        <v>44251</v>
      </c>
      <c r="L52" s="8">
        <v>0.375</v>
      </c>
      <c r="M52" t="s">
        <v>56</v>
      </c>
      <c r="N52" t="s">
        <v>93</v>
      </c>
      <c r="O52" t="s">
        <v>58</v>
      </c>
      <c r="P52" t="s">
        <v>69</v>
      </c>
      <c r="Q52">
        <v>-1</v>
      </c>
      <c r="R52" t="s">
        <v>59</v>
      </c>
      <c r="T52">
        <v>1</v>
      </c>
      <c r="U52" t="s">
        <v>60</v>
      </c>
      <c r="V52" t="s">
        <v>61</v>
      </c>
      <c r="X52" s="7">
        <v>44207</v>
      </c>
      <c r="Y52" s="8">
        <v>4.1666666666666664E-2</v>
      </c>
      <c r="Z52" s="7">
        <v>44206</v>
      </c>
      <c r="AA52" s="8">
        <v>4.1666666666666664E-2</v>
      </c>
      <c r="AB52" s="7">
        <v>44206</v>
      </c>
      <c r="AE52" t="s">
        <v>257</v>
      </c>
      <c r="AF52" t="s">
        <v>257</v>
      </c>
      <c r="AG52" t="s">
        <v>258</v>
      </c>
      <c r="AH52" t="s">
        <v>70</v>
      </c>
      <c r="AI52" t="s">
        <v>259</v>
      </c>
      <c r="AJ52" t="s">
        <v>62</v>
      </c>
    </row>
    <row r="53" spans="1:36" hidden="1" x14ac:dyDescent="0.25">
      <c r="A53">
        <v>1006381</v>
      </c>
      <c r="B53" t="s">
        <v>260</v>
      </c>
      <c r="C53" t="s">
        <v>50</v>
      </c>
      <c r="D53" t="s">
        <v>51</v>
      </c>
      <c r="E53" t="s">
        <v>261</v>
      </c>
      <c r="F53" t="s">
        <v>262</v>
      </c>
      <c r="G53" t="s">
        <v>54</v>
      </c>
      <c r="H53" t="s">
        <v>2</v>
      </c>
      <c r="I53" t="s">
        <v>55</v>
      </c>
      <c r="K53" s="7">
        <v>44252</v>
      </c>
      <c r="L53" s="8">
        <v>0.375</v>
      </c>
      <c r="M53" t="s">
        <v>56</v>
      </c>
      <c r="N53" t="s">
        <v>97</v>
      </c>
      <c r="O53" t="s">
        <v>58</v>
      </c>
      <c r="P53" t="s">
        <v>59</v>
      </c>
      <c r="Q53">
        <v>-1</v>
      </c>
      <c r="R53" t="s">
        <v>59</v>
      </c>
      <c r="T53">
        <v>1</v>
      </c>
      <c r="U53" t="s">
        <v>60</v>
      </c>
      <c r="V53" t="s">
        <v>61</v>
      </c>
      <c r="X53" s="7">
        <v>44208</v>
      </c>
      <c r="Y53" s="8">
        <v>4.1666666666666664E-2</v>
      </c>
      <c r="Z53" s="7">
        <v>44207</v>
      </c>
      <c r="AA53" s="8">
        <v>4.1666666666666664E-2</v>
      </c>
      <c r="AB53" s="7">
        <v>44207</v>
      </c>
      <c r="AE53" t="s">
        <v>261</v>
      </c>
      <c r="AF53" t="s">
        <v>261</v>
      </c>
      <c r="AG53" t="s">
        <v>262</v>
      </c>
      <c r="AI53" t="s">
        <v>263</v>
      </c>
      <c r="AJ53" t="s">
        <v>62</v>
      </c>
    </row>
    <row r="54" spans="1:36" hidden="1" x14ac:dyDescent="0.25">
      <c r="A54">
        <v>1006382</v>
      </c>
      <c r="B54" t="s">
        <v>264</v>
      </c>
      <c r="C54" t="s">
        <v>50</v>
      </c>
      <c r="D54" t="s">
        <v>51</v>
      </c>
      <c r="E54" t="s">
        <v>265</v>
      </c>
      <c r="F54" t="s">
        <v>266</v>
      </c>
      <c r="G54" t="s">
        <v>54</v>
      </c>
      <c r="H54" t="s">
        <v>0</v>
      </c>
      <c r="I54" t="s">
        <v>55</v>
      </c>
      <c r="K54" s="7">
        <v>44252</v>
      </c>
      <c r="L54" s="8">
        <v>0.41666666666666669</v>
      </c>
      <c r="M54" t="s">
        <v>56</v>
      </c>
      <c r="N54" t="s">
        <v>77</v>
      </c>
      <c r="O54" t="s">
        <v>58</v>
      </c>
      <c r="P54" t="s">
        <v>59</v>
      </c>
      <c r="Q54">
        <v>-1</v>
      </c>
      <c r="R54" t="s">
        <v>59</v>
      </c>
      <c r="T54">
        <v>1</v>
      </c>
      <c r="U54" t="s">
        <v>60</v>
      </c>
      <c r="V54" t="s">
        <v>61</v>
      </c>
      <c r="X54" s="7">
        <v>44208</v>
      </c>
      <c r="Y54" s="8">
        <v>4.1666666666666664E-2</v>
      </c>
      <c r="Z54" s="7">
        <v>44207</v>
      </c>
      <c r="AA54" s="8">
        <v>4.1666666666666664E-2</v>
      </c>
      <c r="AB54" s="7">
        <v>44207</v>
      </c>
      <c r="AE54" t="s">
        <v>265</v>
      </c>
      <c r="AF54" t="s">
        <v>265</v>
      </c>
      <c r="AG54" t="s">
        <v>266</v>
      </c>
      <c r="AI54" t="s">
        <v>267</v>
      </c>
      <c r="AJ54" t="s">
        <v>62</v>
      </c>
    </row>
    <row r="55" spans="1:36" hidden="1" x14ac:dyDescent="0.25">
      <c r="A55">
        <v>1006383</v>
      </c>
      <c r="B55" t="s">
        <v>268</v>
      </c>
      <c r="C55" t="s">
        <v>50</v>
      </c>
      <c r="D55" t="s">
        <v>51</v>
      </c>
      <c r="E55" t="s">
        <v>269</v>
      </c>
      <c r="F55" t="s">
        <v>270</v>
      </c>
      <c r="G55" t="s">
        <v>54</v>
      </c>
      <c r="H55" t="s">
        <v>2</v>
      </c>
      <c r="I55" t="s">
        <v>55</v>
      </c>
      <c r="K55" s="7">
        <v>44252</v>
      </c>
      <c r="L55" s="8">
        <v>0.45833333333333331</v>
      </c>
      <c r="M55" t="s">
        <v>56</v>
      </c>
      <c r="N55" t="s">
        <v>77</v>
      </c>
      <c r="O55" t="s">
        <v>58</v>
      </c>
      <c r="P55" t="s">
        <v>59</v>
      </c>
      <c r="Q55">
        <v>-1</v>
      </c>
      <c r="R55" t="s">
        <v>59</v>
      </c>
      <c r="T55">
        <v>1</v>
      </c>
      <c r="U55" t="s">
        <v>60</v>
      </c>
      <c r="V55" t="s">
        <v>61</v>
      </c>
      <c r="X55" s="7">
        <v>44208</v>
      </c>
      <c r="Y55" s="8">
        <v>4.1666666666666664E-2</v>
      </c>
      <c r="Z55" s="7">
        <v>44207</v>
      </c>
      <c r="AA55" s="8">
        <v>4.1666666666666664E-2</v>
      </c>
      <c r="AB55" s="7">
        <v>44207</v>
      </c>
      <c r="AE55" t="s">
        <v>269</v>
      </c>
      <c r="AF55" t="s">
        <v>269</v>
      </c>
      <c r="AG55" t="s">
        <v>270</v>
      </c>
      <c r="AI55" t="s">
        <v>271</v>
      </c>
      <c r="AJ55" t="s">
        <v>62</v>
      </c>
    </row>
    <row r="56" spans="1:36" hidden="1" x14ac:dyDescent="0.25">
      <c r="A56">
        <v>1006384</v>
      </c>
      <c r="B56" t="s">
        <v>272</v>
      </c>
      <c r="C56" t="s">
        <v>73</v>
      </c>
      <c r="D56" t="s">
        <v>65</v>
      </c>
      <c r="E56" t="s">
        <v>273</v>
      </c>
      <c r="F56" t="s">
        <v>274</v>
      </c>
      <c r="G56" t="s">
        <v>76</v>
      </c>
      <c r="H56" t="s">
        <v>1</v>
      </c>
      <c r="I56" t="s">
        <v>55</v>
      </c>
      <c r="K56" s="7">
        <v>44252</v>
      </c>
      <c r="L56" s="8">
        <v>0.35416666666666669</v>
      </c>
      <c r="M56" t="s">
        <v>56</v>
      </c>
      <c r="N56" t="s">
        <v>68</v>
      </c>
      <c r="O56" t="s">
        <v>58</v>
      </c>
      <c r="P56" t="s">
        <v>69</v>
      </c>
      <c r="Q56">
        <v>-1</v>
      </c>
      <c r="R56" t="s">
        <v>59</v>
      </c>
      <c r="T56">
        <v>50</v>
      </c>
      <c r="U56" t="s">
        <v>60</v>
      </c>
      <c r="V56" t="s">
        <v>61</v>
      </c>
      <c r="X56" s="7">
        <v>44208</v>
      </c>
      <c r="Y56" s="8">
        <v>4.1666666666666664E-2</v>
      </c>
      <c r="Z56" s="7">
        <v>44207</v>
      </c>
      <c r="AA56" s="8">
        <v>4.1666666666666664E-2</v>
      </c>
      <c r="AB56" s="7">
        <v>44207</v>
      </c>
      <c r="AE56" t="s">
        <v>273</v>
      </c>
      <c r="AF56" t="s">
        <v>273</v>
      </c>
      <c r="AG56" t="s">
        <v>274</v>
      </c>
      <c r="AH56" t="s">
        <v>98</v>
      </c>
      <c r="AI56" t="s">
        <v>79</v>
      </c>
      <c r="AJ56" t="s">
        <v>62</v>
      </c>
    </row>
    <row r="57" spans="1:36" hidden="1" x14ac:dyDescent="0.25">
      <c r="A57">
        <v>1007560</v>
      </c>
      <c r="B57" t="s">
        <v>63</v>
      </c>
      <c r="C57" t="s">
        <v>64</v>
      </c>
      <c r="D57" t="s">
        <v>65</v>
      </c>
      <c r="E57" t="s">
        <v>66</v>
      </c>
      <c r="F57" t="s">
        <v>67</v>
      </c>
      <c r="G57" t="s">
        <v>54</v>
      </c>
      <c r="H57" t="s">
        <v>0</v>
      </c>
      <c r="I57" t="s">
        <v>55</v>
      </c>
      <c r="K57" s="7">
        <v>44256</v>
      </c>
      <c r="L57" s="8">
        <v>0.54166666666666663</v>
      </c>
      <c r="M57" t="s">
        <v>56</v>
      </c>
      <c r="N57" t="s">
        <v>68</v>
      </c>
      <c r="O57" t="s">
        <v>58</v>
      </c>
      <c r="P57" t="s">
        <v>69</v>
      </c>
      <c r="Q57">
        <v>-1</v>
      </c>
      <c r="R57" t="s">
        <v>59</v>
      </c>
      <c r="T57">
        <v>3</v>
      </c>
      <c r="U57" t="s">
        <v>60</v>
      </c>
      <c r="V57" t="s">
        <v>61</v>
      </c>
      <c r="X57" s="7">
        <v>44212</v>
      </c>
      <c r="Y57" s="8">
        <v>4.1666666666666664E-2</v>
      </c>
      <c r="Z57" s="7">
        <v>44211</v>
      </c>
      <c r="AA57" s="8">
        <v>4.1666666666666664E-2</v>
      </c>
      <c r="AB57" s="7">
        <v>44211</v>
      </c>
      <c r="AE57" t="s">
        <v>66</v>
      </c>
      <c r="AF57" t="s">
        <v>66</v>
      </c>
      <c r="AG57" t="s">
        <v>67</v>
      </c>
      <c r="AH57" t="s">
        <v>70</v>
      </c>
      <c r="AI57" t="s">
        <v>275</v>
      </c>
      <c r="AJ57" t="s">
        <v>62</v>
      </c>
    </row>
    <row r="58" spans="1:36" x14ac:dyDescent="0.25">
      <c r="A58">
        <v>1007561</v>
      </c>
      <c r="B58" t="s">
        <v>276</v>
      </c>
      <c r="C58" t="s">
        <v>184</v>
      </c>
      <c r="D58" t="s">
        <v>51</v>
      </c>
      <c r="E58" t="s">
        <v>277</v>
      </c>
      <c r="F58" t="s">
        <v>278</v>
      </c>
      <c r="G58" t="s">
        <v>54</v>
      </c>
      <c r="H58" t="s">
        <v>279</v>
      </c>
      <c r="I58" t="s">
        <v>280</v>
      </c>
      <c r="K58" s="7">
        <v>44256</v>
      </c>
      <c r="L58" s="8">
        <v>0.54166666666666663</v>
      </c>
      <c r="M58" t="s">
        <v>56</v>
      </c>
      <c r="N58" t="s">
        <v>281</v>
      </c>
      <c r="O58" t="s">
        <v>58</v>
      </c>
      <c r="P58" t="s">
        <v>59</v>
      </c>
      <c r="Q58">
        <v>-1</v>
      </c>
      <c r="R58" t="s">
        <v>59</v>
      </c>
      <c r="T58">
        <v>10</v>
      </c>
      <c r="U58" t="s">
        <v>60</v>
      </c>
      <c r="V58" t="s">
        <v>61</v>
      </c>
      <c r="X58" s="7">
        <v>44212</v>
      </c>
      <c r="Y58" s="8">
        <v>4.1666666666666664E-2</v>
      </c>
      <c r="Z58" s="7">
        <v>44211</v>
      </c>
      <c r="AA58" s="8">
        <v>4.1666666666666664E-2</v>
      </c>
      <c r="AB58" s="7">
        <v>44211</v>
      </c>
      <c r="AE58" t="s">
        <v>277</v>
      </c>
      <c r="AF58" t="s">
        <v>277</v>
      </c>
      <c r="AG58" t="s">
        <v>278</v>
      </c>
      <c r="AI58" t="s">
        <v>282</v>
      </c>
      <c r="AJ58" t="s">
        <v>62</v>
      </c>
    </row>
    <row r="59" spans="1:36" hidden="1" x14ac:dyDescent="0.25">
      <c r="A59">
        <v>1007562</v>
      </c>
      <c r="B59" t="s">
        <v>72</v>
      </c>
      <c r="C59" t="s">
        <v>73</v>
      </c>
      <c r="D59" t="s">
        <v>65</v>
      </c>
      <c r="E59" t="s">
        <v>74</v>
      </c>
      <c r="F59" t="s">
        <v>75</v>
      </c>
      <c r="G59" t="s">
        <v>76</v>
      </c>
      <c r="H59" t="s">
        <v>0</v>
      </c>
      <c r="I59" t="s">
        <v>55</v>
      </c>
      <c r="K59" s="7">
        <v>44256</v>
      </c>
      <c r="L59" s="8">
        <v>0</v>
      </c>
      <c r="M59" t="s">
        <v>56</v>
      </c>
      <c r="N59" t="s">
        <v>77</v>
      </c>
      <c r="O59" t="s">
        <v>58</v>
      </c>
      <c r="P59" t="s">
        <v>69</v>
      </c>
      <c r="Q59">
        <v>-1</v>
      </c>
      <c r="R59" t="s">
        <v>59</v>
      </c>
      <c r="T59">
        <v>50</v>
      </c>
      <c r="U59" t="s">
        <v>60</v>
      </c>
      <c r="V59" t="s">
        <v>61</v>
      </c>
      <c r="X59" s="7">
        <v>44212</v>
      </c>
      <c r="Y59" s="8">
        <v>4.1666666666666664E-2</v>
      </c>
      <c r="Z59" s="7">
        <v>44211</v>
      </c>
      <c r="AA59" s="8">
        <v>4.1666666666666664E-2</v>
      </c>
      <c r="AB59" s="7">
        <v>44211</v>
      </c>
      <c r="AE59" t="s">
        <v>74</v>
      </c>
      <c r="AF59" t="s">
        <v>74</v>
      </c>
      <c r="AG59" t="s">
        <v>75</v>
      </c>
      <c r="AH59" t="s">
        <v>78</v>
      </c>
      <c r="AI59" t="s">
        <v>283</v>
      </c>
      <c r="AJ59" t="s">
        <v>62</v>
      </c>
    </row>
    <row r="60" spans="1:36" hidden="1" x14ac:dyDescent="0.25">
      <c r="A60">
        <v>1007563</v>
      </c>
      <c r="B60" t="s">
        <v>284</v>
      </c>
      <c r="C60" t="s">
        <v>73</v>
      </c>
      <c r="D60" t="s">
        <v>65</v>
      </c>
      <c r="E60" t="s">
        <v>285</v>
      </c>
      <c r="F60" t="s">
        <v>286</v>
      </c>
      <c r="G60" t="s">
        <v>76</v>
      </c>
      <c r="H60" t="s">
        <v>0</v>
      </c>
      <c r="I60" t="s">
        <v>55</v>
      </c>
      <c r="K60" s="7">
        <v>44256</v>
      </c>
      <c r="L60" s="8">
        <v>0</v>
      </c>
      <c r="M60" t="s">
        <v>56</v>
      </c>
      <c r="N60" t="s">
        <v>77</v>
      </c>
      <c r="O60" t="s">
        <v>58</v>
      </c>
      <c r="P60" t="s">
        <v>69</v>
      </c>
      <c r="Q60">
        <v>-1</v>
      </c>
      <c r="R60" t="s">
        <v>59</v>
      </c>
      <c r="T60">
        <v>50</v>
      </c>
      <c r="U60" t="s">
        <v>60</v>
      </c>
      <c r="V60" t="s">
        <v>61</v>
      </c>
      <c r="X60" s="7">
        <v>44212</v>
      </c>
      <c r="Y60" s="8">
        <v>4.1666666666666664E-2</v>
      </c>
      <c r="Z60" s="7">
        <v>44211</v>
      </c>
      <c r="AA60" s="8">
        <v>4.1666666666666664E-2</v>
      </c>
      <c r="AB60" s="7">
        <v>44211</v>
      </c>
      <c r="AE60" t="s">
        <v>285</v>
      </c>
      <c r="AF60" t="s">
        <v>285</v>
      </c>
      <c r="AG60" t="s">
        <v>286</v>
      </c>
      <c r="AH60" t="s">
        <v>78</v>
      </c>
      <c r="AI60" t="s">
        <v>283</v>
      </c>
      <c r="AJ60" t="s">
        <v>62</v>
      </c>
    </row>
    <row r="61" spans="1:36" hidden="1" x14ac:dyDescent="0.25">
      <c r="A61">
        <v>1007564</v>
      </c>
      <c r="B61" t="s">
        <v>80</v>
      </c>
      <c r="C61" t="s">
        <v>73</v>
      </c>
      <c r="D61" t="s">
        <v>65</v>
      </c>
      <c r="E61" t="s">
        <v>81</v>
      </c>
      <c r="F61" t="s">
        <v>82</v>
      </c>
      <c r="G61" t="s">
        <v>76</v>
      </c>
      <c r="H61" t="s">
        <v>0</v>
      </c>
      <c r="I61" t="s">
        <v>55</v>
      </c>
      <c r="K61" s="7">
        <v>44256</v>
      </c>
      <c r="L61" s="8">
        <v>0</v>
      </c>
      <c r="M61" t="s">
        <v>56</v>
      </c>
      <c r="N61" t="s">
        <v>57</v>
      </c>
      <c r="O61" t="s">
        <v>58</v>
      </c>
      <c r="P61" t="s">
        <v>69</v>
      </c>
      <c r="Q61">
        <v>-1</v>
      </c>
      <c r="R61" t="s">
        <v>59</v>
      </c>
      <c r="T61">
        <v>10</v>
      </c>
      <c r="U61" t="s">
        <v>60</v>
      </c>
      <c r="V61" t="s">
        <v>61</v>
      </c>
      <c r="X61" s="7">
        <v>44212</v>
      </c>
      <c r="Y61" s="8">
        <v>4.1666666666666664E-2</v>
      </c>
      <c r="Z61" s="7">
        <v>44211</v>
      </c>
      <c r="AA61" s="8">
        <v>4.1666666666666664E-2</v>
      </c>
      <c r="AB61" s="7">
        <v>44211</v>
      </c>
      <c r="AE61" t="s">
        <v>81</v>
      </c>
      <c r="AF61" t="s">
        <v>81</v>
      </c>
      <c r="AG61" t="s">
        <v>82</v>
      </c>
      <c r="AH61" t="s">
        <v>78</v>
      </c>
      <c r="AI61" t="s">
        <v>283</v>
      </c>
      <c r="AJ61" t="s">
        <v>62</v>
      </c>
    </row>
    <row r="62" spans="1:36" hidden="1" x14ac:dyDescent="0.25">
      <c r="A62">
        <v>1007718</v>
      </c>
      <c r="B62" t="s">
        <v>83</v>
      </c>
      <c r="C62" t="s">
        <v>73</v>
      </c>
      <c r="D62" t="s">
        <v>65</v>
      </c>
      <c r="E62" t="s">
        <v>84</v>
      </c>
      <c r="F62" t="s">
        <v>85</v>
      </c>
      <c r="G62" t="s">
        <v>86</v>
      </c>
      <c r="H62" t="s">
        <v>2</v>
      </c>
      <c r="I62" t="s">
        <v>55</v>
      </c>
      <c r="J62" t="s">
        <v>87</v>
      </c>
      <c r="K62" s="7">
        <v>44257</v>
      </c>
      <c r="L62" s="8">
        <v>0.375</v>
      </c>
      <c r="M62" t="s">
        <v>56</v>
      </c>
      <c r="N62" t="s">
        <v>68</v>
      </c>
      <c r="O62" t="s">
        <v>58</v>
      </c>
      <c r="P62" t="s">
        <v>69</v>
      </c>
      <c r="Q62">
        <v>-1</v>
      </c>
      <c r="R62" t="s">
        <v>59</v>
      </c>
      <c r="T62">
        <v>50</v>
      </c>
      <c r="U62" t="s">
        <v>60</v>
      </c>
      <c r="V62" t="s">
        <v>61</v>
      </c>
      <c r="X62" s="7">
        <v>44213</v>
      </c>
      <c r="Y62" s="8">
        <v>4.1666666666666664E-2</v>
      </c>
      <c r="Z62" s="7">
        <v>44212</v>
      </c>
      <c r="AA62" s="8">
        <v>4.1666666666666664E-2</v>
      </c>
      <c r="AB62" s="7">
        <v>44212</v>
      </c>
      <c r="AE62" t="s">
        <v>84</v>
      </c>
      <c r="AF62" t="s">
        <v>84</v>
      </c>
      <c r="AG62" t="s">
        <v>85</v>
      </c>
      <c r="AH62" t="s">
        <v>78</v>
      </c>
      <c r="AI62" t="s">
        <v>287</v>
      </c>
      <c r="AJ62" t="s">
        <v>89</v>
      </c>
    </row>
    <row r="63" spans="1:36" hidden="1" x14ac:dyDescent="0.25">
      <c r="A63">
        <v>1007719</v>
      </c>
      <c r="B63" t="s">
        <v>288</v>
      </c>
      <c r="C63" t="s">
        <v>230</v>
      </c>
      <c r="D63" t="s">
        <v>65</v>
      </c>
      <c r="E63" t="s">
        <v>289</v>
      </c>
      <c r="F63" t="s">
        <v>290</v>
      </c>
      <c r="G63" t="s">
        <v>86</v>
      </c>
      <c r="H63" t="s">
        <v>0</v>
      </c>
      <c r="I63" t="s">
        <v>55</v>
      </c>
      <c r="J63">
        <v>0</v>
      </c>
      <c r="K63" s="7">
        <v>44257</v>
      </c>
      <c r="L63" s="8">
        <v>0.45833333333333331</v>
      </c>
      <c r="M63" t="s">
        <v>56</v>
      </c>
      <c r="N63" t="s">
        <v>97</v>
      </c>
      <c r="O63" t="s">
        <v>58</v>
      </c>
      <c r="P63" t="s">
        <v>69</v>
      </c>
      <c r="Q63">
        <v>-1</v>
      </c>
      <c r="R63" t="s">
        <v>59</v>
      </c>
      <c r="T63">
        <v>21</v>
      </c>
      <c r="U63" t="s">
        <v>60</v>
      </c>
      <c r="V63" t="s">
        <v>61</v>
      </c>
      <c r="X63" s="7">
        <v>44213</v>
      </c>
      <c r="Y63" s="8">
        <v>4.1666666666666664E-2</v>
      </c>
      <c r="Z63" s="7">
        <v>44212</v>
      </c>
      <c r="AA63" s="8">
        <v>4.1666666666666664E-2</v>
      </c>
      <c r="AB63" s="7">
        <v>44212</v>
      </c>
      <c r="AE63" t="s">
        <v>289</v>
      </c>
      <c r="AF63" t="s">
        <v>289</v>
      </c>
      <c r="AG63" t="s">
        <v>290</v>
      </c>
      <c r="AH63" t="s">
        <v>78</v>
      </c>
      <c r="AI63" t="s">
        <v>283</v>
      </c>
      <c r="AJ63" t="s">
        <v>89</v>
      </c>
    </row>
    <row r="64" spans="1:36" hidden="1" x14ac:dyDescent="0.25">
      <c r="A64">
        <v>1007720</v>
      </c>
      <c r="B64" t="s">
        <v>291</v>
      </c>
      <c r="C64" t="s">
        <v>73</v>
      </c>
      <c r="D64" t="s">
        <v>65</v>
      </c>
      <c r="E64" t="s">
        <v>292</v>
      </c>
      <c r="F64" t="s">
        <v>293</v>
      </c>
      <c r="G64" t="s">
        <v>86</v>
      </c>
      <c r="H64" t="s">
        <v>0</v>
      </c>
      <c r="I64" t="s">
        <v>55</v>
      </c>
      <c r="J64" t="s">
        <v>87</v>
      </c>
      <c r="K64" s="7">
        <v>44257</v>
      </c>
      <c r="L64" s="8">
        <v>0.54166666666666663</v>
      </c>
      <c r="M64" t="s">
        <v>56</v>
      </c>
      <c r="N64" t="s">
        <v>77</v>
      </c>
      <c r="O64" t="s">
        <v>58</v>
      </c>
      <c r="P64" t="s">
        <v>69</v>
      </c>
      <c r="Q64">
        <v>-1</v>
      </c>
      <c r="R64" t="s">
        <v>59</v>
      </c>
      <c r="T64">
        <v>50</v>
      </c>
      <c r="U64" t="s">
        <v>60</v>
      </c>
      <c r="V64" t="s">
        <v>61</v>
      </c>
      <c r="X64" s="7">
        <v>44213</v>
      </c>
      <c r="Y64" s="8">
        <v>4.1666666666666664E-2</v>
      </c>
      <c r="Z64" s="7">
        <v>44212</v>
      </c>
      <c r="AA64" s="8">
        <v>4.1666666666666664E-2</v>
      </c>
      <c r="AB64" s="7">
        <v>44212</v>
      </c>
      <c r="AE64" t="s">
        <v>292</v>
      </c>
      <c r="AF64" t="s">
        <v>292</v>
      </c>
      <c r="AG64" t="s">
        <v>293</v>
      </c>
      <c r="AH64" t="s">
        <v>78</v>
      </c>
      <c r="AI64" t="s">
        <v>283</v>
      </c>
      <c r="AJ64" t="s">
        <v>89</v>
      </c>
    </row>
    <row r="65" spans="1:36" hidden="1" x14ac:dyDescent="0.25">
      <c r="A65">
        <v>1007721</v>
      </c>
      <c r="B65" t="s">
        <v>294</v>
      </c>
      <c r="C65" t="s">
        <v>73</v>
      </c>
      <c r="D65" t="s">
        <v>65</v>
      </c>
      <c r="E65" t="s">
        <v>295</v>
      </c>
      <c r="F65" t="s">
        <v>296</v>
      </c>
      <c r="G65" t="s">
        <v>86</v>
      </c>
      <c r="H65" t="s">
        <v>0</v>
      </c>
      <c r="I65" t="s">
        <v>55</v>
      </c>
      <c r="K65" s="7">
        <v>44257</v>
      </c>
      <c r="L65" s="8">
        <v>0.625</v>
      </c>
      <c r="M65" t="s">
        <v>56</v>
      </c>
      <c r="N65" t="s">
        <v>106</v>
      </c>
      <c r="O65" t="s">
        <v>58</v>
      </c>
      <c r="P65" t="s">
        <v>69</v>
      </c>
      <c r="Q65">
        <v>-1</v>
      </c>
      <c r="R65" t="s">
        <v>59</v>
      </c>
      <c r="T65">
        <v>50</v>
      </c>
      <c r="U65" t="s">
        <v>60</v>
      </c>
      <c r="V65" t="s">
        <v>61</v>
      </c>
      <c r="X65" s="7">
        <v>44213</v>
      </c>
      <c r="Y65" s="8">
        <v>4.1666666666666664E-2</v>
      </c>
      <c r="Z65" s="7">
        <v>44212</v>
      </c>
      <c r="AA65" s="8">
        <v>4.1666666666666664E-2</v>
      </c>
      <c r="AB65" s="7">
        <v>44212</v>
      </c>
      <c r="AE65" t="s">
        <v>295</v>
      </c>
      <c r="AF65" t="s">
        <v>295</v>
      </c>
      <c r="AG65" t="s">
        <v>296</v>
      </c>
      <c r="AH65" t="s">
        <v>78</v>
      </c>
      <c r="AI65" t="s">
        <v>283</v>
      </c>
      <c r="AJ65" t="s">
        <v>89</v>
      </c>
    </row>
    <row r="66" spans="1:36" hidden="1" x14ac:dyDescent="0.25">
      <c r="A66">
        <v>1007722</v>
      </c>
      <c r="B66" t="s">
        <v>297</v>
      </c>
      <c r="C66" t="s">
        <v>73</v>
      </c>
      <c r="D66" t="s">
        <v>51</v>
      </c>
      <c r="E66" t="s">
        <v>298</v>
      </c>
      <c r="F66" t="s">
        <v>299</v>
      </c>
      <c r="G66" t="s">
        <v>54</v>
      </c>
      <c r="H66" t="s">
        <v>1</v>
      </c>
      <c r="I66" t="s">
        <v>55</v>
      </c>
      <c r="K66" s="7">
        <v>44257</v>
      </c>
      <c r="L66" s="8">
        <v>0.4375</v>
      </c>
      <c r="M66" t="s">
        <v>56</v>
      </c>
      <c r="N66" t="s">
        <v>77</v>
      </c>
      <c r="O66" t="s">
        <v>58</v>
      </c>
      <c r="P66" t="s">
        <v>59</v>
      </c>
      <c r="Q66">
        <v>-1</v>
      </c>
      <c r="R66" t="s">
        <v>59</v>
      </c>
      <c r="T66">
        <v>50</v>
      </c>
      <c r="U66" t="s">
        <v>60</v>
      </c>
      <c r="V66" t="s">
        <v>61</v>
      </c>
      <c r="X66" s="7">
        <v>44213</v>
      </c>
      <c r="Y66" s="8">
        <v>4.1666666666666664E-2</v>
      </c>
      <c r="Z66" s="7">
        <v>44212</v>
      </c>
      <c r="AA66" s="8">
        <v>4.1666666666666664E-2</v>
      </c>
      <c r="AB66" s="7">
        <v>44212</v>
      </c>
      <c r="AE66" t="s">
        <v>298</v>
      </c>
      <c r="AF66" t="s">
        <v>298</v>
      </c>
      <c r="AG66" t="s">
        <v>299</v>
      </c>
      <c r="AI66" t="s">
        <v>300</v>
      </c>
      <c r="AJ66" t="s">
        <v>62</v>
      </c>
    </row>
    <row r="67" spans="1:36" hidden="1" x14ac:dyDescent="0.25">
      <c r="A67">
        <v>1007723</v>
      </c>
      <c r="B67" t="s">
        <v>90</v>
      </c>
      <c r="C67" t="s">
        <v>73</v>
      </c>
      <c r="D67" t="s">
        <v>51</v>
      </c>
      <c r="E67" t="s">
        <v>91</v>
      </c>
      <c r="F67" t="s">
        <v>92</v>
      </c>
      <c r="G67" t="s">
        <v>54</v>
      </c>
      <c r="H67" t="s">
        <v>0</v>
      </c>
      <c r="I67" t="s">
        <v>55</v>
      </c>
      <c r="K67" s="7">
        <v>44257</v>
      </c>
      <c r="L67" s="8">
        <v>0.58333333333333337</v>
      </c>
      <c r="M67" t="s">
        <v>56</v>
      </c>
      <c r="N67" t="s">
        <v>93</v>
      </c>
      <c r="O67" t="s">
        <v>58</v>
      </c>
      <c r="P67" t="s">
        <v>59</v>
      </c>
      <c r="Q67">
        <v>-1</v>
      </c>
      <c r="R67" t="s">
        <v>59</v>
      </c>
      <c r="T67">
        <v>50</v>
      </c>
      <c r="U67" t="s">
        <v>60</v>
      </c>
      <c r="V67" t="s">
        <v>61</v>
      </c>
      <c r="X67" s="7">
        <v>44213</v>
      </c>
      <c r="Y67" s="8">
        <v>4.1666666666666664E-2</v>
      </c>
      <c r="Z67" s="7">
        <v>44212</v>
      </c>
      <c r="AA67" s="8">
        <v>4.1666666666666664E-2</v>
      </c>
      <c r="AB67" s="7">
        <v>44212</v>
      </c>
      <c r="AE67" t="s">
        <v>91</v>
      </c>
      <c r="AF67" t="s">
        <v>91</v>
      </c>
      <c r="AG67" t="s">
        <v>92</v>
      </c>
      <c r="AJ67" t="s">
        <v>62</v>
      </c>
    </row>
    <row r="68" spans="1:36" hidden="1" x14ac:dyDescent="0.25">
      <c r="A68">
        <v>1007729</v>
      </c>
      <c r="B68" t="s">
        <v>103</v>
      </c>
      <c r="C68" t="s">
        <v>50</v>
      </c>
      <c r="D68" t="s">
        <v>51</v>
      </c>
      <c r="E68" t="s">
        <v>104</v>
      </c>
      <c r="F68" t="s">
        <v>105</v>
      </c>
      <c r="G68" t="s">
        <v>54</v>
      </c>
      <c r="H68" t="s">
        <v>0</v>
      </c>
      <c r="I68" t="s">
        <v>55</v>
      </c>
      <c r="K68" s="7">
        <v>44258</v>
      </c>
      <c r="L68" s="8">
        <v>0.45833333333333331</v>
      </c>
      <c r="M68" t="s">
        <v>56</v>
      </c>
      <c r="N68" t="s">
        <v>106</v>
      </c>
      <c r="O68" t="s">
        <v>58</v>
      </c>
      <c r="P68" t="s">
        <v>59</v>
      </c>
      <c r="Q68">
        <v>-1</v>
      </c>
      <c r="R68" t="s">
        <v>59</v>
      </c>
      <c r="T68">
        <v>1</v>
      </c>
      <c r="U68" t="s">
        <v>60</v>
      </c>
      <c r="V68" t="s">
        <v>61</v>
      </c>
      <c r="X68" s="7">
        <v>44214</v>
      </c>
      <c r="Y68" s="8">
        <v>4.1666666666666664E-2</v>
      </c>
      <c r="Z68" s="7">
        <v>44213</v>
      </c>
      <c r="AA68" s="8">
        <v>4.1666666666666664E-2</v>
      </c>
      <c r="AB68" s="7">
        <v>44213</v>
      </c>
      <c r="AE68" t="s">
        <v>104</v>
      </c>
      <c r="AF68" t="s">
        <v>104</v>
      </c>
      <c r="AG68" t="s">
        <v>105</v>
      </c>
      <c r="AI68" t="s">
        <v>102</v>
      </c>
      <c r="AJ68" t="s">
        <v>62</v>
      </c>
    </row>
    <row r="69" spans="1:36" hidden="1" x14ac:dyDescent="0.25">
      <c r="A69">
        <v>1007730</v>
      </c>
      <c r="B69" t="s">
        <v>301</v>
      </c>
      <c r="C69" t="s">
        <v>50</v>
      </c>
      <c r="D69" t="s">
        <v>65</v>
      </c>
      <c r="E69" t="s">
        <v>302</v>
      </c>
      <c r="F69" t="s">
        <v>303</v>
      </c>
      <c r="G69" t="s">
        <v>86</v>
      </c>
      <c r="H69" t="s">
        <v>0</v>
      </c>
      <c r="I69" t="s">
        <v>55</v>
      </c>
      <c r="K69" s="7">
        <v>44258</v>
      </c>
      <c r="L69" s="8">
        <v>0.375</v>
      </c>
      <c r="M69" t="s">
        <v>56</v>
      </c>
      <c r="N69" t="s">
        <v>97</v>
      </c>
      <c r="O69" t="s">
        <v>58</v>
      </c>
      <c r="P69" t="s">
        <v>69</v>
      </c>
      <c r="Q69">
        <v>-1</v>
      </c>
      <c r="R69" t="s">
        <v>59</v>
      </c>
      <c r="T69">
        <v>1</v>
      </c>
      <c r="U69" t="s">
        <v>60</v>
      </c>
      <c r="V69" t="s">
        <v>61</v>
      </c>
      <c r="X69" s="7">
        <v>44214</v>
      </c>
      <c r="Y69" s="8">
        <v>4.1666666666666664E-2</v>
      </c>
      <c r="Z69" s="7">
        <v>44213</v>
      </c>
      <c r="AA69" s="8">
        <v>4.1666666666666664E-2</v>
      </c>
      <c r="AB69" s="7">
        <v>44213</v>
      </c>
      <c r="AE69" t="s">
        <v>302</v>
      </c>
      <c r="AF69" t="s">
        <v>302</v>
      </c>
      <c r="AG69" t="s">
        <v>303</v>
      </c>
      <c r="AH69" t="s">
        <v>78</v>
      </c>
      <c r="AI69" t="s">
        <v>283</v>
      </c>
      <c r="AJ69" t="s">
        <v>62</v>
      </c>
    </row>
    <row r="70" spans="1:36" hidden="1" x14ac:dyDescent="0.25">
      <c r="A70">
        <v>1007732</v>
      </c>
      <c r="B70" t="s">
        <v>94</v>
      </c>
      <c r="C70" t="s">
        <v>73</v>
      </c>
      <c r="D70" t="s">
        <v>65</v>
      </c>
      <c r="E70" t="s">
        <v>95</v>
      </c>
      <c r="F70" t="s">
        <v>96</v>
      </c>
      <c r="G70" t="s">
        <v>76</v>
      </c>
      <c r="H70" t="s">
        <v>1</v>
      </c>
      <c r="I70" t="s">
        <v>55</v>
      </c>
      <c r="K70" s="7">
        <v>44258</v>
      </c>
      <c r="L70" s="8">
        <v>0.58333333333333337</v>
      </c>
      <c r="M70" t="s">
        <v>56</v>
      </c>
      <c r="N70" t="s">
        <v>97</v>
      </c>
      <c r="O70" t="s">
        <v>58</v>
      </c>
      <c r="P70" t="s">
        <v>69</v>
      </c>
      <c r="Q70">
        <v>-1</v>
      </c>
      <c r="R70" t="s">
        <v>59</v>
      </c>
      <c r="T70">
        <v>50</v>
      </c>
      <c r="U70" t="s">
        <v>60</v>
      </c>
      <c r="V70" t="s">
        <v>61</v>
      </c>
      <c r="X70" s="7">
        <v>44214</v>
      </c>
      <c r="Y70" s="8">
        <v>4.1666666666666664E-2</v>
      </c>
      <c r="Z70" s="7">
        <v>44213</v>
      </c>
      <c r="AA70" s="8">
        <v>4.1666666666666664E-2</v>
      </c>
      <c r="AB70" s="7">
        <v>44213</v>
      </c>
      <c r="AE70" t="s">
        <v>95</v>
      </c>
      <c r="AF70" t="s">
        <v>95</v>
      </c>
      <c r="AG70" t="s">
        <v>96</v>
      </c>
      <c r="AH70" t="s">
        <v>98</v>
      </c>
      <c r="AI70" t="s">
        <v>283</v>
      </c>
      <c r="AJ70" t="s">
        <v>62</v>
      </c>
    </row>
    <row r="71" spans="1:36" hidden="1" x14ac:dyDescent="0.25">
      <c r="A71">
        <v>1007733</v>
      </c>
      <c r="B71" t="s">
        <v>304</v>
      </c>
      <c r="C71" t="s">
        <v>50</v>
      </c>
      <c r="D71" t="s">
        <v>51</v>
      </c>
      <c r="E71" t="s">
        <v>305</v>
      </c>
      <c r="F71" t="s">
        <v>306</v>
      </c>
      <c r="G71" t="s">
        <v>54</v>
      </c>
      <c r="H71" t="s">
        <v>1</v>
      </c>
      <c r="I71" t="s">
        <v>55</v>
      </c>
      <c r="K71" s="7">
        <v>44258</v>
      </c>
      <c r="L71" s="8">
        <v>0.41666666666666669</v>
      </c>
      <c r="M71" t="s">
        <v>56</v>
      </c>
      <c r="N71" t="s">
        <v>93</v>
      </c>
      <c r="O71" t="s">
        <v>58</v>
      </c>
      <c r="P71" t="s">
        <v>59</v>
      </c>
      <c r="Q71">
        <v>-1</v>
      </c>
      <c r="R71" t="s">
        <v>59</v>
      </c>
      <c r="T71">
        <v>1</v>
      </c>
      <c r="U71" t="s">
        <v>60</v>
      </c>
      <c r="V71" t="s">
        <v>61</v>
      </c>
      <c r="X71" s="7">
        <v>44214</v>
      </c>
      <c r="Y71" s="8">
        <v>4.1666666666666664E-2</v>
      </c>
      <c r="Z71" s="7">
        <v>44213</v>
      </c>
      <c r="AA71" s="8">
        <v>4.1666666666666664E-2</v>
      </c>
      <c r="AB71" s="7">
        <v>44213</v>
      </c>
      <c r="AE71" t="s">
        <v>305</v>
      </c>
      <c r="AF71" t="s">
        <v>305</v>
      </c>
      <c r="AG71" t="s">
        <v>306</v>
      </c>
      <c r="AI71" t="s">
        <v>241</v>
      </c>
      <c r="AJ71" t="s">
        <v>62</v>
      </c>
    </row>
    <row r="72" spans="1:36" hidden="1" x14ac:dyDescent="0.25">
      <c r="A72">
        <v>1007734</v>
      </c>
      <c r="B72" t="s">
        <v>307</v>
      </c>
      <c r="C72" t="s">
        <v>50</v>
      </c>
      <c r="D72" t="s">
        <v>65</v>
      </c>
      <c r="E72" t="s">
        <v>308</v>
      </c>
      <c r="F72" t="s">
        <v>309</v>
      </c>
      <c r="G72" t="s">
        <v>54</v>
      </c>
      <c r="H72" t="s">
        <v>1</v>
      </c>
      <c r="I72" t="s">
        <v>55</v>
      </c>
      <c r="K72" s="7">
        <v>44258</v>
      </c>
      <c r="L72" s="8">
        <v>0.375</v>
      </c>
      <c r="M72" t="s">
        <v>56</v>
      </c>
      <c r="N72" t="s">
        <v>97</v>
      </c>
      <c r="O72" t="s">
        <v>58</v>
      </c>
      <c r="P72" t="s">
        <v>69</v>
      </c>
      <c r="Q72">
        <v>-1</v>
      </c>
      <c r="R72" t="s">
        <v>59</v>
      </c>
      <c r="T72">
        <v>1</v>
      </c>
      <c r="U72" t="s">
        <v>60</v>
      </c>
      <c r="V72" t="s">
        <v>61</v>
      </c>
      <c r="X72" s="7">
        <v>44214</v>
      </c>
      <c r="Y72" s="8">
        <v>4.1666666666666664E-2</v>
      </c>
      <c r="Z72" s="7">
        <v>44213</v>
      </c>
      <c r="AA72" s="8">
        <v>4.1666666666666664E-2</v>
      </c>
      <c r="AB72" s="7">
        <v>44213</v>
      </c>
      <c r="AE72" t="s">
        <v>308</v>
      </c>
      <c r="AF72" t="s">
        <v>308</v>
      </c>
      <c r="AG72" t="s">
        <v>309</v>
      </c>
      <c r="AH72" t="s">
        <v>70</v>
      </c>
      <c r="AI72" t="s">
        <v>310</v>
      </c>
      <c r="AJ72" t="s">
        <v>62</v>
      </c>
    </row>
    <row r="73" spans="1:36" hidden="1" x14ac:dyDescent="0.25">
      <c r="A73">
        <v>1007742</v>
      </c>
      <c r="B73" t="s">
        <v>99</v>
      </c>
      <c r="C73" t="s">
        <v>50</v>
      </c>
      <c r="D73" t="s">
        <v>51</v>
      </c>
      <c r="E73" t="s">
        <v>100</v>
      </c>
      <c r="F73" t="s">
        <v>101</v>
      </c>
      <c r="G73" t="s">
        <v>54</v>
      </c>
      <c r="H73" t="s">
        <v>1</v>
      </c>
      <c r="I73" t="s">
        <v>55</v>
      </c>
      <c r="K73" s="7">
        <v>44259</v>
      </c>
      <c r="L73" s="8">
        <v>0.60416666666666663</v>
      </c>
      <c r="M73" t="s">
        <v>56</v>
      </c>
      <c r="N73" t="s">
        <v>311</v>
      </c>
      <c r="O73" t="s">
        <v>58</v>
      </c>
      <c r="P73" t="s">
        <v>59</v>
      </c>
      <c r="Q73">
        <v>-1</v>
      </c>
      <c r="R73" t="s">
        <v>59</v>
      </c>
      <c r="T73">
        <v>1</v>
      </c>
      <c r="U73" t="s">
        <v>60</v>
      </c>
      <c r="V73" t="s">
        <v>61</v>
      </c>
      <c r="X73" s="7">
        <v>44215</v>
      </c>
      <c r="Y73" s="8">
        <v>4.1666666666666664E-2</v>
      </c>
      <c r="Z73" s="7">
        <v>44214</v>
      </c>
      <c r="AA73" s="8">
        <v>4.1666666666666664E-2</v>
      </c>
      <c r="AB73" s="7">
        <v>44214</v>
      </c>
      <c r="AE73" t="s">
        <v>100</v>
      </c>
      <c r="AF73" t="s">
        <v>100</v>
      </c>
      <c r="AG73" t="s">
        <v>101</v>
      </c>
      <c r="AI73" t="s">
        <v>102</v>
      </c>
      <c r="AJ73" t="s">
        <v>62</v>
      </c>
    </row>
    <row r="74" spans="1:36" hidden="1" x14ac:dyDescent="0.25">
      <c r="A74">
        <v>1007743</v>
      </c>
      <c r="B74" t="s">
        <v>312</v>
      </c>
      <c r="C74" t="s">
        <v>50</v>
      </c>
      <c r="D74" t="s">
        <v>65</v>
      </c>
      <c r="E74" t="s">
        <v>313</v>
      </c>
      <c r="F74" t="s">
        <v>314</v>
      </c>
      <c r="G74" t="s">
        <v>86</v>
      </c>
      <c r="H74" t="s">
        <v>0</v>
      </c>
      <c r="I74" t="s">
        <v>55</v>
      </c>
      <c r="K74" s="7">
        <v>44259</v>
      </c>
      <c r="L74" s="8">
        <v>0.54166666666666663</v>
      </c>
      <c r="M74" t="s">
        <v>56</v>
      </c>
      <c r="N74" t="s">
        <v>57</v>
      </c>
      <c r="O74" t="s">
        <v>58</v>
      </c>
      <c r="P74" t="s">
        <v>69</v>
      </c>
      <c r="Q74">
        <v>-1</v>
      </c>
      <c r="R74" t="s">
        <v>59</v>
      </c>
      <c r="T74">
        <v>1</v>
      </c>
      <c r="U74" t="s">
        <v>60</v>
      </c>
      <c r="V74" t="s">
        <v>61</v>
      </c>
      <c r="X74" s="7">
        <v>44215</v>
      </c>
      <c r="Y74" s="8">
        <v>4.1666666666666664E-2</v>
      </c>
      <c r="Z74" s="7">
        <v>44214</v>
      </c>
      <c r="AA74" s="8">
        <v>4.1666666666666664E-2</v>
      </c>
      <c r="AB74" s="7">
        <v>44214</v>
      </c>
      <c r="AE74" t="s">
        <v>313</v>
      </c>
      <c r="AF74" t="s">
        <v>313</v>
      </c>
      <c r="AG74" t="s">
        <v>314</v>
      </c>
      <c r="AH74" t="s">
        <v>78</v>
      </c>
      <c r="AI74" t="s">
        <v>283</v>
      </c>
      <c r="AJ74" t="s">
        <v>62</v>
      </c>
    </row>
    <row r="75" spans="1:36" hidden="1" x14ac:dyDescent="0.25">
      <c r="A75">
        <v>1007744</v>
      </c>
      <c r="B75" t="s">
        <v>315</v>
      </c>
      <c r="C75" t="s">
        <v>73</v>
      </c>
      <c r="D75" t="s">
        <v>51</v>
      </c>
      <c r="E75" t="s">
        <v>316</v>
      </c>
      <c r="F75" t="s">
        <v>317</v>
      </c>
      <c r="G75" t="s">
        <v>54</v>
      </c>
      <c r="H75" t="s">
        <v>0</v>
      </c>
      <c r="I75" t="s">
        <v>55</v>
      </c>
      <c r="K75" s="7">
        <v>44259</v>
      </c>
      <c r="L75" s="8">
        <v>0.58333333333333337</v>
      </c>
      <c r="M75" t="s">
        <v>56</v>
      </c>
      <c r="N75" t="s">
        <v>77</v>
      </c>
      <c r="O75" t="s">
        <v>58</v>
      </c>
      <c r="P75" t="s">
        <v>59</v>
      </c>
      <c r="Q75">
        <v>-1</v>
      </c>
      <c r="R75" t="s">
        <v>59</v>
      </c>
      <c r="T75">
        <v>1</v>
      </c>
      <c r="U75" t="s">
        <v>60</v>
      </c>
      <c r="V75" t="s">
        <v>61</v>
      </c>
      <c r="X75" s="7">
        <v>44215</v>
      </c>
      <c r="Y75" s="8">
        <v>4.1666666666666664E-2</v>
      </c>
      <c r="Z75" s="7">
        <v>44214</v>
      </c>
      <c r="AA75" s="8">
        <v>4.1666666666666664E-2</v>
      </c>
      <c r="AB75" s="7">
        <v>44214</v>
      </c>
      <c r="AE75" t="s">
        <v>316</v>
      </c>
      <c r="AF75" t="s">
        <v>316</v>
      </c>
      <c r="AG75" t="s">
        <v>317</v>
      </c>
      <c r="AI75" t="s">
        <v>318</v>
      </c>
      <c r="AJ75" t="s">
        <v>62</v>
      </c>
    </row>
    <row r="76" spans="1:36" hidden="1" x14ac:dyDescent="0.25">
      <c r="A76">
        <v>1007745</v>
      </c>
      <c r="B76" t="s">
        <v>107</v>
      </c>
      <c r="C76" t="s">
        <v>50</v>
      </c>
      <c r="D76" t="s">
        <v>51</v>
      </c>
      <c r="E76" t="s">
        <v>108</v>
      </c>
      <c r="F76" t="s">
        <v>109</v>
      </c>
      <c r="G76" t="s">
        <v>54</v>
      </c>
      <c r="H76" t="s">
        <v>0</v>
      </c>
      <c r="I76" t="s">
        <v>55</v>
      </c>
      <c r="K76" s="7">
        <v>44259</v>
      </c>
      <c r="L76" s="8">
        <v>0.625</v>
      </c>
      <c r="M76" t="s">
        <v>56</v>
      </c>
      <c r="N76" t="s">
        <v>93</v>
      </c>
      <c r="O76" t="s">
        <v>58</v>
      </c>
      <c r="P76" t="s">
        <v>59</v>
      </c>
      <c r="Q76">
        <v>-1</v>
      </c>
      <c r="R76" t="s">
        <v>59</v>
      </c>
      <c r="T76">
        <v>1</v>
      </c>
      <c r="U76" t="s">
        <v>60</v>
      </c>
      <c r="V76" t="s">
        <v>61</v>
      </c>
      <c r="X76" s="7">
        <v>44215</v>
      </c>
      <c r="Y76" s="8">
        <v>4.1666666666666664E-2</v>
      </c>
      <c r="Z76" s="7">
        <v>44214</v>
      </c>
      <c r="AA76" s="8">
        <v>4.1666666666666664E-2</v>
      </c>
      <c r="AB76" s="7">
        <v>44214</v>
      </c>
      <c r="AE76" t="s">
        <v>108</v>
      </c>
      <c r="AF76" t="s">
        <v>108</v>
      </c>
      <c r="AG76" t="s">
        <v>109</v>
      </c>
      <c r="AJ76" t="s">
        <v>62</v>
      </c>
    </row>
    <row r="77" spans="1:36" hidden="1" x14ac:dyDescent="0.25">
      <c r="A77">
        <v>1007746</v>
      </c>
      <c r="B77" t="s">
        <v>103</v>
      </c>
      <c r="C77" t="s">
        <v>50</v>
      </c>
      <c r="D77" t="s">
        <v>51</v>
      </c>
      <c r="E77" t="s">
        <v>104</v>
      </c>
      <c r="F77" t="s">
        <v>105</v>
      </c>
      <c r="G77" t="s">
        <v>54</v>
      </c>
      <c r="H77" t="s">
        <v>0</v>
      </c>
      <c r="I77" t="s">
        <v>55</v>
      </c>
      <c r="K77" s="7">
        <v>44259</v>
      </c>
      <c r="L77" s="8">
        <v>0.66666666666666663</v>
      </c>
      <c r="M77" t="s">
        <v>56</v>
      </c>
      <c r="N77" t="s">
        <v>106</v>
      </c>
      <c r="O77" t="s">
        <v>58</v>
      </c>
      <c r="P77" t="s">
        <v>59</v>
      </c>
      <c r="Q77">
        <v>-1</v>
      </c>
      <c r="R77" t="s">
        <v>59</v>
      </c>
      <c r="T77">
        <v>1</v>
      </c>
      <c r="U77" t="s">
        <v>60</v>
      </c>
      <c r="V77" t="s">
        <v>61</v>
      </c>
      <c r="X77" s="7">
        <v>44215</v>
      </c>
      <c r="Y77" s="8">
        <v>4.1666666666666664E-2</v>
      </c>
      <c r="Z77" s="7">
        <v>44214</v>
      </c>
      <c r="AA77" s="8">
        <v>4.1666666666666664E-2</v>
      </c>
      <c r="AB77" s="7">
        <v>44214</v>
      </c>
      <c r="AE77" t="s">
        <v>104</v>
      </c>
      <c r="AF77" t="s">
        <v>104</v>
      </c>
      <c r="AG77" t="s">
        <v>105</v>
      </c>
      <c r="AI77" t="s">
        <v>102</v>
      </c>
      <c r="AJ77" t="s">
        <v>62</v>
      </c>
    </row>
    <row r="78" spans="1:36" hidden="1" x14ac:dyDescent="0.25">
      <c r="A78">
        <v>1008039</v>
      </c>
      <c r="B78" t="s">
        <v>110</v>
      </c>
      <c r="C78" t="s">
        <v>111</v>
      </c>
      <c r="D78" t="s">
        <v>65</v>
      </c>
      <c r="E78" t="s">
        <v>112</v>
      </c>
      <c r="F78" t="s">
        <v>113</v>
      </c>
      <c r="G78" t="s">
        <v>54</v>
      </c>
      <c r="H78" t="s">
        <v>0</v>
      </c>
      <c r="I78" t="s">
        <v>55</v>
      </c>
      <c r="K78" s="7">
        <v>44260</v>
      </c>
      <c r="L78" s="8">
        <v>0.35416666666666669</v>
      </c>
      <c r="M78" t="s">
        <v>56</v>
      </c>
      <c r="N78" t="s">
        <v>77</v>
      </c>
      <c r="O78" t="s">
        <v>58</v>
      </c>
      <c r="P78" t="s">
        <v>114</v>
      </c>
      <c r="Q78">
        <v>-1</v>
      </c>
      <c r="R78" t="s">
        <v>59</v>
      </c>
      <c r="T78">
        <v>2</v>
      </c>
      <c r="U78" t="s">
        <v>60</v>
      </c>
      <c r="V78" t="s">
        <v>61</v>
      </c>
      <c r="X78" s="7">
        <v>44216</v>
      </c>
      <c r="Y78" s="8">
        <v>4.1666666666666664E-2</v>
      </c>
      <c r="Z78" s="7">
        <v>44215</v>
      </c>
      <c r="AA78" s="8">
        <v>4.1666666666666664E-2</v>
      </c>
      <c r="AB78" s="7">
        <v>44215</v>
      </c>
      <c r="AE78" t="s">
        <v>112</v>
      </c>
      <c r="AF78" t="s">
        <v>112</v>
      </c>
      <c r="AG78" t="s">
        <v>113</v>
      </c>
      <c r="AH78" t="s">
        <v>115</v>
      </c>
      <c r="AI78" t="s">
        <v>319</v>
      </c>
      <c r="AJ78" t="s">
        <v>62</v>
      </c>
    </row>
    <row r="79" spans="1:36" hidden="1" x14ac:dyDescent="0.25">
      <c r="A79">
        <v>1008040</v>
      </c>
      <c r="B79" t="s">
        <v>117</v>
      </c>
      <c r="C79" t="s">
        <v>73</v>
      </c>
      <c r="D79" t="s">
        <v>51</v>
      </c>
      <c r="E79" t="s">
        <v>118</v>
      </c>
      <c r="F79" t="s">
        <v>119</v>
      </c>
      <c r="G79" t="s">
        <v>54</v>
      </c>
      <c r="H79" t="s">
        <v>2</v>
      </c>
      <c r="I79" t="s">
        <v>55</v>
      </c>
      <c r="K79" s="7">
        <v>44260</v>
      </c>
      <c r="L79" s="8">
        <v>0.39583333333333331</v>
      </c>
      <c r="M79" t="s">
        <v>56</v>
      </c>
      <c r="N79" t="s">
        <v>68</v>
      </c>
      <c r="O79" t="s">
        <v>58</v>
      </c>
      <c r="P79" t="s">
        <v>59</v>
      </c>
      <c r="Q79">
        <v>-1</v>
      </c>
      <c r="R79" t="s">
        <v>59</v>
      </c>
      <c r="T79">
        <v>2</v>
      </c>
      <c r="U79" t="s">
        <v>60</v>
      </c>
      <c r="V79" t="s">
        <v>61</v>
      </c>
      <c r="X79" s="7">
        <v>44216</v>
      </c>
      <c r="Y79" s="8">
        <v>4.1666666666666664E-2</v>
      </c>
      <c r="Z79" s="7">
        <v>44215</v>
      </c>
      <c r="AA79" s="8">
        <v>4.1666666666666664E-2</v>
      </c>
      <c r="AB79" s="7">
        <v>44215</v>
      </c>
      <c r="AE79" t="s">
        <v>118</v>
      </c>
      <c r="AF79" t="s">
        <v>118</v>
      </c>
      <c r="AG79" t="s">
        <v>119</v>
      </c>
      <c r="AH79" t="s">
        <v>120</v>
      </c>
      <c r="AI79" t="s">
        <v>121</v>
      </c>
      <c r="AJ79" t="s">
        <v>62</v>
      </c>
    </row>
    <row r="80" spans="1:36" hidden="1" x14ac:dyDescent="0.25">
      <c r="A80">
        <v>1008042</v>
      </c>
      <c r="B80" t="s">
        <v>320</v>
      </c>
      <c r="C80" t="s">
        <v>73</v>
      </c>
      <c r="D80" t="s">
        <v>65</v>
      </c>
      <c r="E80" t="s">
        <v>321</v>
      </c>
      <c r="F80" t="s">
        <v>322</v>
      </c>
      <c r="G80" t="s">
        <v>86</v>
      </c>
      <c r="H80" t="s">
        <v>0</v>
      </c>
      <c r="I80" t="s">
        <v>55</v>
      </c>
      <c r="K80" s="7">
        <v>44260</v>
      </c>
      <c r="L80" s="8">
        <v>0.4375</v>
      </c>
      <c r="M80" t="s">
        <v>56</v>
      </c>
      <c r="N80" t="s">
        <v>68</v>
      </c>
      <c r="O80" t="s">
        <v>58</v>
      </c>
      <c r="P80" t="s">
        <v>69</v>
      </c>
      <c r="Q80">
        <v>-1</v>
      </c>
      <c r="R80" t="s">
        <v>59</v>
      </c>
      <c r="T80">
        <v>50</v>
      </c>
      <c r="U80" t="s">
        <v>60</v>
      </c>
      <c r="V80" t="s">
        <v>61</v>
      </c>
      <c r="X80" s="7">
        <v>44216</v>
      </c>
      <c r="Y80" s="8">
        <v>4.1666666666666664E-2</v>
      </c>
      <c r="Z80" s="7">
        <v>44215</v>
      </c>
      <c r="AA80" s="8">
        <v>4.1666666666666664E-2</v>
      </c>
      <c r="AB80" s="7">
        <v>44215</v>
      </c>
      <c r="AE80" t="s">
        <v>321</v>
      </c>
      <c r="AF80" t="s">
        <v>321</v>
      </c>
      <c r="AG80" t="s">
        <v>322</v>
      </c>
      <c r="AH80" t="s">
        <v>78</v>
      </c>
      <c r="AI80" t="s">
        <v>283</v>
      </c>
      <c r="AJ80" t="s">
        <v>62</v>
      </c>
    </row>
    <row r="81" spans="1:36" hidden="1" x14ac:dyDescent="0.25">
      <c r="A81">
        <v>1008043</v>
      </c>
      <c r="B81" t="s">
        <v>323</v>
      </c>
      <c r="C81" t="s">
        <v>73</v>
      </c>
      <c r="D81" t="s">
        <v>65</v>
      </c>
      <c r="E81" t="s">
        <v>324</v>
      </c>
      <c r="F81" t="s">
        <v>325</v>
      </c>
      <c r="G81" t="s">
        <v>86</v>
      </c>
      <c r="H81" t="s">
        <v>2</v>
      </c>
      <c r="I81" t="s">
        <v>55</v>
      </c>
      <c r="K81" s="7">
        <v>44260</v>
      </c>
      <c r="L81" s="8">
        <v>0.47916666666666669</v>
      </c>
      <c r="M81" t="s">
        <v>56</v>
      </c>
      <c r="N81" t="s">
        <v>57</v>
      </c>
      <c r="O81" t="s">
        <v>58</v>
      </c>
      <c r="P81" t="s">
        <v>69</v>
      </c>
      <c r="Q81">
        <v>-1</v>
      </c>
      <c r="R81" t="s">
        <v>59</v>
      </c>
      <c r="T81">
        <v>50</v>
      </c>
      <c r="U81" t="s">
        <v>60</v>
      </c>
      <c r="V81" t="s">
        <v>61</v>
      </c>
      <c r="X81" s="7">
        <v>44216</v>
      </c>
      <c r="Y81" s="8">
        <v>4.1666666666666664E-2</v>
      </c>
      <c r="Z81" s="7">
        <v>44215</v>
      </c>
      <c r="AA81" s="8">
        <v>4.1666666666666664E-2</v>
      </c>
      <c r="AB81" s="7">
        <v>44215</v>
      </c>
      <c r="AE81" t="s">
        <v>324</v>
      </c>
      <c r="AF81" t="s">
        <v>324</v>
      </c>
      <c r="AG81" t="s">
        <v>325</v>
      </c>
      <c r="AH81" t="s">
        <v>78</v>
      </c>
      <c r="AI81" t="s">
        <v>287</v>
      </c>
      <c r="AJ81" t="s">
        <v>62</v>
      </c>
    </row>
    <row r="82" spans="1:36" hidden="1" x14ac:dyDescent="0.25">
      <c r="A82">
        <v>1008044</v>
      </c>
      <c r="B82" t="s">
        <v>122</v>
      </c>
      <c r="C82" t="s">
        <v>50</v>
      </c>
      <c r="D82" t="s">
        <v>51</v>
      </c>
      <c r="E82" t="s">
        <v>123</v>
      </c>
      <c r="F82" t="s">
        <v>124</v>
      </c>
      <c r="G82" t="s">
        <v>54</v>
      </c>
      <c r="H82" t="s">
        <v>1</v>
      </c>
      <c r="I82" t="s">
        <v>55</v>
      </c>
      <c r="K82" s="7">
        <v>44260</v>
      </c>
      <c r="L82" s="8">
        <v>0.5625</v>
      </c>
      <c r="M82" t="s">
        <v>56</v>
      </c>
      <c r="N82" t="s">
        <v>77</v>
      </c>
      <c r="O82" t="s">
        <v>58</v>
      </c>
      <c r="P82" t="s">
        <v>59</v>
      </c>
      <c r="Q82">
        <v>-1</v>
      </c>
      <c r="R82" t="s">
        <v>59</v>
      </c>
      <c r="T82">
        <v>1</v>
      </c>
      <c r="U82" t="s">
        <v>60</v>
      </c>
      <c r="V82" t="s">
        <v>61</v>
      </c>
      <c r="X82" s="7">
        <v>44216</v>
      </c>
      <c r="Y82" s="8">
        <v>4.1666666666666664E-2</v>
      </c>
      <c r="Z82" s="7">
        <v>44215</v>
      </c>
      <c r="AA82" s="8">
        <v>4.1666666666666664E-2</v>
      </c>
      <c r="AB82" s="7">
        <v>44215</v>
      </c>
      <c r="AE82" t="s">
        <v>123</v>
      </c>
      <c r="AF82" t="s">
        <v>123</v>
      </c>
      <c r="AG82" t="s">
        <v>124</v>
      </c>
      <c r="AI82" t="s">
        <v>125</v>
      </c>
      <c r="AJ82" t="s">
        <v>62</v>
      </c>
    </row>
    <row r="83" spans="1:36" hidden="1" x14ac:dyDescent="0.25">
      <c r="A83">
        <v>1008732</v>
      </c>
      <c r="B83" t="s">
        <v>126</v>
      </c>
      <c r="C83" t="s">
        <v>73</v>
      </c>
      <c r="D83" t="s">
        <v>65</v>
      </c>
      <c r="E83" t="s">
        <v>127</v>
      </c>
      <c r="F83" t="s">
        <v>128</v>
      </c>
      <c r="G83" t="s">
        <v>54</v>
      </c>
      <c r="H83" t="s">
        <v>0</v>
      </c>
      <c r="I83" t="s">
        <v>55</v>
      </c>
      <c r="K83" s="7">
        <v>44263</v>
      </c>
      <c r="L83" s="8">
        <v>0.58333333333333337</v>
      </c>
      <c r="M83" t="s">
        <v>56</v>
      </c>
      <c r="N83" t="s">
        <v>129</v>
      </c>
      <c r="O83" t="s">
        <v>58</v>
      </c>
      <c r="P83" t="s">
        <v>69</v>
      </c>
      <c r="Q83">
        <v>-1</v>
      </c>
      <c r="R83" t="s">
        <v>59</v>
      </c>
      <c r="T83">
        <v>50</v>
      </c>
      <c r="U83" t="s">
        <v>60</v>
      </c>
      <c r="V83" t="s">
        <v>61</v>
      </c>
      <c r="X83" s="7">
        <v>44219</v>
      </c>
      <c r="Y83" s="8">
        <v>4.1666666666666664E-2</v>
      </c>
      <c r="Z83" s="7">
        <v>44218</v>
      </c>
      <c r="AA83" s="8">
        <v>4.1666666666666664E-2</v>
      </c>
      <c r="AB83" s="7">
        <v>44218</v>
      </c>
      <c r="AE83" t="s">
        <v>127</v>
      </c>
      <c r="AF83" t="s">
        <v>127</v>
      </c>
      <c r="AG83" t="s">
        <v>128</v>
      </c>
      <c r="AH83" t="s">
        <v>70</v>
      </c>
      <c r="AI83" t="s">
        <v>326</v>
      </c>
      <c r="AJ83" t="s">
        <v>62</v>
      </c>
    </row>
    <row r="84" spans="1:36" hidden="1" x14ac:dyDescent="0.25">
      <c r="A84">
        <v>1008733</v>
      </c>
      <c r="B84" t="s">
        <v>327</v>
      </c>
      <c r="C84" t="s">
        <v>50</v>
      </c>
      <c r="D84" t="s">
        <v>51</v>
      </c>
      <c r="E84" t="s">
        <v>328</v>
      </c>
      <c r="F84" t="s">
        <v>329</v>
      </c>
      <c r="G84" t="s">
        <v>54</v>
      </c>
      <c r="H84" t="s">
        <v>2</v>
      </c>
      <c r="I84" t="s">
        <v>55</v>
      </c>
      <c r="K84" s="7">
        <v>44263</v>
      </c>
      <c r="L84" s="8">
        <v>0.5</v>
      </c>
      <c r="M84" t="s">
        <v>56</v>
      </c>
      <c r="N84" t="s">
        <v>106</v>
      </c>
      <c r="O84" t="s">
        <v>58</v>
      </c>
      <c r="P84" t="s">
        <v>59</v>
      </c>
      <c r="Q84">
        <v>-1</v>
      </c>
      <c r="R84" t="s">
        <v>59</v>
      </c>
      <c r="T84">
        <v>1</v>
      </c>
      <c r="U84" t="s">
        <v>60</v>
      </c>
      <c r="V84" t="s">
        <v>61</v>
      </c>
      <c r="X84" s="7">
        <v>44219</v>
      </c>
      <c r="Y84" s="8">
        <v>4.1666666666666664E-2</v>
      </c>
      <c r="Z84" s="7">
        <v>44218</v>
      </c>
      <c r="AA84" s="8">
        <v>4.1666666666666664E-2</v>
      </c>
      <c r="AB84" s="7">
        <v>44218</v>
      </c>
      <c r="AE84" t="s">
        <v>328</v>
      </c>
      <c r="AF84" t="s">
        <v>328</v>
      </c>
      <c r="AG84" t="s">
        <v>329</v>
      </c>
      <c r="AH84" t="s">
        <v>330</v>
      </c>
      <c r="AI84" t="s">
        <v>331</v>
      </c>
      <c r="AJ84" t="s">
        <v>62</v>
      </c>
    </row>
    <row r="85" spans="1:36" hidden="1" x14ac:dyDescent="0.25">
      <c r="A85">
        <v>1008734</v>
      </c>
      <c r="B85" t="s">
        <v>332</v>
      </c>
      <c r="C85" t="s">
        <v>50</v>
      </c>
      <c r="D85" t="s">
        <v>65</v>
      </c>
      <c r="E85" t="s">
        <v>333</v>
      </c>
      <c r="F85" t="s">
        <v>334</v>
      </c>
      <c r="G85" t="s">
        <v>86</v>
      </c>
      <c r="H85" t="s">
        <v>2</v>
      </c>
      <c r="I85" t="s">
        <v>55</v>
      </c>
      <c r="K85" s="7">
        <v>44263</v>
      </c>
      <c r="L85" s="8">
        <v>0.375</v>
      </c>
      <c r="M85" t="s">
        <v>56</v>
      </c>
      <c r="N85" t="s">
        <v>77</v>
      </c>
      <c r="O85" t="s">
        <v>58</v>
      </c>
      <c r="P85" t="s">
        <v>69</v>
      </c>
      <c r="Q85">
        <v>-1</v>
      </c>
      <c r="R85" t="s">
        <v>59</v>
      </c>
      <c r="T85">
        <v>1</v>
      </c>
      <c r="U85" t="s">
        <v>60</v>
      </c>
      <c r="V85" t="s">
        <v>61</v>
      </c>
      <c r="X85" s="7">
        <v>44219</v>
      </c>
      <c r="Y85" s="8">
        <v>4.1666666666666664E-2</v>
      </c>
      <c r="Z85" s="7">
        <v>44218</v>
      </c>
      <c r="AA85" s="8">
        <v>4.1666666666666664E-2</v>
      </c>
      <c r="AB85" s="7">
        <v>44218</v>
      </c>
      <c r="AE85" t="s">
        <v>333</v>
      </c>
      <c r="AF85" t="s">
        <v>333</v>
      </c>
      <c r="AG85" t="s">
        <v>334</v>
      </c>
      <c r="AH85" t="s">
        <v>78</v>
      </c>
      <c r="AI85" t="s">
        <v>287</v>
      </c>
      <c r="AJ85" t="s">
        <v>62</v>
      </c>
    </row>
    <row r="86" spans="1:36" hidden="1" x14ac:dyDescent="0.25">
      <c r="A86">
        <v>1008935</v>
      </c>
      <c r="B86" t="s">
        <v>131</v>
      </c>
      <c r="C86" t="s">
        <v>50</v>
      </c>
      <c r="D86" t="s">
        <v>65</v>
      </c>
      <c r="E86" t="s">
        <v>132</v>
      </c>
      <c r="F86" t="s">
        <v>133</v>
      </c>
      <c r="G86" t="s">
        <v>54</v>
      </c>
      <c r="H86" t="s">
        <v>2</v>
      </c>
      <c r="I86" t="s">
        <v>55</v>
      </c>
      <c r="K86" s="7">
        <v>44264</v>
      </c>
      <c r="L86" s="8">
        <v>0.375</v>
      </c>
      <c r="M86" t="s">
        <v>56</v>
      </c>
      <c r="N86" t="s">
        <v>77</v>
      </c>
      <c r="O86" t="s">
        <v>58</v>
      </c>
      <c r="P86" t="s">
        <v>69</v>
      </c>
      <c r="Q86">
        <v>-1</v>
      </c>
      <c r="R86" t="s">
        <v>59</v>
      </c>
      <c r="T86">
        <v>1</v>
      </c>
      <c r="U86" t="s">
        <v>60</v>
      </c>
      <c r="V86" t="s">
        <v>61</v>
      </c>
      <c r="X86" s="7">
        <v>44220</v>
      </c>
      <c r="Y86" s="8">
        <v>4.1666666666666664E-2</v>
      </c>
      <c r="Z86" s="7">
        <v>44219</v>
      </c>
      <c r="AA86" s="8">
        <v>4.1666666666666664E-2</v>
      </c>
      <c r="AB86" s="7">
        <v>44219</v>
      </c>
      <c r="AE86" t="s">
        <v>132</v>
      </c>
      <c r="AF86" t="s">
        <v>132</v>
      </c>
      <c r="AG86" t="s">
        <v>133</v>
      </c>
      <c r="AH86" t="s">
        <v>70</v>
      </c>
      <c r="AI86" t="s">
        <v>335</v>
      </c>
      <c r="AJ86" t="s">
        <v>62</v>
      </c>
    </row>
    <row r="87" spans="1:36" hidden="1" x14ac:dyDescent="0.25">
      <c r="A87">
        <v>1008936</v>
      </c>
      <c r="B87" t="s">
        <v>135</v>
      </c>
      <c r="C87" t="s">
        <v>50</v>
      </c>
      <c r="D87" t="s">
        <v>65</v>
      </c>
      <c r="E87" t="s">
        <v>136</v>
      </c>
      <c r="F87" t="s">
        <v>137</v>
      </c>
      <c r="G87" t="s">
        <v>86</v>
      </c>
      <c r="H87" t="s">
        <v>0</v>
      </c>
      <c r="I87" t="s">
        <v>55</v>
      </c>
      <c r="K87" s="7">
        <v>44264</v>
      </c>
      <c r="L87" s="8">
        <v>0.375</v>
      </c>
      <c r="M87" t="s">
        <v>56</v>
      </c>
      <c r="N87" t="s">
        <v>77</v>
      </c>
      <c r="O87" t="s">
        <v>58</v>
      </c>
      <c r="P87" t="s">
        <v>69</v>
      </c>
      <c r="Q87">
        <v>-1</v>
      </c>
      <c r="R87" t="s">
        <v>59</v>
      </c>
      <c r="T87">
        <v>1</v>
      </c>
      <c r="U87" t="s">
        <v>60</v>
      </c>
      <c r="V87" t="s">
        <v>61</v>
      </c>
      <c r="X87" s="7">
        <v>44220</v>
      </c>
      <c r="Y87" s="8">
        <v>4.1666666666666664E-2</v>
      </c>
      <c r="Z87" s="7">
        <v>44219</v>
      </c>
      <c r="AA87" s="8">
        <v>4.1666666666666664E-2</v>
      </c>
      <c r="AB87" s="7">
        <v>44219</v>
      </c>
      <c r="AE87" t="s">
        <v>136</v>
      </c>
      <c r="AF87" t="s">
        <v>136</v>
      </c>
      <c r="AG87" t="s">
        <v>137</v>
      </c>
      <c r="AH87" t="s">
        <v>78</v>
      </c>
      <c r="AI87" t="s">
        <v>283</v>
      </c>
      <c r="AJ87" t="s">
        <v>62</v>
      </c>
    </row>
    <row r="88" spans="1:36" hidden="1" x14ac:dyDescent="0.25">
      <c r="A88">
        <v>1008937</v>
      </c>
      <c r="B88" t="s">
        <v>138</v>
      </c>
      <c r="C88" t="s">
        <v>50</v>
      </c>
      <c r="D88" t="s">
        <v>65</v>
      </c>
      <c r="E88" t="s">
        <v>139</v>
      </c>
      <c r="F88" t="s">
        <v>140</v>
      </c>
      <c r="G88" t="s">
        <v>86</v>
      </c>
      <c r="H88" t="s">
        <v>0</v>
      </c>
      <c r="I88" t="s">
        <v>55</v>
      </c>
      <c r="K88" s="7">
        <v>44264</v>
      </c>
      <c r="L88" s="8">
        <v>0.5</v>
      </c>
      <c r="M88" t="s">
        <v>56</v>
      </c>
      <c r="N88" t="s">
        <v>77</v>
      </c>
      <c r="O88" t="s">
        <v>58</v>
      </c>
      <c r="P88" t="s">
        <v>69</v>
      </c>
      <c r="Q88">
        <v>-1</v>
      </c>
      <c r="R88" t="s">
        <v>59</v>
      </c>
      <c r="T88">
        <v>1</v>
      </c>
      <c r="U88" t="s">
        <v>60</v>
      </c>
      <c r="V88" t="s">
        <v>61</v>
      </c>
      <c r="X88" s="7">
        <v>44220</v>
      </c>
      <c r="Y88" s="8">
        <v>4.1666666666666664E-2</v>
      </c>
      <c r="Z88" s="7">
        <v>44219</v>
      </c>
      <c r="AA88" s="8">
        <v>4.1666666666666664E-2</v>
      </c>
      <c r="AB88" s="7">
        <v>44219</v>
      </c>
      <c r="AE88" t="s">
        <v>139</v>
      </c>
      <c r="AF88" t="s">
        <v>139</v>
      </c>
      <c r="AG88" t="s">
        <v>140</v>
      </c>
      <c r="AH88" t="s">
        <v>78</v>
      </c>
      <c r="AI88" t="s">
        <v>283</v>
      </c>
      <c r="AJ88" t="s">
        <v>62</v>
      </c>
    </row>
    <row r="89" spans="1:36" hidden="1" x14ac:dyDescent="0.25">
      <c r="A89">
        <v>1008938</v>
      </c>
      <c r="B89" t="s">
        <v>141</v>
      </c>
      <c r="C89" t="s">
        <v>73</v>
      </c>
      <c r="D89" t="s">
        <v>51</v>
      </c>
      <c r="E89" t="s">
        <v>142</v>
      </c>
      <c r="F89" t="s">
        <v>143</v>
      </c>
      <c r="G89" t="s">
        <v>54</v>
      </c>
      <c r="H89" t="s">
        <v>0</v>
      </c>
      <c r="I89" t="s">
        <v>55</v>
      </c>
      <c r="K89" s="7">
        <v>44264</v>
      </c>
      <c r="L89" s="8">
        <v>0.41666666666666669</v>
      </c>
      <c r="M89" t="s">
        <v>56</v>
      </c>
      <c r="N89" t="s">
        <v>77</v>
      </c>
      <c r="O89" t="s">
        <v>58</v>
      </c>
      <c r="P89" t="s">
        <v>59</v>
      </c>
      <c r="Q89">
        <v>-1</v>
      </c>
      <c r="R89" t="s">
        <v>59</v>
      </c>
      <c r="T89">
        <v>50</v>
      </c>
      <c r="U89" t="s">
        <v>60</v>
      </c>
      <c r="V89" t="s">
        <v>61</v>
      </c>
      <c r="X89" s="7">
        <v>44220</v>
      </c>
      <c r="Y89" s="8">
        <v>4.1666666666666664E-2</v>
      </c>
      <c r="Z89" s="7">
        <v>44219</v>
      </c>
      <c r="AA89" s="8">
        <v>4.1666666666666664E-2</v>
      </c>
      <c r="AB89" s="7">
        <v>44219</v>
      </c>
      <c r="AE89" t="s">
        <v>142</v>
      </c>
      <c r="AF89" t="s">
        <v>142</v>
      </c>
      <c r="AG89" t="s">
        <v>143</v>
      </c>
      <c r="AI89" t="s">
        <v>102</v>
      </c>
      <c r="AJ89" t="s">
        <v>62</v>
      </c>
    </row>
    <row r="90" spans="1:36" hidden="1" x14ac:dyDescent="0.25">
      <c r="A90">
        <v>1008939</v>
      </c>
      <c r="B90" t="s">
        <v>336</v>
      </c>
      <c r="C90" t="s">
        <v>73</v>
      </c>
      <c r="D90" t="s">
        <v>51</v>
      </c>
      <c r="E90" t="s">
        <v>337</v>
      </c>
      <c r="F90" t="s">
        <v>338</v>
      </c>
      <c r="G90" t="s">
        <v>54</v>
      </c>
      <c r="H90" t="s">
        <v>0</v>
      </c>
      <c r="I90" t="s">
        <v>55</v>
      </c>
      <c r="K90" s="7">
        <v>44264</v>
      </c>
      <c r="L90" s="8">
        <v>0.54166666666666663</v>
      </c>
      <c r="M90" t="s">
        <v>56</v>
      </c>
      <c r="N90" t="s">
        <v>129</v>
      </c>
      <c r="O90" t="s">
        <v>58</v>
      </c>
      <c r="P90" t="s">
        <v>59</v>
      </c>
      <c r="Q90">
        <v>-1</v>
      </c>
      <c r="R90" t="s">
        <v>59</v>
      </c>
      <c r="T90">
        <v>50</v>
      </c>
      <c r="U90" t="s">
        <v>60</v>
      </c>
      <c r="V90" t="s">
        <v>61</v>
      </c>
      <c r="X90" s="7">
        <v>44220</v>
      </c>
      <c r="Y90" s="8">
        <v>4.1666666666666664E-2</v>
      </c>
      <c r="Z90" s="7">
        <v>44219</v>
      </c>
      <c r="AA90" s="8">
        <v>4.1666666666666664E-2</v>
      </c>
      <c r="AB90" s="7">
        <v>44219</v>
      </c>
      <c r="AE90" t="s">
        <v>337</v>
      </c>
      <c r="AF90" t="s">
        <v>337</v>
      </c>
      <c r="AG90" t="s">
        <v>338</v>
      </c>
      <c r="AI90" t="s">
        <v>339</v>
      </c>
      <c r="AJ90" t="s">
        <v>62</v>
      </c>
    </row>
    <row r="91" spans="1:36" hidden="1" x14ac:dyDescent="0.25">
      <c r="A91">
        <v>1008940</v>
      </c>
      <c r="B91" t="s">
        <v>144</v>
      </c>
      <c r="C91" t="s">
        <v>50</v>
      </c>
      <c r="D91" t="s">
        <v>51</v>
      </c>
      <c r="E91" t="s">
        <v>145</v>
      </c>
      <c r="F91" t="s">
        <v>146</v>
      </c>
      <c r="G91" t="s">
        <v>54</v>
      </c>
      <c r="H91" t="s">
        <v>0</v>
      </c>
      <c r="I91" t="s">
        <v>55</v>
      </c>
      <c r="K91" s="7">
        <v>44264</v>
      </c>
      <c r="L91" s="8">
        <v>0.54166666666666663</v>
      </c>
      <c r="M91" t="s">
        <v>56</v>
      </c>
      <c r="N91" t="s">
        <v>77</v>
      </c>
      <c r="O91" t="s">
        <v>58</v>
      </c>
      <c r="P91" t="s">
        <v>59</v>
      </c>
      <c r="Q91">
        <v>-1</v>
      </c>
      <c r="R91" t="s">
        <v>59</v>
      </c>
      <c r="T91">
        <v>1</v>
      </c>
      <c r="U91" t="s">
        <v>60</v>
      </c>
      <c r="V91" t="s">
        <v>61</v>
      </c>
      <c r="X91" s="7">
        <v>44220</v>
      </c>
      <c r="Y91" s="8">
        <v>4.1666666666666664E-2</v>
      </c>
      <c r="Z91" s="7">
        <v>44219</v>
      </c>
      <c r="AA91" s="8">
        <v>4.1666666666666664E-2</v>
      </c>
      <c r="AB91" s="7">
        <v>44219</v>
      </c>
      <c r="AE91" t="s">
        <v>145</v>
      </c>
      <c r="AF91" t="s">
        <v>145</v>
      </c>
      <c r="AG91" t="s">
        <v>146</v>
      </c>
      <c r="AI91" t="s">
        <v>147</v>
      </c>
      <c r="AJ91" t="s">
        <v>62</v>
      </c>
    </row>
    <row r="92" spans="1:36" hidden="1" x14ac:dyDescent="0.25">
      <c r="A92">
        <v>1008941</v>
      </c>
      <c r="B92" t="s">
        <v>340</v>
      </c>
      <c r="C92" t="s">
        <v>73</v>
      </c>
      <c r="D92" t="s">
        <v>65</v>
      </c>
      <c r="E92" t="s">
        <v>341</v>
      </c>
      <c r="F92" t="s">
        <v>342</v>
      </c>
      <c r="G92" t="s">
        <v>54</v>
      </c>
      <c r="H92" t="s">
        <v>1</v>
      </c>
      <c r="I92" t="s">
        <v>55</v>
      </c>
      <c r="J92">
        <v>0</v>
      </c>
      <c r="K92" s="7">
        <v>44264</v>
      </c>
      <c r="L92" s="8">
        <v>0.39583333333333331</v>
      </c>
      <c r="M92" t="s">
        <v>56</v>
      </c>
      <c r="N92" t="s">
        <v>97</v>
      </c>
      <c r="O92" t="s">
        <v>58</v>
      </c>
      <c r="P92" t="s">
        <v>69</v>
      </c>
      <c r="Q92">
        <v>-1</v>
      </c>
      <c r="R92" t="s">
        <v>59</v>
      </c>
      <c r="T92">
        <v>50</v>
      </c>
      <c r="U92" t="s">
        <v>60</v>
      </c>
      <c r="V92" t="s">
        <v>61</v>
      </c>
      <c r="X92" s="7">
        <v>44220</v>
      </c>
      <c r="Y92" s="8">
        <v>4.1666666666666664E-2</v>
      </c>
      <c r="Z92" s="7">
        <v>44219</v>
      </c>
      <c r="AA92" s="8">
        <v>4.1666666666666664E-2</v>
      </c>
      <c r="AB92" s="7">
        <v>44219</v>
      </c>
      <c r="AE92" t="s">
        <v>341</v>
      </c>
      <c r="AF92" t="s">
        <v>341</v>
      </c>
      <c r="AG92" t="s">
        <v>342</v>
      </c>
      <c r="AH92" t="s">
        <v>343</v>
      </c>
      <c r="AI92" t="s">
        <v>283</v>
      </c>
      <c r="AJ92" t="s">
        <v>89</v>
      </c>
    </row>
    <row r="93" spans="1:36" hidden="1" x14ac:dyDescent="0.25">
      <c r="A93">
        <v>1008942</v>
      </c>
      <c r="B93" t="s">
        <v>148</v>
      </c>
      <c r="C93" t="s">
        <v>111</v>
      </c>
      <c r="D93" t="s">
        <v>51</v>
      </c>
      <c r="E93" t="s">
        <v>149</v>
      </c>
      <c r="F93" t="s">
        <v>150</v>
      </c>
      <c r="G93" t="s">
        <v>54</v>
      </c>
      <c r="H93" t="s">
        <v>1</v>
      </c>
      <c r="I93" t="s">
        <v>55</v>
      </c>
      <c r="K93" s="7">
        <v>44264</v>
      </c>
      <c r="L93" s="8">
        <v>0.5625</v>
      </c>
      <c r="M93" t="s">
        <v>56</v>
      </c>
      <c r="N93" t="s">
        <v>77</v>
      </c>
      <c r="O93" t="s">
        <v>58</v>
      </c>
      <c r="P93" t="s">
        <v>59</v>
      </c>
      <c r="Q93">
        <v>-1</v>
      </c>
      <c r="R93" t="s">
        <v>59</v>
      </c>
      <c r="T93">
        <v>2</v>
      </c>
      <c r="U93" t="s">
        <v>60</v>
      </c>
      <c r="V93" t="s">
        <v>61</v>
      </c>
      <c r="X93" s="7">
        <v>44220</v>
      </c>
      <c r="Y93" s="8">
        <v>4.1666666666666664E-2</v>
      </c>
      <c r="Z93" s="7">
        <v>44219</v>
      </c>
      <c r="AA93" s="8">
        <v>4.1666666666666664E-2</v>
      </c>
      <c r="AB93" s="7">
        <v>44219</v>
      </c>
      <c r="AE93" t="s">
        <v>149</v>
      </c>
      <c r="AF93" t="s">
        <v>149</v>
      </c>
      <c r="AG93" t="s">
        <v>150</v>
      </c>
      <c r="AI93" t="s">
        <v>151</v>
      </c>
      <c r="AJ93" t="s">
        <v>62</v>
      </c>
    </row>
    <row r="94" spans="1:36" hidden="1" x14ac:dyDescent="0.25">
      <c r="A94">
        <v>1008943</v>
      </c>
      <c r="B94" t="s">
        <v>144</v>
      </c>
      <c r="C94" t="s">
        <v>50</v>
      </c>
      <c r="D94" t="s">
        <v>51</v>
      </c>
      <c r="E94" t="s">
        <v>145</v>
      </c>
      <c r="F94" t="s">
        <v>146</v>
      </c>
      <c r="G94" t="s">
        <v>54</v>
      </c>
      <c r="H94" t="s">
        <v>1</v>
      </c>
      <c r="I94" t="s">
        <v>55</v>
      </c>
      <c r="K94" s="7">
        <v>44264</v>
      </c>
      <c r="L94" s="8">
        <v>0.52083333333333337</v>
      </c>
      <c r="M94" t="s">
        <v>56</v>
      </c>
      <c r="N94" t="s">
        <v>77</v>
      </c>
      <c r="O94" t="s">
        <v>58</v>
      </c>
      <c r="P94" t="s">
        <v>59</v>
      </c>
      <c r="Q94">
        <v>-1</v>
      </c>
      <c r="R94" t="s">
        <v>59</v>
      </c>
      <c r="T94">
        <v>1</v>
      </c>
      <c r="U94" t="s">
        <v>60</v>
      </c>
      <c r="V94" t="s">
        <v>61</v>
      </c>
      <c r="X94" s="7">
        <v>44220</v>
      </c>
      <c r="Y94" s="8">
        <v>4.1666666666666664E-2</v>
      </c>
      <c r="Z94" s="7">
        <v>44219</v>
      </c>
      <c r="AA94" s="8">
        <v>4.1666666666666664E-2</v>
      </c>
      <c r="AB94" s="7">
        <v>44219</v>
      </c>
      <c r="AE94" t="s">
        <v>145</v>
      </c>
      <c r="AF94" t="s">
        <v>145</v>
      </c>
      <c r="AG94" t="s">
        <v>146</v>
      </c>
      <c r="AI94" t="s">
        <v>147</v>
      </c>
      <c r="AJ94" t="s">
        <v>62</v>
      </c>
    </row>
    <row r="95" spans="1:36" hidden="1" x14ac:dyDescent="0.25">
      <c r="A95">
        <v>1008944</v>
      </c>
      <c r="B95" t="s">
        <v>344</v>
      </c>
      <c r="C95" t="s">
        <v>73</v>
      </c>
      <c r="D95" t="s">
        <v>65</v>
      </c>
      <c r="E95" t="s">
        <v>345</v>
      </c>
      <c r="F95" t="s">
        <v>346</v>
      </c>
      <c r="G95" t="s">
        <v>76</v>
      </c>
      <c r="H95" t="s">
        <v>1</v>
      </c>
      <c r="I95" t="s">
        <v>55</v>
      </c>
      <c r="K95" s="7">
        <v>44264</v>
      </c>
      <c r="L95" s="8">
        <v>0.625</v>
      </c>
      <c r="M95" t="s">
        <v>56</v>
      </c>
      <c r="N95" t="s">
        <v>97</v>
      </c>
      <c r="O95" t="s">
        <v>58</v>
      </c>
      <c r="P95" t="s">
        <v>69</v>
      </c>
      <c r="Q95">
        <v>-1</v>
      </c>
      <c r="R95" t="s">
        <v>59</v>
      </c>
      <c r="T95">
        <v>50</v>
      </c>
      <c r="U95" t="s">
        <v>60</v>
      </c>
      <c r="V95" t="s">
        <v>61</v>
      </c>
      <c r="X95" s="7">
        <v>44220</v>
      </c>
      <c r="Y95" s="8">
        <v>4.1666666666666664E-2</v>
      </c>
      <c r="Z95" s="7">
        <v>44219</v>
      </c>
      <c r="AA95" s="8">
        <v>4.1666666666666664E-2</v>
      </c>
      <c r="AB95" s="7">
        <v>44219</v>
      </c>
      <c r="AE95" t="s">
        <v>345</v>
      </c>
      <c r="AF95" t="s">
        <v>345</v>
      </c>
      <c r="AG95" t="s">
        <v>346</v>
      </c>
      <c r="AH95" t="s">
        <v>98</v>
      </c>
      <c r="AI95" t="s">
        <v>283</v>
      </c>
      <c r="AJ95" t="s">
        <v>62</v>
      </c>
    </row>
    <row r="96" spans="1:36" hidden="1" x14ac:dyDescent="0.25">
      <c r="A96">
        <v>1008945</v>
      </c>
      <c r="B96" t="s">
        <v>347</v>
      </c>
      <c r="C96" t="s">
        <v>73</v>
      </c>
      <c r="D96" t="s">
        <v>51</v>
      </c>
      <c r="E96" t="s">
        <v>348</v>
      </c>
      <c r="F96" t="s">
        <v>349</v>
      </c>
      <c r="G96" t="s">
        <v>54</v>
      </c>
      <c r="H96" t="s">
        <v>1</v>
      </c>
      <c r="I96" t="s">
        <v>55</v>
      </c>
      <c r="K96" s="7">
        <v>44264</v>
      </c>
      <c r="L96" s="8">
        <v>0.5625</v>
      </c>
      <c r="M96" t="s">
        <v>56</v>
      </c>
      <c r="N96" t="s">
        <v>93</v>
      </c>
      <c r="O96" t="s">
        <v>58</v>
      </c>
      <c r="P96" t="s">
        <v>59</v>
      </c>
      <c r="Q96">
        <v>-1</v>
      </c>
      <c r="R96" t="s">
        <v>59</v>
      </c>
      <c r="T96">
        <v>50</v>
      </c>
      <c r="U96" t="s">
        <v>60</v>
      </c>
      <c r="V96" t="s">
        <v>61</v>
      </c>
      <c r="X96" s="7">
        <v>44220</v>
      </c>
      <c r="Y96" s="8">
        <v>4.1666666666666664E-2</v>
      </c>
      <c r="Z96" s="7">
        <v>44219</v>
      </c>
      <c r="AA96" s="8">
        <v>4.1666666666666664E-2</v>
      </c>
      <c r="AB96" s="7">
        <v>44219</v>
      </c>
      <c r="AE96" t="s">
        <v>348</v>
      </c>
      <c r="AF96" t="s">
        <v>348</v>
      </c>
      <c r="AG96" t="s">
        <v>349</v>
      </c>
      <c r="AI96" t="s">
        <v>350</v>
      </c>
      <c r="AJ96" t="s">
        <v>62</v>
      </c>
    </row>
    <row r="97" spans="1:36" hidden="1" x14ac:dyDescent="0.25">
      <c r="A97">
        <v>1008946</v>
      </c>
      <c r="B97" t="s">
        <v>351</v>
      </c>
      <c r="C97" t="s">
        <v>73</v>
      </c>
      <c r="D97" t="s">
        <v>65</v>
      </c>
      <c r="E97" t="s">
        <v>352</v>
      </c>
      <c r="F97" t="s">
        <v>353</v>
      </c>
      <c r="G97" t="s">
        <v>76</v>
      </c>
      <c r="H97" t="s">
        <v>1</v>
      </c>
      <c r="I97" t="s">
        <v>55</v>
      </c>
      <c r="K97" s="7">
        <v>44264</v>
      </c>
      <c r="L97" s="8">
        <v>0.375</v>
      </c>
      <c r="M97" t="s">
        <v>56</v>
      </c>
      <c r="N97" t="s">
        <v>97</v>
      </c>
      <c r="O97" t="s">
        <v>58</v>
      </c>
      <c r="P97" t="s">
        <v>69</v>
      </c>
      <c r="Q97">
        <v>-1</v>
      </c>
      <c r="R97" t="s">
        <v>59</v>
      </c>
      <c r="T97">
        <v>50</v>
      </c>
      <c r="U97" t="s">
        <v>60</v>
      </c>
      <c r="V97" t="s">
        <v>61</v>
      </c>
      <c r="X97" s="7">
        <v>44220</v>
      </c>
      <c r="Y97" s="8">
        <v>4.1666666666666664E-2</v>
      </c>
      <c r="Z97" s="7">
        <v>44219</v>
      </c>
      <c r="AA97" s="8">
        <v>4.1666666666666664E-2</v>
      </c>
      <c r="AB97" s="7">
        <v>44223</v>
      </c>
      <c r="AE97" t="s">
        <v>352</v>
      </c>
      <c r="AF97" t="s">
        <v>352</v>
      </c>
      <c r="AG97" t="s">
        <v>353</v>
      </c>
      <c r="AH97" t="s">
        <v>98</v>
      </c>
      <c r="AI97" t="s">
        <v>283</v>
      </c>
      <c r="AJ97" t="s">
        <v>62</v>
      </c>
    </row>
    <row r="98" spans="1:36" hidden="1" x14ac:dyDescent="0.25">
      <c r="A98">
        <v>1008984</v>
      </c>
      <c r="B98" t="s">
        <v>152</v>
      </c>
      <c r="C98" t="s">
        <v>50</v>
      </c>
      <c r="D98" t="s">
        <v>65</v>
      </c>
      <c r="E98" t="s">
        <v>153</v>
      </c>
      <c r="F98" t="s">
        <v>154</v>
      </c>
      <c r="G98" t="s">
        <v>86</v>
      </c>
      <c r="H98" t="s">
        <v>0</v>
      </c>
      <c r="I98" t="s">
        <v>55</v>
      </c>
      <c r="J98">
        <v>0</v>
      </c>
      <c r="K98" s="7">
        <v>44265</v>
      </c>
      <c r="L98" s="8">
        <v>0.375</v>
      </c>
      <c r="M98" t="s">
        <v>56</v>
      </c>
      <c r="N98" t="s">
        <v>57</v>
      </c>
      <c r="O98" t="s">
        <v>58</v>
      </c>
      <c r="P98" t="s">
        <v>155</v>
      </c>
      <c r="Q98">
        <v>-1</v>
      </c>
      <c r="R98" t="s">
        <v>59</v>
      </c>
      <c r="T98">
        <v>1</v>
      </c>
      <c r="U98" t="s">
        <v>60</v>
      </c>
      <c r="V98" t="s">
        <v>61</v>
      </c>
      <c r="X98" s="7">
        <v>44221</v>
      </c>
      <c r="Y98" s="8">
        <v>4.1666666666666664E-2</v>
      </c>
      <c r="Z98" s="7">
        <v>44220</v>
      </c>
      <c r="AA98" s="8">
        <v>4.1666666666666664E-2</v>
      </c>
      <c r="AB98" s="7">
        <v>44220</v>
      </c>
      <c r="AE98" t="s">
        <v>153</v>
      </c>
      <c r="AF98" t="s">
        <v>153</v>
      </c>
      <c r="AG98" t="s">
        <v>154</v>
      </c>
      <c r="AH98" t="s">
        <v>78</v>
      </c>
      <c r="AI98" t="s">
        <v>283</v>
      </c>
      <c r="AJ98" t="s">
        <v>89</v>
      </c>
    </row>
    <row r="99" spans="1:36" hidden="1" x14ac:dyDescent="0.25">
      <c r="A99">
        <v>1008985</v>
      </c>
      <c r="B99" t="s">
        <v>156</v>
      </c>
      <c r="C99" t="s">
        <v>50</v>
      </c>
      <c r="D99" t="s">
        <v>65</v>
      </c>
      <c r="E99" t="s">
        <v>157</v>
      </c>
      <c r="F99" t="s">
        <v>158</v>
      </c>
      <c r="G99" t="s">
        <v>86</v>
      </c>
      <c r="H99" t="s">
        <v>0</v>
      </c>
      <c r="I99" t="s">
        <v>55</v>
      </c>
      <c r="K99" s="7">
        <v>44265</v>
      </c>
      <c r="L99" s="8">
        <v>0.5</v>
      </c>
      <c r="M99" t="s">
        <v>56</v>
      </c>
      <c r="N99" t="s">
        <v>77</v>
      </c>
      <c r="O99" t="s">
        <v>58</v>
      </c>
      <c r="P99" t="s">
        <v>69</v>
      </c>
      <c r="Q99">
        <v>-1</v>
      </c>
      <c r="R99" t="s">
        <v>59</v>
      </c>
      <c r="T99">
        <v>1</v>
      </c>
      <c r="U99" t="s">
        <v>60</v>
      </c>
      <c r="V99" t="s">
        <v>61</v>
      </c>
      <c r="X99" s="7">
        <v>44221</v>
      </c>
      <c r="Y99" s="8">
        <v>4.1666666666666664E-2</v>
      </c>
      <c r="Z99" s="7">
        <v>44220</v>
      </c>
      <c r="AA99" s="8">
        <v>4.1666666666666664E-2</v>
      </c>
      <c r="AB99" s="7">
        <v>44220</v>
      </c>
      <c r="AE99" t="s">
        <v>157</v>
      </c>
      <c r="AF99" t="s">
        <v>157</v>
      </c>
      <c r="AG99" t="s">
        <v>158</v>
      </c>
      <c r="AH99" t="s">
        <v>78</v>
      </c>
      <c r="AI99" t="s">
        <v>283</v>
      </c>
      <c r="AJ99" t="s">
        <v>62</v>
      </c>
    </row>
    <row r="100" spans="1:36" hidden="1" x14ac:dyDescent="0.25">
      <c r="A100">
        <v>1008986</v>
      </c>
      <c r="B100" t="s">
        <v>159</v>
      </c>
      <c r="C100" t="s">
        <v>73</v>
      </c>
      <c r="D100" t="s">
        <v>65</v>
      </c>
      <c r="E100" t="s">
        <v>160</v>
      </c>
      <c r="F100" t="s">
        <v>161</v>
      </c>
      <c r="G100" t="s">
        <v>86</v>
      </c>
      <c r="H100" t="s">
        <v>0</v>
      </c>
      <c r="I100" t="s">
        <v>55</v>
      </c>
      <c r="K100" s="7">
        <v>44265</v>
      </c>
      <c r="L100" s="8">
        <v>0.41666666666666669</v>
      </c>
      <c r="M100" t="s">
        <v>56</v>
      </c>
      <c r="N100" t="s">
        <v>68</v>
      </c>
      <c r="O100" t="s">
        <v>58</v>
      </c>
      <c r="P100" t="s">
        <v>69</v>
      </c>
      <c r="Q100">
        <v>-1</v>
      </c>
      <c r="R100" t="s">
        <v>59</v>
      </c>
      <c r="T100">
        <v>50</v>
      </c>
      <c r="U100" t="s">
        <v>60</v>
      </c>
      <c r="V100" t="s">
        <v>61</v>
      </c>
      <c r="X100" s="7">
        <v>44221</v>
      </c>
      <c r="Y100" s="8">
        <v>4.1666666666666664E-2</v>
      </c>
      <c r="Z100" s="7">
        <v>44220</v>
      </c>
      <c r="AA100" s="8">
        <v>4.1666666666666664E-2</v>
      </c>
      <c r="AB100" s="7">
        <v>44220</v>
      </c>
      <c r="AE100" t="s">
        <v>160</v>
      </c>
      <c r="AF100" t="s">
        <v>160</v>
      </c>
      <c r="AG100" t="s">
        <v>161</v>
      </c>
      <c r="AH100" t="s">
        <v>78</v>
      </c>
      <c r="AI100" t="s">
        <v>283</v>
      </c>
      <c r="AJ100" t="s">
        <v>62</v>
      </c>
    </row>
    <row r="101" spans="1:36" hidden="1" x14ac:dyDescent="0.25">
      <c r="A101">
        <v>1008987</v>
      </c>
      <c r="B101" t="s">
        <v>354</v>
      </c>
      <c r="C101" t="s">
        <v>73</v>
      </c>
      <c r="D101" t="s">
        <v>51</v>
      </c>
      <c r="E101" t="s">
        <v>355</v>
      </c>
      <c r="F101" t="s">
        <v>356</v>
      </c>
      <c r="G101" t="s">
        <v>54</v>
      </c>
      <c r="H101" t="s">
        <v>0</v>
      </c>
      <c r="I101" t="s">
        <v>55</v>
      </c>
      <c r="K101" s="7">
        <v>44265</v>
      </c>
      <c r="L101" s="8">
        <v>0.41666666666666669</v>
      </c>
      <c r="M101" t="s">
        <v>56</v>
      </c>
      <c r="N101" t="s">
        <v>97</v>
      </c>
      <c r="O101" t="s">
        <v>58</v>
      </c>
      <c r="P101" t="s">
        <v>59</v>
      </c>
      <c r="Q101">
        <v>-1</v>
      </c>
      <c r="R101" t="s">
        <v>59</v>
      </c>
      <c r="T101">
        <v>50</v>
      </c>
      <c r="U101" t="s">
        <v>60</v>
      </c>
      <c r="V101" t="s">
        <v>61</v>
      </c>
      <c r="X101" s="7">
        <v>44221</v>
      </c>
      <c r="Y101" s="8">
        <v>4.1666666666666664E-2</v>
      </c>
      <c r="Z101" s="7">
        <v>44220</v>
      </c>
      <c r="AA101" s="8">
        <v>4.1666666666666664E-2</v>
      </c>
      <c r="AB101" s="7">
        <v>44220</v>
      </c>
      <c r="AE101" t="s">
        <v>355</v>
      </c>
      <c r="AF101" t="s">
        <v>355</v>
      </c>
      <c r="AG101" t="s">
        <v>356</v>
      </c>
      <c r="AI101" t="s">
        <v>102</v>
      </c>
      <c r="AJ101" t="s">
        <v>62</v>
      </c>
    </row>
    <row r="102" spans="1:36" hidden="1" x14ac:dyDescent="0.25">
      <c r="A102">
        <v>1008988</v>
      </c>
      <c r="B102" t="s">
        <v>357</v>
      </c>
      <c r="C102" t="s">
        <v>50</v>
      </c>
      <c r="D102" t="s">
        <v>65</v>
      </c>
      <c r="E102" t="s">
        <v>358</v>
      </c>
      <c r="F102" t="s">
        <v>359</v>
      </c>
      <c r="G102" t="s">
        <v>233</v>
      </c>
      <c r="H102" t="s">
        <v>0</v>
      </c>
      <c r="I102" t="s">
        <v>55</v>
      </c>
      <c r="K102" s="7">
        <v>44265</v>
      </c>
      <c r="L102" s="8">
        <v>0.375</v>
      </c>
      <c r="M102" t="s">
        <v>56</v>
      </c>
      <c r="N102" t="s">
        <v>97</v>
      </c>
      <c r="O102" t="s">
        <v>58</v>
      </c>
      <c r="P102" t="s">
        <v>69</v>
      </c>
      <c r="Q102">
        <v>-1</v>
      </c>
      <c r="R102" t="s">
        <v>59</v>
      </c>
      <c r="T102">
        <v>1</v>
      </c>
      <c r="U102" t="s">
        <v>60</v>
      </c>
      <c r="V102" t="s">
        <v>61</v>
      </c>
      <c r="X102" s="7">
        <v>44221</v>
      </c>
      <c r="Y102" s="8">
        <v>4.1666666666666664E-2</v>
      </c>
      <c r="Z102" s="7">
        <v>44220</v>
      </c>
      <c r="AA102" s="8">
        <v>4.1666666666666664E-2</v>
      </c>
      <c r="AB102" s="7">
        <v>44220</v>
      </c>
      <c r="AE102" t="s">
        <v>358</v>
      </c>
      <c r="AF102" t="s">
        <v>358</v>
      </c>
      <c r="AG102" t="s">
        <v>359</v>
      </c>
      <c r="AI102" t="s">
        <v>360</v>
      </c>
      <c r="AJ102" t="s">
        <v>62</v>
      </c>
    </row>
    <row r="103" spans="1:36" hidden="1" x14ac:dyDescent="0.25">
      <c r="A103">
        <v>1008989</v>
      </c>
      <c r="B103" t="s">
        <v>361</v>
      </c>
      <c r="C103" t="s">
        <v>73</v>
      </c>
      <c r="D103" t="s">
        <v>51</v>
      </c>
      <c r="E103" t="s">
        <v>362</v>
      </c>
      <c r="F103" t="s">
        <v>363</v>
      </c>
      <c r="G103" t="s">
        <v>54</v>
      </c>
      <c r="H103" t="s">
        <v>1</v>
      </c>
      <c r="I103" t="s">
        <v>55</v>
      </c>
      <c r="K103" s="7">
        <v>44265</v>
      </c>
      <c r="L103" s="8">
        <v>0.58333333333333337</v>
      </c>
      <c r="M103" t="s">
        <v>56</v>
      </c>
      <c r="N103" t="s">
        <v>57</v>
      </c>
      <c r="O103" t="s">
        <v>58</v>
      </c>
      <c r="P103" t="s">
        <v>59</v>
      </c>
      <c r="Q103">
        <v>-1</v>
      </c>
      <c r="R103" t="s">
        <v>59</v>
      </c>
      <c r="T103">
        <v>50</v>
      </c>
      <c r="U103" t="s">
        <v>60</v>
      </c>
      <c r="V103" t="s">
        <v>61</v>
      </c>
      <c r="X103" s="7">
        <v>44221</v>
      </c>
      <c r="Y103" s="8">
        <v>4.1666666666666664E-2</v>
      </c>
      <c r="Z103" s="7">
        <v>44220</v>
      </c>
      <c r="AA103" s="8">
        <v>4.1666666666666664E-2</v>
      </c>
      <c r="AB103" s="7">
        <v>44220</v>
      </c>
      <c r="AE103" t="s">
        <v>362</v>
      </c>
      <c r="AF103" t="s">
        <v>362</v>
      </c>
      <c r="AG103" t="s">
        <v>363</v>
      </c>
      <c r="AI103" t="s">
        <v>364</v>
      </c>
      <c r="AJ103" t="s">
        <v>62</v>
      </c>
    </row>
    <row r="104" spans="1:36" hidden="1" x14ac:dyDescent="0.25">
      <c r="A104">
        <v>1008990</v>
      </c>
      <c r="B104" t="s">
        <v>365</v>
      </c>
      <c r="C104" t="s">
        <v>50</v>
      </c>
      <c r="D104" t="s">
        <v>51</v>
      </c>
      <c r="E104" t="s">
        <v>366</v>
      </c>
      <c r="F104" t="s">
        <v>367</v>
      </c>
      <c r="G104" t="s">
        <v>54</v>
      </c>
      <c r="H104" t="s">
        <v>1</v>
      </c>
      <c r="I104" t="s">
        <v>55</v>
      </c>
      <c r="K104" s="7">
        <v>44265</v>
      </c>
      <c r="L104" s="8">
        <v>0.5625</v>
      </c>
      <c r="M104" t="s">
        <v>56</v>
      </c>
      <c r="N104" t="s">
        <v>97</v>
      </c>
      <c r="O104" t="s">
        <v>58</v>
      </c>
      <c r="P104" t="s">
        <v>59</v>
      </c>
      <c r="Q104">
        <v>-1</v>
      </c>
      <c r="R104" t="s">
        <v>59</v>
      </c>
      <c r="T104">
        <v>1</v>
      </c>
      <c r="U104" t="s">
        <v>60</v>
      </c>
      <c r="V104" t="s">
        <v>61</v>
      </c>
      <c r="X104" s="7">
        <v>44221</v>
      </c>
      <c r="Y104" s="8">
        <v>4.1666666666666664E-2</v>
      </c>
      <c r="Z104" s="7">
        <v>44220</v>
      </c>
      <c r="AA104" s="8">
        <v>4.1666666666666664E-2</v>
      </c>
      <c r="AB104" s="7">
        <v>44220</v>
      </c>
      <c r="AE104" t="s">
        <v>366</v>
      </c>
      <c r="AF104" t="s">
        <v>366</v>
      </c>
      <c r="AG104" t="s">
        <v>367</v>
      </c>
      <c r="AI104" t="s">
        <v>102</v>
      </c>
      <c r="AJ104" t="s">
        <v>62</v>
      </c>
    </row>
    <row r="105" spans="1:36" hidden="1" x14ac:dyDescent="0.25">
      <c r="A105">
        <v>1009060</v>
      </c>
      <c r="B105" t="s">
        <v>162</v>
      </c>
      <c r="C105" t="s">
        <v>50</v>
      </c>
      <c r="D105" t="s">
        <v>51</v>
      </c>
      <c r="E105" t="s">
        <v>163</v>
      </c>
      <c r="F105" t="s">
        <v>164</v>
      </c>
      <c r="G105" t="s">
        <v>54</v>
      </c>
      <c r="H105" t="s">
        <v>2</v>
      </c>
      <c r="I105" t="s">
        <v>55</v>
      </c>
      <c r="K105" s="7">
        <v>44266</v>
      </c>
      <c r="L105" s="8">
        <v>0.625</v>
      </c>
      <c r="M105" t="s">
        <v>56</v>
      </c>
      <c r="N105" t="s">
        <v>106</v>
      </c>
      <c r="O105" t="s">
        <v>58</v>
      </c>
      <c r="P105" t="s">
        <v>59</v>
      </c>
      <c r="Q105">
        <v>-1</v>
      </c>
      <c r="R105" t="s">
        <v>59</v>
      </c>
      <c r="T105">
        <v>1</v>
      </c>
      <c r="U105" t="s">
        <v>60</v>
      </c>
      <c r="V105" t="s">
        <v>61</v>
      </c>
      <c r="X105" s="7">
        <v>44222</v>
      </c>
      <c r="Y105" s="8">
        <v>4.1666666666666664E-2</v>
      </c>
      <c r="Z105" s="7">
        <v>44221</v>
      </c>
      <c r="AA105" s="8">
        <v>4.1666666666666664E-2</v>
      </c>
      <c r="AB105" s="7">
        <v>44221</v>
      </c>
      <c r="AE105" t="s">
        <v>163</v>
      </c>
      <c r="AF105" t="s">
        <v>163</v>
      </c>
      <c r="AG105" t="s">
        <v>164</v>
      </c>
      <c r="AJ105" t="s">
        <v>62</v>
      </c>
    </row>
    <row r="106" spans="1:36" hidden="1" x14ac:dyDescent="0.25">
      <c r="A106">
        <v>1009061</v>
      </c>
      <c r="B106" t="s">
        <v>165</v>
      </c>
      <c r="C106" t="s">
        <v>50</v>
      </c>
      <c r="D106" t="s">
        <v>65</v>
      </c>
      <c r="E106" t="s">
        <v>166</v>
      </c>
      <c r="F106" t="s">
        <v>167</v>
      </c>
      <c r="G106" t="s">
        <v>86</v>
      </c>
      <c r="H106" t="s">
        <v>0</v>
      </c>
      <c r="I106" t="s">
        <v>55</v>
      </c>
      <c r="K106" s="7">
        <v>44266</v>
      </c>
      <c r="L106" s="8">
        <v>0.54166666666666663</v>
      </c>
      <c r="M106" t="s">
        <v>56</v>
      </c>
      <c r="N106" t="s">
        <v>77</v>
      </c>
      <c r="O106" t="s">
        <v>58</v>
      </c>
      <c r="P106" t="s">
        <v>69</v>
      </c>
      <c r="Q106">
        <v>-1</v>
      </c>
      <c r="R106" t="s">
        <v>59</v>
      </c>
      <c r="T106">
        <v>1</v>
      </c>
      <c r="U106" t="s">
        <v>60</v>
      </c>
      <c r="V106" t="s">
        <v>61</v>
      </c>
      <c r="X106" s="7">
        <v>44222</v>
      </c>
      <c r="Y106" s="8">
        <v>4.1666666666666664E-2</v>
      </c>
      <c r="Z106" s="7">
        <v>44221</v>
      </c>
      <c r="AA106" s="8">
        <v>4.1666666666666664E-2</v>
      </c>
      <c r="AB106" s="7">
        <v>44221</v>
      </c>
      <c r="AE106" t="s">
        <v>166</v>
      </c>
      <c r="AF106" t="s">
        <v>166</v>
      </c>
      <c r="AG106" t="s">
        <v>167</v>
      </c>
      <c r="AH106" t="s">
        <v>78</v>
      </c>
      <c r="AI106" t="s">
        <v>283</v>
      </c>
      <c r="AJ106" t="s">
        <v>62</v>
      </c>
    </row>
    <row r="107" spans="1:36" hidden="1" x14ac:dyDescent="0.25">
      <c r="A107">
        <v>1009062</v>
      </c>
      <c r="B107" t="s">
        <v>168</v>
      </c>
      <c r="C107" t="s">
        <v>73</v>
      </c>
      <c r="D107" t="s">
        <v>51</v>
      </c>
      <c r="E107" t="s">
        <v>169</v>
      </c>
      <c r="F107" t="s">
        <v>170</v>
      </c>
      <c r="G107" t="s">
        <v>54</v>
      </c>
      <c r="H107" t="s">
        <v>1</v>
      </c>
      <c r="I107" t="s">
        <v>55</v>
      </c>
      <c r="K107" s="7">
        <v>44271</v>
      </c>
      <c r="L107" s="8">
        <v>0.625</v>
      </c>
      <c r="M107" t="s">
        <v>56</v>
      </c>
      <c r="N107" t="s">
        <v>97</v>
      </c>
      <c r="O107" t="s">
        <v>58</v>
      </c>
      <c r="P107" t="s">
        <v>59</v>
      </c>
      <c r="Q107">
        <v>-1</v>
      </c>
      <c r="R107" t="s">
        <v>59</v>
      </c>
      <c r="T107">
        <v>50</v>
      </c>
      <c r="U107" t="s">
        <v>60</v>
      </c>
      <c r="V107" t="s">
        <v>61</v>
      </c>
      <c r="X107" s="7">
        <v>44222</v>
      </c>
      <c r="Y107" s="8">
        <v>4.1666666666666664E-2</v>
      </c>
      <c r="Z107" s="7">
        <v>44221</v>
      </c>
      <c r="AA107" s="8">
        <v>4.1666666666666664E-2</v>
      </c>
      <c r="AB107" s="7">
        <v>44221</v>
      </c>
      <c r="AE107" t="s">
        <v>169</v>
      </c>
      <c r="AF107" t="s">
        <v>169</v>
      </c>
      <c r="AG107" t="s">
        <v>170</v>
      </c>
      <c r="AI107" t="s">
        <v>171</v>
      </c>
      <c r="AJ107" t="s">
        <v>62</v>
      </c>
    </row>
    <row r="108" spans="1:36" hidden="1" x14ac:dyDescent="0.25">
      <c r="A108">
        <v>1009063</v>
      </c>
      <c r="B108" t="s">
        <v>172</v>
      </c>
      <c r="C108" t="s">
        <v>73</v>
      </c>
      <c r="D108" t="s">
        <v>65</v>
      </c>
      <c r="E108" t="s">
        <v>173</v>
      </c>
      <c r="F108" t="s">
        <v>174</v>
      </c>
      <c r="G108" t="s">
        <v>54</v>
      </c>
      <c r="H108" t="s">
        <v>1</v>
      </c>
      <c r="I108" t="s">
        <v>55</v>
      </c>
      <c r="K108" s="7">
        <v>44266</v>
      </c>
      <c r="L108" s="8">
        <v>0.35416666666666669</v>
      </c>
      <c r="M108" t="s">
        <v>56</v>
      </c>
      <c r="N108" t="s">
        <v>97</v>
      </c>
      <c r="O108" t="s">
        <v>58</v>
      </c>
      <c r="P108" t="s">
        <v>69</v>
      </c>
      <c r="Q108">
        <v>-1</v>
      </c>
      <c r="R108" t="s">
        <v>59</v>
      </c>
      <c r="T108">
        <v>50</v>
      </c>
      <c r="U108" t="s">
        <v>60</v>
      </c>
      <c r="V108" t="s">
        <v>61</v>
      </c>
      <c r="X108" s="7">
        <v>44222</v>
      </c>
      <c r="Y108" s="8">
        <v>4.1666666666666664E-2</v>
      </c>
      <c r="Z108" s="7">
        <v>44221</v>
      </c>
      <c r="AA108" s="8">
        <v>4.1666666666666664E-2</v>
      </c>
      <c r="AB108" s="7">
        <v>44221</v>
      </c>
      <c r="AE108" t="s">
        <v>173</v>
      </c>
      <c r="AF108" t="s">
        <v>173</v>
      </c>
      <c r="AG108" t="s">
        <v>174</v>
      </c>
      <c r="AH108" t="s">
        <v>175</v>
      </c>
      <c r="AI108" t="s">
        <v>368</v>
      </c>
      <c r="AJ108" t="s">
        <v>62</v>
      </c>
    </row>
    <row r="109" spans="1:36" hidden="1" x14ac:dyDescent="0.25">
      <c r="A109">
        <v>1009064</v>
      </c>
      <c r="B109" t="s">
        <v>369</v>
      </c>
      <c r="C109" t="s">
        <v>73</v>
      </c>
      <c r="D109" t="s">
        <v>51</v>
      </c>
      <c r="E109" t="s">
        <v>370</v>
      </c>
      <c r="F109" t="s">
        <v>371</v>
      </c>
      <c r="G109" t="s">
        <v>54</v>
      </c>
      <c r="H109" t="s">
        <v>1</v>
      </c>
      <c r="I109" t="s">
        <v>55</v>
      </c>
      <c r="K109" s="7">
        <v>44266</v>
      </c>
      <c r="L109" s="8">
        <v>0.41666666666666669</v>
      </c>
      <c r="M109" t="s">
        <v>56</v>
      </c>
      <c r="N109" t="s">
        <v>77</v>
      </c>
      <c r="O109" t="s">
        <v>58</v>
      </c>
      <c r="P109" t="s">
        <v>59</v>
      </c>
      <c r="Q109">
        <v>-1</v>
      </c>
      <c r="R109" t="s">
        <v>59</v>
      </c>
      <c r="T109">
        <v>11</v>
      </c>
      <c r="U109" t="s">
        <v>60</v>
      </c>
      <c r="V109" t="s">
        <v>61</v>
      </c>
      <c r="X109" s="7">
        <v>44222</v>
      </c>
      <c r="Y109" s="8">
        <v>4.1666666666666664E-2</v>
      </c>
      <c r="Z109" s="7">
        <v>44221</v>
      </c>
      <c r="AA109" s="8">
        <v>4.1666666666666664E-2</v>
      </c>
      <c r="AB109" s="7">
        <v>44221</v>
      </c>
      <c r="AE109" t="s">
        <v>370</v>
      </c>
      <c r="AF109" t="s">
        <v>370</v>
      </c>
      <c r="AG109" t="s">
        <v>371</v>
      </c>
      <c r="AI109" t="s">
        <v>372</v>
      </c>
      <c r="AJ109" t="s">
        <v>62</v>
      </c>
    </row>
    <row r="110" spans="1:36" hidden="1" x14ac:dyDescent="0.25">
      <c r="A110">
        <v>1009065</v>
      </c>
      <c r="B110" t="s">
        <v>177</v>
      </c>
      <c r="C110" t="s">
        <v>73</v>
      </c>
      <c r="D110" t="s">
        <v>51</v>
      </c>
      <c r="E110" t="s">
        <v>178</v>
      </c>
      <c r="F110" t="s">
        <v>179</v>
      </c>
      <c r="G110" t="s">
        <v>54</v>
      </c>
      <c r="H110" t="s">
        <v>0</v>
      </c>
      <c r="I110" t="s">
        <v>55</v>
      </c>
      <c r="K110" s="7">
        <v>44266</v>
      </c>
      <c r="L110" s="8">
        <v>0.58333333333333337</v>
      </c>
      <c r="M110" t="s">
        <v>56</v>
      </c>
      <c r="N110" t="s">
        <v>68</v>
      </c>
      <c r="O110" t="s">
        <v>58</v>
      </c>
      <c r="P110" t="s">
        <v>59</v>
      </c>
      <c r="Q110">
        <v>-1</v>
      </c>
      <c r="R110" t="s">
        <v>59</v>
      </c>
      <c r="T110">
        <v>50</v>
      </c>
      <c r="U110" t="s">
        <v>60</v>
      </c>
      <c r="V110" t="s">
        <v>61</v>
      </c>
      <c r="X110" s="7">
        <v>44222</v>
      </c>
      <c r="Y110" s="8">
        <v>4.1666666666666664E-2</v>
      </c>
      <c r="Z110" s="7">
        <v>44221</v>
      </c>
      <c r="AA110" s="8">
        <v>4.1666666666666664E-2</v>
      </c>
      <c r="AB110" s="7">
        <v>44221</v>
      </c>
      <c r="AE110" t="s">
        <v>178</v>
      </c>
      <c r="AF110" t="s">
        <v>178</v>
      </c>
      <c r="AG110" t="s">
        <v>179</v>
      </c>
      <c r="AI110" t="s">
        <v>102</v>
      </c>
      <c r="AJ110" t="s">
        <v>62</v>
      </c>
    </row>
    <row r="111" spans="1:36" hidden="1" x14ac:dyDescent="0.25">
      <c r="A111">
        <v>1009066</v>
      </c>
      <c r="B111" t="s">
        <v>373</v>
      </c>
      <c r="C111" t="s">
        <v>73</v>
      </c>
      <c r="D111" t="s">
        <v>65</v>
      </c>
      <c r="E111" t="s">
        <v>374</v>
      </c>
      <c r="F111" t="s">
        <v>375</v>
      </c>
      <c r="G111" t="s">
        <v>76</v>
      </c>
      <c r="H111" t="s">
        <v>0</v>
      </c>
      <c r="I111" t="s">
        <v>55</v>
      </c>
      <c r="K111" s="7">
        <v>44266</v>
      </c>
      <c r="L111" s="8">
        <v>0.33333333333333331</v>
      </c>
      <c r="M111" t="s">
        <v>56</v>
      </c>
      <c r="N111" t="s">
        <v>77</v>
      </c>
      <c r="O111" t="s">
        <v>58</v>
      </c>
      <c r="P111" t="s">
        <v>69</v>
      </c>
      <c r="Q111">
        <v>-1</v>
      </c>
      <c r="R111" t="s">
        <v>59</v>
      </c>
      <c r="T111">
        <v>50</v>
      </c>
      <c r="U111" t="s">
        <v>60</v>
      </c>
      <c r="V111" t="s">
        <v>61</v>
      </c>
      <c r="X111" s="7">
        <v>44222</v>
      </c>
      <c r="Y111" s="8">
        <v>4.1666666666666664E-2</v>
      </c>
      <c r="Z111" s="7">
        <v>44221</v>
      </c>
      <c r="AA111" s="8">
        <v>4.1666666666666664E-2</v>
      </c>
      <c r="AB111" s="7">
        <v>44221</v>
      </c>
      <c r="AE111" t="s">
        <v>374</v>
      </c>
      <c r="AF111" t="s">
        <v>374</v>
      </c>
      <c r="AG111" t="s">
        <v>375</v>
      </c>
      <c r="AH111" t="s">
        <v>376</v>
      </c>
      <c r="AI111" t="s">
        <v>283</v>
      </c>
      <c r="AJ111" t="s">
        <v>62</v>
      </c>
    </row>
    <row r="112" spans="1:36" hidden="1" x14ac:dyDescent="0.25">
      <c r="A112">
        <v>1009067</v>
      </c>
      <c r="B112" t="s">
        <v>377</v>
      </c>
      <c r="C112" t="s">
        <v>50</v>
      </c>
      <c r="D112" t="s">
        <v>51</v>
      </c>
      <c r="E112" t="s">
        <v>378</v>
      </c>
      <c r="F112" t="s">
        <v>379</v>
      </c>
      <c r="G112" t="s">
        <v>54</v>
      </c>
      <c r="H112" t="s">
        <v>1</v>
      </c>
      <c r="I112" t="s">
        <v>55</v>
      </c>
      <c r="K112" s="7">
        <v>44266</v>
      </c>
      <c r="L112" s="8">
        <v>0.64583333333333337</v>
      </c>
      <c r="M112" t="s">
        <v>56</v>
      </c>
      <c r="N112" t="s">
        <v>57</v>
      </c>
      <c r="O112" t="s">
        <v>58</v>
      </c>
      <c r="P112" t="s">
        <v>59</v>
      </c>
      <c r="Q112">
        <v>-1</v>
      </c>
      <c r="R112" t="s">
        <v>59</v>
      </c>
      <c r="T112">
        <v>1</v>
      </c>
      <c r="U112" t="s">
        <v>60</v>
      </c>
      <c r="V112" t="s">
        <v>61</v>
      </c>
      <c r="X112" s="7">
        <v>44222</v>
      </c>
      <c r="Y112" s="8">
        <v>4.1666666666666664E-2</v>
      </c>
      <c r="Z112" s="7">
        <v>44221</v>
      </c>
      <c r="AA112" s="8">
        <v>4.1666666666666664E-2</v>
      </c>
      <c r="AB112" s="7">
        <v>44221</v>
      </c>
      <c r="AE112" t="s">
        <v>378</v>
      </c>
      <c r="AF112" t="s">
        <v>378</v>
      </c>
      <c r="AG112" t="s">
        <v>379</v>
      </c>
      <c r="AJ112" t="s">
        <v>62</v>
      </c>
    </row>
    <row r="113" spans="1:36" hidden="1" x14ac:dyDescent="0.25">
      <c r="A113">
        <v>1009068</v>
      </c>
      <c r="B113" t="s">
        <v>380</v>
      </c>
      <c r="C113" t="s">
        <v>73</v>
      </c>
      <c r="D113" t="s">
        <v>65</v>
      </c>
      <c r="E113" t="s">
        <v>381</v>
      </c>
      <c r="F113" t="s">
        <v>382</v>
      </c>
      <c r="G113" t="s">
        <v>76</v>
      </c>
      <c r="H113" t="s">
        <v>1</v>
      </c>
      <c r="I113" t="s">
        <v>55</v>
      </c>
      <c r="K113" s="7">
        <v>44266</v>
      </c>
      <c r="L113" s="8">
        <v>0.5625</v>
      </c>
      <c r="M113" t="s">
        <v>56</v>
      </c>
      <c r="N113" t="s">
        <v>68</v>
      </c>
      <c r="O113" t="s">
        <v>58</v>
      </c>
      <c r="P113" t="s">
        <v>69</v>
      </c>
      <c r="Q113">
        <v>-1</v>
      </c>
      <c r="R113" t="s">
        <v>59</v>
      </c>
      <c r="T113">
        <v>50</v>
      </c>
      <c r="U113" t="s">
        <v>60</v>
      </c>
      <c r="V113" t="s">
        <v>61</v>
      </c>
      <c r="X113" s="7">
        <v>44222</v>
      </c>
      <c r="Y113" s="8">
        <v>4.1666666666666664E-2</v>
      </c>
      <c r="Z113" s="7">
        <v>44221</v>
      </c>
      <c r="AA113" s="8">
        <v>4.1666666666666664E-2</v>
      </c>
      <c r="AB113" s="7">
        <v>44221</v>
      </c>
      <c r="AE113" t="s">
        <v>381</v>
      </c>
      <c r="AF113" t="s">
        <v>381</v>
      </c>
      <c r="AG113" t="s">
        <v>382</v>
      </c>
      <c r="AH113" t="s">
        <v>98</v>
      </c>
      <c r="AI113" t="s">
        <v>283</v>
      </c>
      <c r="AJ113" t="s">
        <v>62</v>
      </c>
    </row>
    <row r="114" spans="1:36" hidden="1" x14ac:dyDescent="0.25">
      <c r="A114">
        <v>1009218</v>
      </c>
      <c r="B114" t="s">
        <v>383</v>
      </c>
      <c r="C114" t="s">
        <v>50</v>
      </c>
      <c r="D114" t="s">
        <v>65</v>
      </c>
      <c r="E114" t="s">
        <v>384</v>
      </c>
      <c r="F114" t="s">
        <v>385</v>
      </c>
      <c r="G114" t="s">
        <v>54</v>
      </c>
      <c r="H114" t="s">
        <v>0</v>
      </c>
      <c r="I114" t="s">
        <v>55</v>
      </c>
      <c r="K114" s="7">
        <v>44268</v>
      </c>
      <c r="L114" s="8">
        <v>0.33333333333333331</v>
      </c>
      <c r="M114" t="s">
        <v>56</v>
      </c>
      <c r="N114" t="s">
        <v>106</v>
      </c>
      <c r="O114" t="s">
        <v>58</v>
      </c>
      <c r="P114" t="s">
        <v>69</v>
      </c>
      <c r="Q114">
        <v>-1</v>
      </c>
      <c r="R114" t="s">
        <v>59</v>
      </c>
      <c r="T114">
        <v>1</v>
      </c>
      <c r="U114" t="s">
        <v>60</v>
      </c>
      <c r="V114" t="s">
        <v>61</v>
      </c>
      <c r="X114" s="7">
        <v>44224</v>
      </c>
      <c r="Y114" s="8">
        <v>4.1666666666666664E-2</v>
      </c>
      <c r="Z114" s="7">
        <v>44223</v>
      </c>
      <c r="AA114" s="8">
        <v>4.1666666666666664E-2</v>
      </c>
      <c r="AB114" s="7">
        <v>44242</v>
      </c>
      <c r="AE114" t="s">
        <v>384</v>
      </c>
      <c r="AF114" t="s">
        <v>384</v>
      </c>
      <c r="AG114" t="s">
        <v>385</v>
      </c>
      <c r="AH114" t="s">
        <v>70</v>
      </c>
      <c r="AI114" t="s">
        <v>386</v>
      </c>
      <c r="AJ114" t="s">
        <v>62</v>
      </c>
    </row>
    <row r="115" spans="1:36" hidden="1" x14ac:dyDescent="0.25">
      <c r="A115">
        <v>1009704</v>
      </c>
      <c r="B115" t="s">
        <v>180</v>
      </c>
      <c r="C115" t="s">
        <v>50</v>
      </c>
      <c r="D115" t="s">
        <v>51</v>
      </c>
      <c r="E115" t="s">
        <v>181</v>
      </c>
      <c r="F115" t="s">
        <v>182</v>
      </c>
      <c r="G115" t="s">
        <v>54</v>
      </c>
      <c r="H115" t="s">
        <v>2</v>
      </c>
      <c r="I115" t="s">
        <v>55</v>
      </c>
      <c r="K115" s="7">
        <v>44270</v>
      </c>
      <c r="L115" s="8">
        <v>0.625</v>
      </c>
      <c r="M115" t="s">
        <v>56</v>
      </c>
      <c r="N115" t="s">
        <v>77</v>
      </c>
      <c r="O115" t="s">
        <v>58</v>
      </c>
      <c r="P115" t="s">
        <v>59</v>
      </c>
      <c r="Q115">
        <v>-1</v>
      </c>
      <c r="R115" t="s">
        <v>59</v>
      </c>
      <c r="T115">
        <v>1</v>
      </c>
      <c r="U115" t="s">
        <v>60</v>
      </c>
      <c r="V115" t="s">
        <v>61</v>
      </c>
      <c r="X115" s="7">
        <v>44226</v>
      </c>
      <c r="Y115" s="8">
        <v>4.1666666666666664E-2</v>
      </c>
      <c r="Z115" s="7">
        <v>44225</v>
      </c>
      <c r="AA115" s="8">
        <v>4.1666666666666664E-2</v>
      </c>
      <c r="AB115" s="7">
        <v>44225</v>
      </c>
      <c r="AE115" t="s">
        <v>181</v>
      </c>
      <c r="AF115" t="s">
        <v>181</v>
      </c>
      <c r="AG115" t="s">
        <v>182</v>
      </c>
      <c r="AJ115" t="s">
        <v>62</v>
      </c>
    </row>
    <row r="116" spans="1:36" hidden="1" x14ac:dyDescent="0.25">
      <c r="A116">
        <v>1009705</v>
      </c>
      <c r="B116" t="s">
        <v>159</v>
      </c>
      <c r="C116" t="s">
        <v>73</v>
      </c>
      <c r="D116" t="s">
        <v>65</v>
      </c>
      <c r="E116" t="s">
        <v>160</v>
      </c>
      <c r="F116" t="s">
        <v>161</v>
      </c>
      <c r="G116" t="s">
        <v>54</v>
      </c>
      <c r="H116" t="s">
        <v>0</v>
      </c>
      <c r="I116" t="s">
        <v>55</v>
      </c>
      <c r="K116" s="7">
        <v>44270</v>
      </c>
      <c r="L116" s="8">
        <v>0.89583333333333337</v>
      </c>
      <c r="M116" t="s">
        <v>56</v>
      </c>
      <c r="N116" t="s">
        <v>68</v>
      </c>
      <c r="O116" t="s">
        <v>58</v>
      </c>
      <c r="P116" t="s">
        <v>69</v>
      </c>
      <c r="Q116">
        <v>-1</v>
      </c>
      <c r="R116" t="s">
        <v>59</v>
      </c>
      <c r="T116">
        <v>50</v>
      </c>
      <c r="U116" t="s">
        <v>60</v>
      </c>
      <c r="V116" t="s">
        <v>61</v>
      </c>
      <c r="X116" s="7">
        <v>44226</v>
      </c>
      <c r="Y116" s="8">
        <v>4.1666666666666664E-2</v>
      </c>
      <c r="Z116" s="7">
        <v>44225</v>
      </c>
      <c r="AA116" s="8">
        <v>4.1666666666666664E-2</v>
      </c>
      <c r="AB116" s="7">
        <v>44225</v>
      </c>
      <c r="AE116" t="s">
        <v>160</v>
      </c>
      <c r="AF116" t="s">
        <v>160</v>
      </c>
      <c r="AG116" t="s">
        <v>161</v>
      </c>
      <c r="AH116" t="s">
        <v>70</v>
      </c>
      <c r="AI116" t="s">
        <v>387</v>
      </c>
      <c r="AJ116" t="s">
        <v>62</v>
      </c>
    </row>
    <row r="117" spans="1:36" hidden="1" x14ac:dyDescent="0.25">
      <c r="A117">
        <v>1009706</v>
      </c>
      <c r="B117" t="s">
        <v>183</v>
      </c>
      <c r="C117" t="s">
        <v>184</v>
      </c>
      <c r="D117" t="s">
        <v>65</v>
      </c>
      <c r="E117" t="s">
        <v>185</v>
      </c>
      <c r="F117" t="s">
        <v>186</v>
      </c>
      <c r="G117" t="s">
        <v>86</v>
      </c>
      <c r="H117" t="s">
        <v>0</v>
      </c>
      <c r="I117" t="s">
        <v>55</v>
      </c>
      <c r="K117" s="7">
        <v>44270</v>
      </c>
      <c r="L117" s="8">
        <v>0.5</v>
      </c>
      <c r="M117" t="s">
        <v>56</v>
      </c>
      <c r="N117" t="s">
        <v>68</v>
      </c>
      <c r="O117" t="s">
        <v>58</v>
      </c>
      <c r="P117" t="s">
        <v>69</v>
      </c>
      <c r="Q117">
        <v>-1</v>
      </c>
      <c r="R117" t="s">
        <v>59</v>
      </c>
      <c r="T117">
        <v>10</v>
      </c>
      <c r="U117" t="s">
        <v>60</v>
      </c>
      <c r="V117" t="s">
        <v>61</v>
      </c>
      <c r="X117" s="7">
        <v>44226</v>
      </c>
      <c r="Y117" s="8">
        <v>4.1666666666666664E-2</v>
      </c>
      <c r="Z117" s="7">
        <v>44225</v>
      </c>
      <c r="AA117" s="8">
        <v>4.1666666666666664E-2</v>
      </c>
      <c r="AB117" s="7">
        <v>44225</v>
      </c>
      <c r="AE117" t="s">
        <v>185</v>
      </c>
      <c r="AF117" t="s">
        <v>185</v>
      </c>
      <c r="AG117" t="s">
        <v>186</v>
      </c>
      <c r="AH117" t="s">
        <v>187</v>
      </c>
      <c r="AI117" t="s">
        <v>283</v>
      </c>
      <c r="AJ117" t="s">
        <v>62</v>
      </c>
    </row>
    <row r="118" spans="1:36" hidden="1" x14ac:dyDescent="0.25">
      <c r="A118">
        <v>1009707</v>
      </c>
      <c r="B118" t="s">
        <v>188</v>
      </c>
      <c r="C118" t="s">
        <v>73</v>
      </c>
      <c r="D118" t="s">
        <v>51</v>
      </c>
      <c r="E118" t="s">
        <v>189</v>
      </c>
      <c r="F118" t="s">
        <v>190</v>
      </c>
      <c r="G118" t="s">
        <v>54</v>
      </c>
      <c r="H118" t="s">
        <v>2</v>
      </c>
      <c r="I118" t="s">
        <v>55</v>
      </c>
      <c r="K118" s="7">
        <v>44270</v>
      </c>
      <c r="L118" s="8">
        <v>0.41666666666666669</v>
      </c>
      <c r="M118" t="s">
        <v>56</v>
      </c>
      <c r="N118" t="s">
        <v>77</v>
      </c>
      <c r="O118" t="s">
        <v>58</v>
      </c>
      <c r="P118" t="s">
        <v>59</v>
      </c>
      <c r="Q118">
        <v>-1</v>
      </c>
      <c r="R118" t="s">
        <v>59</v>
      </c>
      <c r="T118">
        <v>2</v>
      </c>
      <c r="U118" t="s">
        <v>60</v>
      </c>
      <c r="V118" t="s">
        <v>61</v>
      </c>
      <c r="X118" s="7">
        <v>44226</v>
      </c>
      <c r="Y118" s="8">
        <v>4.1666666666666664E-2</v>
      </c>
      <c r="Z118" s="7">
        <v>44225</v>
      </c>
      <c r="AA118" s="8">
        <v>4.1666666666666664E-2</v>
      </c>
      <c r="AB118" s="7">
        <v>44225</v>
      </c>
      <c r="AE118" t="s">
        <v>189</v>
      </c>
      <c r="AF118" t="s">
        <v>189</v>
      </c>
      <c r="AG118" t="s">
        <v>190</v>
      </c>
      <c r="AI118" t="s">
        <v>191</v>
      </c>
      <c r="AJ118" t="s">
        <v>62</v>
      </c>
    </row>
    <row r="119" spans="1:36" hidden="1" x14ac:dyDescent="0.25">
      <c r="A119">
        <v>1009708</v>
      </c>
      <c r="B119" t="s">
        <v>388</v>
      </c>
      <c r="C119" t="s">
        <v>73</v>
      </c>
      <c r="D119" t="s">
        <v>51</v>
      </c>
      <c r="E119" t="s">
        <v>389</v>
      </c>
      <c r="F119" t="s">
        <v>390</v>
      </c>
      <c r="G119" t="s">
        <v>54</v>
      </c>
      <c r="H119" t="s">
        <v>2</v>
      </c>
      <c r="I119" t="s">
        <v>55</v>
      </c>
      <c r="K119" s="7">
        <v>44270</v>
      </c>
      <c r="L119" s="8">
        <v>0.54166666666666663</v>
      </c>
      <c r="M119" t="s">
        <v>56</v>
      </c>
      <c r="N119" t="s">
        <v>68</v>
      </c>
      <c r="O119" t="s">
        <v>58</v>
      </c>
      <c r="P119" t="s">
        <v>59</v>
      </c>
      <c r="Q119">
        <v>-1</v>
      </c>
      <c r="R119" t="s">
        <v>59</v>
      </c>
      <c r="T119">
        <v>50</v>
      </c>
      <c r="U119" t="s">
        <v>60</v>
      </c>
      <c r="V119" t="s">
        <v>61</v>
      </c>
      <c r="X119" s="7">
        <v>44226</v>
      </c>
      <c r="Y119" s="8">
        <v>4.1666666666666664E-2</v>
      </c>
      <c r="Z119" s="7">
        <v>44225</v>
      </c>
      <c r="AA119" s="8">
        <v>4.1666666666666664E-2</v>
      </c>
      <c r="AB119" s="7">
        <v>44225</v>
      </c>
      <c r="AE119" t="s">
        <v>389</v>
      </c>
      <c r="AF119" t="s">
        <v>389</v>
      </c>
      <c r="AG119" t="s">
        <v>390</v>
      </c>
      <c r="AI119" t="s">
        <v>391</v>
      </c>
      <c r="AJ119" t="s">
        <v>62</v>
      </c>
    </row>
    <row r="120" spans="1:36" hidden="1" x14ac:dyDescent="0.25">
      <c r="A120">
        <v>1009709</v>
      </c>
      <c r="B120" t="s">
        <v>392</v>
      </c>
      <c r="C120" t="s">
        <v>73</v>
      </c>
      <c r="D120" t="s">
        <v>65</v>
      </c>
      <c r="E120" t="s">
        <v>393</v>
      </c>
      <c r="F120" t="s">
        <v>394</v>
      </c>
      <c r="G120" t="s">
        <v>54</v>
      </c>
      <c r="H120" t="s">
        <v>2</v>
      </c>
      <c r="I120" t="s">
        <v>55</v>
      </c>
      <c r="K120" s="7">
        <v>44270</v>
      </c>
      <c r="L120" s="8">
        <v>0.45833333333333331</v>
      </c>
      <c r="M120" t="s">
        <v>56</v>
      </c>
      <c r="N120" t="s">
        <v>97</v>
      </c>
      <c r="O120" t="s">
        <v>58</v>
      </c>
      <c r="P120" t="s">
        <v>69</v>
      </c>
      <c r="Q120">
        <v>-1</v>
      </c>
      <c r="R120" t="s">
        <v>59</v>
      </c>
      <c r="T120">
        <v>50</v>
      </c>
      <c r="U120" t="s">
        <v>60</v>
      </c>
      <c r="V120" t="s">
        <v>61</v>
      </c>
      <c r="X120" s="7">
        <v>44226</v>
      </c>
      <c r="Y120" s="8">
        <v>4.1666666666666664E-2</v>
      </c>
      <c r="Z120" s="7">
        <v>44225</v>
      </c>
      <c r="AA120" s="8">
        <v>4.1666666666666664E-2</v>
      </c>
      <c r="AB120" s="7">
        <v>44225</v>
      </c>
      <c r="AE120" t="s">
        <v>393</v>
      </c>
      <c r="AF120" t="s">
        <v>393</v>
      </c>
      <c r="AG120" t="s">
        <v>394</v>
      </c>
      <c r="AH120" t="s">
        <v>70</v>
      </c>
      <c r="AI120" t="s">
        <v>395</v>
      </c>
      <c r="AJ120" t="s">
        <v>62</v>
      </c>
    </row>
    <row r="121" spans="1:36" hidden="1" x14ac:dyDescent="0.25">
      <c r="A121">
        <v>1009899</v>
      </c>
      <c r="B121" t="s">
        <v>192</v>
      </c>
      <c r="C121" t="s">
        <v>184</v>
      </c>
      <c r="D121" t="s">
        <v>65</v>
      </c>
      <c r="E121" t="s">
        <v>193</v>
      </c>
      <c r="F121" t="s">
        <v>194</v>
      </c>
      <c r="G121" t="s">
        <v>86</v>
      </c>
      <c r="H121" t="s">
        <v>0</v>
      </c>
      <c r="I121" t="s">
        <v>55</v>
      </c>
      <c r="K121" s="7">
        <v>44271</v>
      </c>
      <c r="L121" s="8">
        <v>0.375</v>
      </c>
      <c r="M121" t="s">
        <v>56</v>
      </c>
      <c r="N121" t="s">
        <v>77</v>
      </c>
      <c r="O121" t="s">
        <v>58</v>
      </c>
      <c r="P121" t="s">
        <v>69</v>
      </c>
      <c r="Q121">
        <v>-1</v>
      </c>
      <c r="R121" t="s">
        <v>59</v>
      </c>
      <c r="T121">
        <v>10</v>
      </c>
      <c r="U121" t="s">
        <v>60</v>
      </c>
      <c r="V121" t="s">
        <v>61</v>
      </c>
      <c r="X121" s="7">
        <v>44227</v>
      </c>
      <c r="Y121" s="8">
        <v>4.1666666666666664E-2</v>
      </c>
      <c r="Z121" s="7">
        <v>44226</v>
      </c>
      <c r="AA121" s="8">
        <v>4.1666666666666664E-2</v>
      </c>
      <c r="AB121" s="7">
        <v>44226</v>
      </c>
      <c r="AE121" t="s">
        <v>193</v>
      </c>
      <c r="AF121" t="s">
        <v>193</v>
      </c>
      <c r="AG121" t="s">
        <v>194</v>
      </c>
      <c r="AH121" t="s">
        <v>78</v>
      </c>
      <c r="AI121" t="s">
        <v>283</v>
      </c>
      <c r="AJ121" t="s">
        <v>62</v>
      </c>
    </row>
    <row r="122" spans="1:36" hidden="1" x14ac:dyDescent="0.25">
      <c r="A122">
        <v>1009900</v>
      </c>
      <c r="B122" t="s">
        <v>195</v>
      </c>
      <c r="C122" t="s">
        <v>73</v>
      </c>
      <c r="D122" t="s">
        <v>65</v>
      </c>
      <c r="E122" t="s">
        <v>196</v>
      </c>
      <c r="F122" t="s">
        <v>197</v>
      </c>
      <c r="G122" t="s">
        <v>198</v>
      </c>
      <c r="H122" t="s">
        <v>0</v>
      </c>
      <c r="I122" t="s">
        <v>55</v>
      </c>
      <c r="K122" s="7">
        <v>44271</v>
      </c>
      <c r="L122" s="8">
        <v>0.45833333333333331</v>
      </c>
      <c r="M122" t="s">
        <v>56</v>
      </c>
      <c r="N122" t="s">
        <v>97</v>
      </c>
      <c r="O122" t="s">
        <v>58</v>
      </c>
      <c r="P122" t="s">
        <v>114</v>
      </c>
      <c r="Q122">
        <v>-1</v>
      </c>
      <c r="R122" t="s">
        <v>59</v>
      </c>
      <c r="T122">
        <v>50</v>
      </c>
      <c r="U122" t="s">
        <v>60</v>
      </c>
      <c r="V122" t="s">
        <v>61</v>
      </c>
      <c r="X122" s="7">
        <v>44227</v>
      </c>
      <c r="Y122" s="8">
        <v>4.1666666666666664E-2</v>
      </c>
      <c r="Z122" s="7">
        <v>44226</v>
      </c>
      <c r="AA122" s="8">
        <v>4.1666666666666664E-2</v>
      </c>
      <c r="AB122" s="7">
        <v>44226</v>
      </c>
      <c r="AE122" t="s">
        <v>196</v>
      </c>
      <c r="AF122" t="s">
        <v>196</v>
      </c>
      <c r="AG122" t="s">
        <v>197</v>
      </c>
      <c r="AH122" t="s">
        <v>78</v>
      </c>
      <c r="AI122" t="s">
        <v>396</v>
      </c>
      <c r="AJ122" t="s">
        <v>62</v>
      </c>
    </row>
    <row r="123" spans="1:36" hidden="1" x14ac:dyDescent="0.25">
      <c r="A123">
        <v>1009901</v>
      </c>
      <c r="B123" t="s">
        <v>397</v>
      </c>
      <c r="C123" t="s">
        <v>73</v>
      </c>
      <c r="D123" t="s">
        <v>51</v>
      </c>
      <c r="E123" t="s">
        <v>398</v>
      </c>
      <c r="F123" t="s">
        <v>399</v>
      </c>
      <c r="G123" t="s">
        <v>54</v>
      </c>
      <c r="H123" t="s">
        <v>2</v>
      </c>
      <c r="I123" t="s">
        <v>55</v>
      </c>
      <c r="K123" s="7">
        <v>44271</v>
      </c>
      <c r="L123" s="8">
        <v>0.41666666666666669</v>
      </c>
      <c r="M123" t="s">
        <v>56</v>
      </c>
      <c r="N123" t="s">
        <v>311</v>
      </c>
      <c r="O123" t="s">
        <v>58</v>
      </c>
      <c r="P123" t="s">
        <v>59</v>
      </c>
      <c r="Q123">
        <v>-1</v>
      </c>
      <c r="R123" t="s">
        <v>59</v>
      </c>
      <c r="T123">
        <v>50</v>
      </c>
      <c r="U123" t="s">
        <v>60</v>
      </c>
      <c r="V123" t="s">
        <v>61</v>
      </c>
      <c r="X123" s="7">
        <v>44227</v>
      </c>
      <c r="Y123" s="8">
        <v>4.1666666666666664E-2</v>
      </c>
      <c r="Z123" s="7">
        <v>44226</v>
      </c>
      <c r="AA123" s="8">
        <v>4.1666666666666664E-2</v>
      </c>
      <c r="AB123" s="7">
        <v>44226</v>
      </c>
      <c r="AE123" t="s">
        <v>398</v>
      </c>
      <c r="AF123" t="s">
        <v>398</v>
      </c>
      <c r="AG123" t="s">
        <v>399</v>
      </c>
      <c r="AI123" t="s">
        <v>400</v>
      </c>
      <c r="AJ123" t="s">
        <v>62</v>
      </c>
    </row>
    <row r="124" spans="1:36" hidden="1" x14ac:dyDescent="0.25">
      <c r="A124">
        <v>1009902</v>
      </c>
      <c r="B124" t="s">
        <v>200</v>
      </c>
      <c r="C124" t="s">
        <v>50</v>
      </c>
      <c r="D124" t="s">
        <v>51</v>
      </c>
      <c r="E124" t="s">
        <v>201</v>
      </c>
      <c r="F124" t="s">
        <v>202</v>
      </c>
      <c r="G124" t="s">
        <v>54</v>
      </c>
      <c r="H124" t="s">
        <v>2</v>
      </c>
      <c r="I124" t="s">
        <v>55</v>
      </c>
      <c r="K124" s="7">
        <v>44271</v>
      </c>
      <c r="L124" s="8">
        <v>0.54166666666666663</v>
      </c>
      <c r="M124" t="s">
        <v>56</v>
      </c>
      <c r="N124" t="s">
        <v>311</v>
      </c>
      <c r="O124" t="s">
        <v>58</v>
      </c>
      <c r="P124" t="s">
        <v>59</v>
      </c>
      <c r="Q124">
        <v>-1</v>
      </c>
      <c r="R124" t="s">
        <v>59</v>
      </c>
      <c r="T124">
        <v>1</v>
      </c>
      <c r="U124" t="s">
        <v>60</v>
      </c>
      <c r="V124" t="s">
        <v>61</v>
      </c>
      <c r="X124" s="7">
        <v>44227</v>
      </c>
      <c r="Y124" s="8">
        <v>4.1666666666666664E-2</v>
      </c>
      <c r="Z124" s="7">
        <v>44226</v>
      </c>
      <c r="AA124" s="8">
        <v>4.1666666666666664E-2</v>
      </c>
      <c r="AB124" s="7">
        <v>44226</v>
      </c>
      <c r="AE124" t="s">
        <v>201</v>
      </c>
      <c r="AF124" t="s">
        <v>201</v>
      </c>
      <c r="AG124" t="s">
        <v>202</v>
      </c>
      <c r="AI124" t="s">
        <v>102</v>
      </c>
      <c r="AJ124" t="s">
        <v>62</v>
      </c>
    </row>
    <row r="125" spans="1:36" hidden="1" x14ac:dyDescent="0.25">
      <c r="A125">
        <v>1009903</v>
      </c>
      <c r="B125" t="s">
        <v>203</v>
      </c>
      <c r="C125" t="s">
        <v>50</v>
      </c>
      <c r="D125" t="s">
        <v>65</v>
      </c>
      <c r="E125" t="s">
        <v>204</v>
      </c>
      <c r="F125" t="s">
        <v>205</v>
      </c>
      <c r="G125" t="s">
        <v>76</v>
      </c>
      <c r="H125" t="s">
        <v>1</v>
      </c>
      <c r="I125" t="s">
        <v>55</v>
      </c>
      <c r="K125" s="7">
        <v>44271</v>
      </c>
      <c r="L125" s="8">
        <v>0.375</v>
      </c>
      <c r="M125" t="s">
        <v>56</v>
      </c>
      <c r="N125" t="s">
        <v>106</v>
      </c>
      <c r="O125" t="s">
        <v>58</v>
      </c>
      <c r="P125" t="s">
        <v>69</v>
      </c>
      <c r="Q125">
        <v>-1</v>
      </c>
      <c r="R125" t="s">
        <v>59</v>
      </c>
      <c r="T125">
        <v>1</v>
      </c>
      <c r="U125" t="s">
        <v>60</v>
      </c>
      <c r="V125" t="s">
        <v>61</v>
      </c>
      <c r="X125" s="7">
        <v>44227</v>
      </c>
      <c r="Y125" s="8">
        <v>4.1666666666666664E-2</v>
      </c>
      <c r="Z125" s="7">
        <v>44226</v>
      </c>
      <c r="AA125" s="8">
        <v>4.1666666666666664E-2</v>
      </c>
      <c r="AB125" s="7">
        <v>44226</v>
      </c>
      <c r="AE125" t="s">
        <v>204</v>
      </c>
      <c r="AF125" t="s">
        <v>204</v>
      </c>
      <c r="AG125" t="s">
        <v>205</v>
      </c>
      <c r="AH125" t="s">
        <v>206</v>
      </c>
      <c r="AI125" t="s">
        <v>283</v>
      </c>
      <c r="AJ125" t="s">
        <v>62</v>
      </c>
    </row>
    <row r="126" spans="1:36" hidden="1" x14ac:dyDescent="0.25">
      <c r="A126">
        <v>1009940</v>
      </c>
      <c r="B126" t="s">
        <v>401</v>
      </c>
      <c r="C126" t="s">
        <v>50</v>
      </c>
      <c r="D126" t="s">
        <v>51</v>
      </c>
      <c r="E126" t="s">
        <v>402</v>
      </c>
      <c r="F126" t="s">
        <v>403</v>
      </c>
      <c r="G126" t="s">
        <v>54</v>
      </c>
      <c r="H126" t="s">
        <v>0</v>
      </c>
      <c r="I126" t="s">
        <v>55</v>
      </c>
      <c r="K126" s="7">
        <v>44272</v>
      </c>
      <c r="L126" s="8">
        <v>0.5</v>
      </c>
      <c r="M126" t="s">
        <v>56</v>
      </c>
      <c r="N126" t="s">
        <v>97</v>
      </c>
      <c r="O126" t="s">
        <v>58</v>
      </c>
      <c r="P126" t="s">
        <v>59</v>
      </c>
      <c r="Q126">
        <v>-1</v>
      </c>
      <c r="R126" t="s">
        <v>59</v>
      </c>
      <c r="T126">
        <v>1</v>
      </c>
      <c r="U126" t="s">
        <v>60</v>
      </c>
      <c r="V126" t="s">
        <v>61</v>
      </c>
      <c r="X126" s="7">
        <v>44228</v>
      </c>
      <c r="Y126" s="8">
        <v>4.1666666666666664E-2</v>
      </c>
      <c r="Z126" s="7">
        <v>44227</v>
      </c>
      <c r="AA126" s="8">
        <v>4.1666666666666664E-2</v>
      </c>
      <c r="AB126" s="7">
        <v>44227</v>
      </c>
      <c r="AE126" t="s">
        <v>402</v>
      </c>
      <c r="AF126" t="s">
        <v>402</v>
      </c>
      <c r="AG126" t="s">
        <v>403</v>
      </c>
      <c r="AI126" t="s">
        <v>404</v>
      </c>
      <c r="AJ126" t="s">
        <v>62</v>
      </c>
    </row>
    <row r="127" spans="1:36" hidden="1" x14ac:dyDescent="0.25">
      <c r="A127">
        <v>1009942</v>
      </c>
      <c r="B127" t="s">
        <v>207</v>
      </c>
      <c r="C127" t="s">
        <v>73</v>
      </c>
      <c r="D127" t="s">
        <v>51</v>
      </c>
      <c r="E127" t="s">
        <v>208</v>
      </c>
      <c r="F127" t="s">
        <v>209</v>
      </c>
      <c r="G127" t="s">
        <v>54</v>
      </c>
      <c r="H127" t="s">
        <v>0</v>
      </c>
      <c r="I127" t="s">
        <v>55</v>
      </c>
      <c r="K127" s="7">
        <v>44272</v>
      </c>
      <c r="L127" s="8">
        <v>0.375</v>
      </c>
      <c r="M127" t="s">
        <v>56</v>
      </c>
      <c r="N127" t="s">
        <v>68</v>
      </c>
      <c r="O127" t="s">
        <v>58</v>
      </c>
      <c r="P127" t="s">
        <v>59</v>
      </c>
      <c r="Q127">
        <v>-1</v>
      </c>
      <c r="R127" t="s">
        <v>59</v>
      </c>
      <c r="T127">
        <v>50</v>
      </c>
      <c r="U127" t="s">
        <v>60</v>
      </c>
      <c r="V127" t="s">
        <v>61</v>
      </c>
      <c r="X127" s="7">
        <v>44228</v>
      </c>
      <c r="Y127" s="8">
        <v>4.1666666666666664E-2</v>
      </c>
      <c r="Z127" s="7">
        <v>44227</v>
      </c>
      <c r="AA127" s="8">
        <v>4.1666666666666664E-2</v>
      </c>
      <c r="AB127" s="7">
        <v>44227</v>
      </c>
      <c r="AE127" t="s">
        <v>208</v>
      </c>
      <c r="AF127" t="s">
        <v>208</v>
      </c>
      <c r="AG127" t="s">
        <v>209</v>
      </c>
      <c r="AJ127" t="s">
        <v>62</v>
      </c>
    </row>
    <row r="128" spans="1:36" hidden="1" x14ac:dyDescent="0.25">
      <c r="A128">
        <v>1009943</v>
      </c>
      <c r="B128" t="s">
        <v>207</v>
      </c>
      <c r="C128" t="s">
        <v>73</v>
      </c>
      <c r="D128" t="s">
        <v>51</v>
      </c>
      <c r="E128" t="s">
        <v>208</v>
      </c>
      <c r="F128" t="s">
        <v>209</v>
      </c>
      <c r="G128" t="s">
        <v>54</v>
      </c>
      <c r="H128" t="s">
        <v>1</v>
      </c>
      <c r="I128" t="s">
        <v>55</v>
      </c>
      <c r="K128" s="7">
        <v>44272</v>
      </c>
      <c r="L128" s="8">
        <v>0.375</v>
      </c>
      <c r="M128" t="s">
        <v>56</v>
      </c>
      <c r="N128" t="s">
        <v>68</v>
      </c>
      <c r="O128" t="s">
        <v>58</v>
      </c>
      <c r="P128" t="s">
        <v>59</v>
      </c>
      <c r="Q128">
        <v>-1</v>
      </c>
      <c r="R128" t="s">
        <v>59</v>
      </c>
      <c r="T128">
        <v>50</v>
      </c>
      <c r="U128" t="s">
        <v>60</v>
      </c>
      <c r="V128" t="s">
        <v>61</v>
      </c>
      <c r="X128" s="7">
        <v>44228</v>
      </c>
      <c r="Y128" s="8">
        <v>4.1666666666666664E-2</v>
      </c>
      <c r="Z128" s="7">
        <v>44227</v>
      </c>
      <c r="AA128" s="8">
        <v>4.1666666666666664E-2</v>
      </c>
      <c r="AB128" s="7">
        <v>44227</v>
      </c>
      <c r="AE128" t="s">
        <v>208</v>
      </c>
      <c r="AF128" t="s">
        <v>208</v>
      </c>
      <c r="AG128" t="s">
        <v>209</v>
      </c>
      <c r="AJ128" t="s">
        <v>62</v>
      </c>
    </row>
    <row r="129" spans="1:36" hidden="1" x14ac:dyDescent="0.25">
      <c r="A129">
        <v>1009944</v>
      </c>
      <c r="B129" t="s">
        <v>405</v>
      </c>
      <c r="C129" t="s">
        <v>73</v>
      </c>
      <c r="D129" t="s">
        <v>51</v>
      </c>
      <c r="E129" t="s">
        <v>406</v>
      </c>
      <c r="F129" t="s">
        <v>407</v>
      </c>
      <c r="G129" t="s">
        <v>54</v>
      </c>
      <c r="H129" t="s">
        <v>1</v>
      </c>
      <c r="I129" t="s">
        <v>55</v>
      </c>
      <c r="K129" s="7">
        <v>44272</v>
      </c>
      <c r="L129" s="8">
        <v>0.54166666666666663</v>
      </c>
      <c r="M129" t="s">
        <v>56</v>
      </c>
      <c r="N129" t="s">
        <v>68</v>
      </c>
      <c r="O129" t="s">
        <v>58</v>
      </c>
      <c r="P129" t="s">
        <v>59</v>
      </c>
      <c r="Q129">
        <v>-1</v>
      </c>
      <c r="R129" t="s">
        <v>59</v>
      </c>
      <c r="T129">
        <v>50</v>
      </c>
      <c r="U129" t="s">
        <v>60</v>
      </c>
      <c r="V129" t="s">
        <v>61</v>
      </c>
      <c r="X129" s="7">
        <v>44228</v>
      </c>
      <c r="Y129" s="8">
        <v>4.1666666666666664E-2</v>
      </c>
      <c r="Z129" s="7">
        <v>44227</v>
      </c>
      <c r="AA129" s="8">
        <v>4.1666666666666664E-2</v>
      </c>
      <c r="AB129" s="7">
        <v>44227</v>
      </c>
      <c r="AE129" t="s">
        <v>406</v>
      </c>
      <c r="AF129" t="s">
        <v>406</v>
      </c>
      <c r="AG129" t="s">
        <v>407</v>
      </c>
      <c r="AJ129" t="s">
        <v>62</v>
      </c>
    </row>
    <row r="130" spans="1:36" hidden="1" x14ac:dyDescent="0.25">
      <c r="A130">
        <v>1010013</v>
      </c>
      <c r="B130" t="s">
        <v>49</v>
      </c>
      <c r="C130" t="s">
        <v>50</v>
      </c>
      <c r="D130" t="s">
        <v>51</v>
      </c>
      <c r="E130" t="s">
        <v>52</v>
      </c>
      <c r="F130" t="s">
        <v>53</v>
      </c>
      <c r="G130" t="s">
        <v>54</v>
      </c>
      <c r="H130" t="s">
        <v>0</v>
      </c>
      <c r="I130" t="s">
        <v>55</v>
      </c>
      <c r="K130" s="7">
        <v>44273</v>
      </c>
      <c r="L130" s="8">
        <v>0.4375</v>
      </c>
      <c r="M130" t="s">
        <v>56</v>
      </c>
      <c r="N130" t="s">
        <v>57</v>
      </c>
      <c r="O130" t="s">
        <v>58</v>
      </c>
      <c r="P130" t="s">
        <v>59</v>
      </c>
      <c r="Q130">
        <v>-1</v>
      </c>
      <c r="R130" t="s">
        <v>59</v>
      </c>
      <c r="T130">
        <v>1</v>
      </c>
      <c r="U130" t="s">
        <v>60</v>
      </c>
      <c r="V130" t="s">
        <v>61</v>
      </c>
      <c r="X130" s="7">
        <v>44229</v>
      </c>
      <c r="Y130" s="8">
        <v>4.1666666666666664E-2</v>
      </c>
      <c r="Z130" s="7">
        <v>44228</v>
      </c>
      <c r="AA130" s="8">
        <v>4.1666666666666664E-2</v>
      </c>
      <c r="AB130" s="7">
        <v>44228</v>
      </c>
      <c r="AE130" t="s">
        <v>52</v>
      </c>
      <c r="AF130" t="s">
        <v>52</v>
      </c>
      <c r="AG130" t="s">
        <v>53</v>
      </c>
      <c r="AJ130" t="s">
        <v>62</v>
      </c>
    </row>
    <row r="131" spans="1:36" hidden="1" x14ac:dyDescent="0.25">
      <c r="A131">
        <v>1010014</v>
      </c>
      <c r="B131" t="s">
        <v>210</v>
      </c>
      <c r="C131" t="s">
        <v>73</v>
      </c>
      <c r="D131" t="s">
        <v>65</v>
      </c>
      <c r="E131" t="s">
        <v>211</v>
      </c>
      <c r="F131" t="s">
        <v>212</v>
      </c>
      <c r="G131" t="s">
        <v>76</v>
      </c>
      <c r="H131" t="s">
        <v>1</v>
      </c>
      <c r="I131" t="s">
        <v>55</v>
      </c>
      <c r="K131" s="7">
        <v>44273</v>
      </c>
      <c r="L131" s="8">
        <v>0.54166666666666663</v>
      </c>
      <c r="M131" t="s">
        <v>56</v>
      </c>
      <c r="N131" t="s">
        <v>77</v>
      </c>
      <c r="O131" t="s">
        <v>58</v>
      </c>
      <c r="P131" t="s">
        <v>69</v>
      </c>
      <c r="Q131">
        <v>-1</v>
      </c>
      <c r="R131" t="s">
        <v>59</v>
      </c>
      <c r="T131">
        <v>50</v>
      </c>
      <c r="U131" t="s">
        <v>60</v>
      </c>
      <c r="V131" t="s">
        <v>61</v>
      </c>
      <c r="X131" s="7">
        <v>44229</v>
      </c>
      <c r="Y131" s="8">
        <v>4.1666666666666664E-2</v>
      </c>
      <c r="Z131" s="7">
        <v>44228</v>
      </c>
      <c r="AA131" s="8">
        <v>4.1666666666666664E-2</v>
      </c>
      <c r="AB131" s="7">
        <v>44228</v>
      </c>
      <c r="AE131" t="s">
        <v>211</v>
      </c>
      <c r="AF131" t="s">
        <v>211</v>
      </c>
      <c r="AG131" t="s">
        <v>212</v>
      </c>
      <c r="AH131" t="s">
        <v>98</v>
      </c>
      <c r="AI131" t="s">
        <v>283</v>
      </c>
      <c r="AJ131" t="s">
        <v>62</v>
      </c>
    </row>
    <row r="132" spans="1:36" hidden="1" x14ac:dyDescent="0.25">
      <c r="A132">
        <v>1010015</v>
      </c>
      <c r="B132" t="s">
        <v>408</v>
      </c>
      <c r="C132" t="s">
        <v>50</v>
      </c>
      <c r="D132" t="s">
        <v>51</v>
      </c>
      <c r="E132" t="s">
        <v>409</v>
      </c>
      <c r="F132" t="s">
        <v>410</v>
      </c>
      <c r="G132" t="s">
        <v>54</v>
      </c>
      <c r="H132" t="s">
        <v>1</v>
      </c>
      <c r="I132" t="s">
        <v>55</v>
      </c>
      <c r="K132" s="7">
        <v>44273</v>
      </c>
      <c r="L132" s="8">
        <v>0.54166666666666663</v>
      </c>
      <c r="M132" t="s">
        <v>56</v>
      </c>
      <c r="N132" t="s">
        <v>97</v>
      </c>
      <c r="O132" t="s">
        <v>58</v>
      </c>
      <c r="P132" t="s">
        <v>59</v>
      </c>
      <c r="Q132">
        <v>-1</v>
      </c>
      <c r="R132" t="s">
        <v>59</v>
      </c>
      <c r="T132">
        <v>1</v>
      </c>
      <c r="U132" t="s">
        <v>60</v>
      </c>
      <c r="V132" t="s">
        <v>61</v>
      </c>
      <c r="X132" s="7">
        <v>44229</v>
      </c>
      <c r="Y132" s="8">
        <v>4.1666666666666664E-2</v>
      </c>
      <c r="Z132" s="7">
        <v>44228</v>
      </c>
      <c r="AA132" s="8">
        <v>4.1666666666666664E-2</v>
      </c>
      <c r="AB132" s="7">
        <v>44228</v>
      </c>
      <c r="AE132" t="s">
        <v>409</v>
      </c>
      <c r="AF132" t="s">
        <v>409</v>
      </c>
      <c r="AG132" t="s">
        <v>410</v>
      </c>
      <c r="AI132" t="s">
        <v>411</v>
      </c>
      <c r="AJ132" t="s">
        <v>62</v>
      </c>
    </row>
    <row r="133" spans="1:36" hidden="1" x14ac:dyDescent="0.25">
      <c r="A133">
        <v>1010016</v>
      </c>
      <c r="B133" t="s">
        <v>412</v>
      </c>
      <c r="C133" t="s">
        <v>50</v>
      </c>
      <c r="D133" t="s">
        <v>51</v>
      </c>
      <c r="E133" t="s">
        <v>413</v>
      </c>
      <c r="F133" t="s">
        <v>414</v>
      </c>
      <c r="G133" t="s">
        <v>54</v>
      </c>
      <c r="H133" t="s">
        <v>1</v>
      </c>
      <c r="I133" t="s">
        <v>55</v>
      </c>
      <c r="K133" s="7">
        <v>44273</v>
      </c>
      <c r="L133" s="8">
        <v>0.625</v>
      </c>
      <c r="M133" t="s">
        <v>56</v>
      </c>
      <c r="N133" t="s">
        <v>415</v>
      </c>
      <c r="O133" t="s">
        <v>58</v>
      </c>
      <c r="P133" t="s">
        <v>59</v>
      </c>
      <c r="Q133">
        <v>-1</v>
      </c>
      <c r="R133" t="s">
        <v>59</v>
      </c>
      <c r="T133">
        <v>1</v>
      </c>
      <c r="U133" t="s">
        <v>60</v>
      </c>
      <c r="V133" t="s">
        <v>61</v>
      </c>
      <c r="X133" s="7">
        <v>44229</v>
      </c>
      <c r="Y133" s="8">
        <v>4.1666666666666664E-2</v>
      </c>
      <c r="Z133" s="7">
        <v>44228</v>
      </c>
      <c r="AA133" s="8">
        <v>4.1666666666666664E-2</v>
      </c>
      <c r="AB133" s="7">
        <v>44228</v>
      </c>
      <c r="AE133" t="s">
        <v>413</v>
      </c>
      <c r="AF133" t="s">
        <v>413</v>
      </c>
      <c r="AG133" t="s">
        <v>414</v>
      </c>
      <c r="AI133" t="s">
        <v>102</v>
      </c>
      <c r="AJ133" t="s">
        <v>62</v>
      </c>
    </row>
    <row r="134" spans="1:36" hidden="1" x14ac:dyDescent="0.25">
      <c r="A134">
        <v>1010414</v>
      </c>
      <c r="B134" t="s">
        <v>213</v>
      </c>
      <c r="C134" t="s">
        <v>73</v>
      </c>
      <c r="D134" t="s">
        <v>51</v>
      </c>
      <c r="E134" t="s">
        <v>214</v>
      </c>
      <c r="F134" t="s">
        <v>215</v>
      </c>
      <c r="G134" t="s">
        <v>54</v>
      </c>
      <c r="H134" t="s">
        <v>0</v>
      </c>
      <c r="I134" t="s">
        <v>55</v>
      </c>
      <c r="K134" s="7">
        <v>44274</v>
      </c>
      <c r="L134" s="8">
        <v>0.41666666666666669</v>
      </c>
      <c r="M134" t="s">
        <v>56</v>
      </c>
      <c r="N134" t="s">
        <v>57</v>
      </c>
      <c r="O134" t="s">
        <v>58</v>
      </c>
      <c r="P134" t="s">
        <v>59</v>
      </c>
      <c r="Q134">
        <v>-1</v>
      </c>
      <c r="R134" t="s">
        <v>59</v>
      </c>
      <c r="T134">
        <v>1</v>
      </c>
      <c r="U134" t="s">
        <v>60</v>
      </c>
      <c r="V134" t="s">
        <v>61</v>
      </c>
      <c r="X134" s="7">
        <v>44230</v>
      </c>
      <c r="Y134" s="8">
        <v>4.1666666666666664E-2</v>
      </c>
      <c r="Z134" s="7">
        <v>44229</v>
      </c>
      <c r="AA134" s="8">
        <v>4.1666666666666664E-2</v>
      </c>
      <c r="AB134" s="7">
        <v>44229</v>
      </c>
      <c r="AE134" t="s">
        <v>214</v>
      </c>
      <c r="AF134" t="s">
        <v>214</v>
      </c>
      <c r="AG134" t="s">
        <v>215</v>
      </c>
      <c r="AJ134" t="s">
        <v>62</v>
      </c>
    </row>
    <row r="135" spans="1:36" hidden="1" x14ac:dyDescent="0.25">
      <c r="A135">
        <v>1010933</v>
      </c>
      <c r="B135" t="s">
        <v>216</v>
      </c>
      <c r="C135" t="s">
        <v>217</v>
      </c>
      <c r="D135" t="s">
        <v>65</v>
      </c>
      <c r="E135" t="s">
        <v>218</v>
      </c>
      <c r="F135" t="s">
        <v>219</v>
      </c>
      <c r="G135" t="s">
        <v>220</v>
      </c>
      <c r="H135" t="s">
        <v>0</v>
      </c>
      <c r="I135" t="s">
        <v>55</v>
      </c>
      <c r="J135">
        <v>0</v>
      </c>
      <c r="K135" s="7">
        <v>44276</v>
      </c>
      <c r="L135" s="8">
        <v>0.29166666666666669</v>
      </c>
      <c r="M135" t="s">
        <v>56</v>
      </c>
      <c r="N135" t="s">
        <v>106</v>
      </c>
      <c r="O135" t="s">
        <v>58</v>
      </c>
      <c r="P135" t="s">
        <v>69</v>
      </c>
      <c r="Q135">
        <v>-1</v>
      </c>
      <c r="R135" t="s">
        <v>59</v>
      </c>
      <c r="T135">
        <v>20</v>
      </c>
      <c r="U135" t="s">
        <v>60</v>
      </c>
      <c r="V135" t="s">
        <v>61</v>
      </c>
      <c r="X135" s="7">
        <v>44232</v>
      </c>
      <c r="Y135" s="8">
        <v>4.1666666666666664E-2</v>
      </c>
      <c r="Z135" s="7">
        <v>44231</v>
      </c>
      <c r="AA135" s="8">
        <v>4.1666666666666664E-2</v>
      </c>
      <c r="AB135" s="7">
        <v>44231</v>
      </c>
      <c r="AE135" t="s">
        <v>218</v>
      </c>
      <c r="AF135" t="s">
        <v>218</v>
      </c>
      <c r="AG135" t="s">
        <v>219</v>
      </c>
      <c r="AH135" t="s">
        <v>221</v>
      </c>
      <c r="AI135" t="s">
        <v>283</v>
      </c>
      <c r="AJ135" t="s">
        <v>89</v>
      </c>
    </row>
    <row r="136" spans="1:36" hidden="1" x14ac:dyDescent="0.25">
      <c r="A136">
        <v>1011152</v>
      </c>
      <c r="B136" t="s">
        <v>223</v>
      </c>
      <c r="C136" t="s">
        <v>111</v>
      </c>
      <c r="D136" t="s">
        <v>65</v>
      </c>
      <c r="E136" t="s">
        <v>224</v>
      </c>
      <c r="F136" t="s">
        <v>225</v>
      </c>
      <c r="G136" t="s">
        <v>86</v>
      </c>
      <c r="H136" t="s">
        <v>0</v>
      </c>
      <c r="I136" t="s">
        <v>55</v>
      </c>
      <c r="K136" s="7">
        <v>44277</v>
      </c>
      <c r="L136" s="8">
        <v>0.58333333333333337</v>
      </c>
      <c r="M136" t="s">
        <v>56</v>
      </c>
      <c r="N136" t="s">
        <v>106</v>
      </c>
      <c r="O136" t="s">
        <v>58</v>
      </c>
      <c r="P136" t="s">
        <v>69</v>
      </c>
      <c r="Q136">
        <v>-1</v>
      </c>
      <c r="R136" t="s">
        <v>59</v>
      </c>
      <c r="T136">
        <v>2</v>
      </c>
      <c r="U136" t="s">
        <v>60</v>
      </c>
      <c r="V136" t="s">
        <v>61</v>
      </c>
      <c r="X136" s="7">
        <v>44233</v>
      </c>
      <c r="Y136" s="8">
        <v>4.1666666666666664E-2</v>
      </c>
      <c r="Z136" s="7">
        <v>44232</v>
      </c>
      <c r="AA136" s="8">
        <v>4.1666666666666664E-2</v>
      </c>
      <c r="AB136" s="7">
        <v>44232</v>
      </c>
      <c r="AE136" t="s">
        <v>224</v>
      </c>
      <c r="AF136" t="s">
        <v>224</v>
      </c>
      <c r="AG136" t="s">
        <v>225</v>
      </c>
      <c r="AH136" t="s">
        <v>78</v>
      </c>
      <c r="AI136" t="s">
        <v>283</v>
      </c>
      <c r="AJ136" t="s">
        <v>62</v>
      </c>
    </row>
    <row r="137" spans="1:36" hidden="1" x14ac:dyDescent="0.25">
      <c r="A137">
        <v>1011368</v>
      </c>
      <c r="B137" t="s">
        <v>229</v>
      </c>
      <c r="C137" t="s">
        <v>230</v>
      </c>
      <c r="D137" t="s">
        <v>51</v>
      </c>
      <c r="E137" t="s">
        <v>231</v>
      </c>
      <c r="F137" t="s">
        <v>232</v>
      </c>
      <c r="G137" t="s">
        <v>233</v>
      </c>
      <c r="H137" t="s">
        <v>2</v>
      </c>
      <c r="I137" t="s">
        <v>55</v>
      </c>
      <c r="K137" s="7">
        <v>44278</v>
      </c>
      <c r="L137" s="8">
        <v>0.45833333333333331</v>
      </c>
      <c r="M137" t="s">
        <v>56</v>
      </c>
      <c r="N137" t="s">
        <v>106</v>
      </c>
      <c r="O137" t="s">
        <v>58</v>
      </c>
      <c r="P137" t="s">
        <v>59</v>
      </c>
      <c r="Q137">
        <v>-1</v>
      </c>
      <c r="R137" t="s">
        <v>59</v>
      </c>
      <c r="T137">
        <v>21</v>
      </c>
      <c r="U137" t="s">
        <v>60</v>
      </c>
      <c r="V137" t="s">
        <v>61</v>
      </c>
      <c r="X137" s="7">
        <v>44234</v>
      </c>
      <c r="Y137" s="8">
        <v>4.1666666666666664E-2</v>
      </c>
      <c r="Z137" s="7">
        <v>44233</v>
      </c>
      <c r="AA137" s="8">
        <v>4.1666666666666664E-2</v>
      </c>
      <c r="AB137" s="7">
        <v>44233</v>
      </c>
      <c r="AE137" t="s">
        <v>231</v>
      </c>
      <c r="AF137" t="s">
        <v>231</v>
      </c>
      <c r="AG137" t="s">
        <v>232</v>
      </c>
      <c r="AI137" t="s">
        <v>234</v>
      </c>
      <c r="AJ137" t="s">
        <v>62</v>
      </c>
    </row>
    <row r="138" spans="1:36" hidden="1" x14ac:dyDescent="0.25">
      <c r="A138">
        <v>1011369</v>
      </c>
      <c r="B138" t="s">
        <v>235</v>
      </c>
      <c r="C138" t="s">
        <v>73</v>
      </c>
      <c r="D138" t="s">
        <v>65</v>
      </c>
      <c r="E138" t="s">
        <v>236</v>
      </c>
      <c r="F138" t="s">
        <v>237</v>
      </c>
      <c r="G138" t="s">
        <v>86</v>
      </c>
      <c r="H138" t="s">
        <v>2</v>
      </c>
      <c r="I138" t="s">
        <v>55</v>
      </c>
      <c r="K138" s="7">
        <v>44278</v>
      </c>
      <c r="L138" s="8">
        <v>0.375</v>
      </c>
      <c r="M138" t="s">
        <v>56</v>
      </c>
      <c r="N138" t="s">
        <v>77</v>
      </c>
      <c r="O138" t="s">
        <v>58</v>
      </c>
      <c r="P138" t="s">
        <v>69</v>
      </c>
      <c r="Q138">
        <v>-1</v>
      </c>
      <c r="R138" t="s">
        <v>59</v>
      </c>
      <c r="T138">
        <v>50</v>
      </c>
      <c r="U138" t="s">
        <v>60</v>
      </c>
      <c r="V138" t="s">
        <v>61</v>
      </c>
      <c r="X138" s="7">
        <v>44234</v>
      </c>
      <c r="Y138" s="8">
        <v>4.1666666666666664E-2</v>
      </c>
      <c r="Z138" s="7">
        <v>44233</v>
      </c>
      <c r="AA138" s="8">
        <v>4.1666666666666664E-2</v>
      </c>
      <c r="AB138" s="7">
        <v>44233</v>
      </c>
      <c r="AE138" t="s">
        <v>236</v>
      </c>
      <c r="AF138" t="s">
        <v>236</v>
      </c>
      <c r="AG138" t="s">
        <v>237</v>
      </c>
      <c r="AH138" t="s">
        <v>78</v>
      </c>
      <c r="AI138" t="s">
        <v>287</v>
      </c>
      <c r="AJ138" t="s">
        <v>62</v>
      </c>
    </row>
    <row r="139" spans="1:36" hidden="1" x14ac:dyDescent="0.25">
      <c r="A139">
        <v>1011370</v>
      </c>
      <c r="B139" t="s">
        <v>238</v>
      </c>
      <c r="C139" t="s">
        <v>73</v>
      </c>
      <c r="D139" t="s">
        <v>65</v>
      </c>
      <c r="E139" t="s">
        <v>239</v>
      </c>
      <c r="F139" t="s">
        <v>240</v>
      </c>
      <c r="G139" t="s">
        <v>54</v>
      </c>
      <c r="H139" t="s">
        <v>0</v>
      </c>
      <c r="I139" t="s">
        <v>55</v>
      </c>
      <c r="K139" s="7">
        <v>44278</v>
      </c>
      <c r="L139" s="8">
        <v>0.375</v>
      </c>
      <c r="M139" t="s">
        <v>56</v>
      </c>
      <c r="N139" t="s">
        <v>77</v>
      </c>
      <c r="O139" t="s">
        <v>58</v>
      </c>
      <c r="P139" t="s">
        <v>69</v>
      </c>
      <c r="Q139">
        <v>-1</v>
      </c>
      <c r="R139" t="s">
        <v>59</v>
      </c>
      <c r="T139">
        <v>50</v>
      </c>
      <c r="U139" t="s">
        <v>60</v>
      </c>
      <c r="V139" t="s">
        <v>61</v>
      </c>
      <c r="X139" s="7">
        <v>44234</v>
      </c>
      <c r="Y139" s="8">
        <v>4.1666666666666664E-2</v>
      </c>
      <c r="Z139" s="7">
        <v>44233</v>
      </c>
      <c r="AA139" s="8">
        <v>4.1666666666666664E-2</v>
      </c>
      <c r="AB139" s="7">
        <v>44233</v>
      </c>
      <c r="AE139" t="s">
        <v>239</v>
      </c>
      <c r="AF139" t="s">
        <v>239</v>
      </c>
      <c r="AG139" t="s">
        <v>240</v>
      </c>
      <c r="AH139" t="s">
        <v>70</v>
      </c>
      <c r="AI139" t="s">
        <v>241</v>
      </c>
      <c r="AJ139" t="s">
        <v>62</v>
      </c>
    </row>
    <row r="140" spans="1:36" hidden="1" x14ac:dyDescent="0.25">
      <c r="A140">
        <v>1011371</v>
      </c>
      <c r="B140" t="s">
        <v>416</v>
      </c>
      <c r="C140" t="s">
        <v>111</v>
      </c>
      <c r="D140" t="s">
        <v>65</v>
      </c>
      <c r="E140" t="s">
        <v>417</v>
      </c>
      <c r="F140" t="s">
        <v>418</v>
      </c>
      <c r="G140" t="s">
        <v>54</v>
      </c>
      <c r="H140" t="s">
        <v>0</v>
      </c>
      <c r="I140" t="s">
        <v>55</v>
      </c>
      <c r="K140" s="7">
        <v>44278</v>
      </c>
      <c r="L140" s="8">
        <v>0.54166666666666663</v>
      </c>
      <c r="M140" t="s">
        <v>56</v>
      </c>
      <c r="N140" t="s">
        <v>57</v>
      </c>
      <c r="O140" t="s">
        <v>58</v>
      </c>
      <c r="P140" t="s">
        <v>69</v>
      </c>
      <c r="Q140">
        <v>-1</v>
      </c>
      <c r="R140" t="s">
        <v>59</v>
      </c>
      <c r="T140">
        <v>2</v>
      </c>
      <c r="U140" t="s">
        <v>60</v>
      </c>
      <c r="V140" t="s">
        <v>61</v>
      </c>
      <c r="X140" s="7">
        <v>44234</v>
      </c>
      <c r="Y140" s="8">
        <v>4.1666666666666664E-2</v>
      </c>
      <c r="Z140" s="7">
        <v>44233</v>
      </c>
      <c r="AA140" s="8">
        <v>4.1666666666666664E-2</v>
      </c>
      <c r="AB140" s="7">
        <v>44233</v>
      </c>
      <c r="AE140" t="s">
        <v>417</v>
      </c>
      <c r="AF140" t="s">
        <v>417</v>
      </c>
      <c r="AG140" t="s">
        <v>418</v>
      </c>
      <c r="AH140" t="s">
        <v>70</v>
      </c>
      <c r="AI140" t="s">
        <v>386</v>
      </c>
      <c r="AJ140" t="s">
        <v>62</v>
      </c>
    </row>
    <row r="141" spans="1:36" hidden="1" x14ac:dyDescent="0.25">
      <c r="A141">
        <v>1011372</v>
      </c>
      <c r="B141" t="s">
        <v>249</v>
      </c>
      <c r="C141" t="s">
        <v>73</v>
      </c>
      <c r="D141" t="s">
        <v>65</v>
      </c>
      <c r="E141" t="s">
        <v>250</v>
      </c>
      <c r="F141" t="s">
        <v>251</v>
      </c>
      <c r="G141" t="s">
        <v>76</v>
      </c>
      <c r="H141" t="s">
        <v>1</v>
      </c>
      <c r="I141" t="s">
        <v>55</v>
      </c>
      <c r="K141" s="7">
        <v>44278</v>
      </c>
      <c r="L141" s="8">
        <v>0.58333333333333337</v>
      </c>
      <c r="M141" t="s">
        <v>56</v>
      </c>
      <c r="N141" t="s">
        <v>129</v>
      </c>
      <c r="O141" t="s">
        <v>58</v>
      </c>
      <c r="P141" t="s">
        <v>69</v>
      </c>
      <c r="Q141">
        <v>-1</v>
      </c>
      <c r="R141" t="s">
        <v>59</v>
      </c>
      <c r="T141">
        <v>50</v>
      </c>
      <c r="U141" t="s">
        <v>60</v>
      </c>
      <c r="V141" t="s">
        <v>61</v>
      </c>
      <c r="X141" s="7">
        <v>44234</v>
      </c>
      <c r="Y141" s="8">
        <v>4.1666666666666664E-2</v>
      </c>
      <c r="Z141" s="7">
        <v>44233</v>
      </c>
      <c r="AA141" s="8">
        <v>4.1666666666666664E-2</v>
      </c>
      <c r="AB141" s="7">
        <v>44233</v>
      </c>
      <c r="AE141" t="s">
        <v>250</v>
      </c>
      <c r="AF141" t="s">
        <v>250</v>
      </c>
      <c r="AG141" t="s">
        <v>251</v>
      </c>
      <c r="AH141" t="s">
        <v>98</v>
      </c>
      <c r="AI141" t="s">
        <v>283</v>
      </c>
      <c r="AJ141" t="s">
        <v>62</v>
      </c>
    </row>
    <row r="142" spans="1:36" hidden="1" x14ac:dyDescent="0.25">
      <c r="A142">
        <v>1011373</v>
      </c>
      <c r="B142" t="s">
        <v>226</v>
      </c>
      <c r="C142" t="s">
        <v>50</v>
      </c>
      <c r="D142" t="s">
        <v>51</v>
      </c>
      <c r="E142" t="s">
        <v>227</v>
      </c>
      <c r="F142" t="s">
        <v>228</v>
      </c>
      <c r="G142" t="s">
        <v>54</v>
      </c>
      <c r="H142" t="s">
        <v>1</v>
      </c>
      <c r="I142" t="s">
        <v>55</v>
      </c>
      <c r="K142" s="7">
        <v>44278</v>
      </c>
      <c r="L142" s="8">
        <v>0.60416666666666663</v>
      </c>
      <c r="M142" t="s">
        <v>56</v>
      </c>
      <c r="N142" t="s">
        <v>77</v>
      </c>
      <c r="O142" t="s">
        <v>58</v>
      </c>
      <c r="P142" t="s">
        <v>59</v>
      </c>
      <c r="Q142">
        <v>-1</v>
      </c>
      <c r="R142" t="s">
        <v>59</v>
      </c>
      <c r="T142">
        <v>1</v>
      </c>
      <c r="U142" t="s">
        <v>60</v>
      </c>
      <c r="V142" t="s">
        <v>61</v>
      </c>
      <c r="X142" s="7">
        <v>44234</v>
      </c>
      <c r="Y142" s="8">
        <v>4.1666666666666664E-2</v>
      </c>
      <c r="Z142" s="7">
        <v>44233</v>
      </c>
      <c r="AA142" s="8">
        <v>4.1666666666666664E-2</v>
      </c>
      <c r="AB142" s="7">
        <v>44233</v>
      </c>
      <c r="AE142" t="s">
        <v>227</v>
      </c>
      <c r="AF142" t="s">
        <v>227</v>
      </c>
      <c r="AG142" t="s">
        <v>228</v>
      </c>
      <c r="AJ142" t="s">
        <v>62</v>
      </c>
    </row>
    <row r="143" spans="1:36" hidden="1" x14ac:dyDescent="0.25">
      <c r="A143">
        <v>1011434</v>
      </c>
      <c r="B143" t="s">
        <v>252</v>
      </c>
      <c r="C143" t="s">
        <v>73</v>
      </c>
      <c r="D143" t="s">
        <v>65</v>
      </c>
      <c r="E143" t="s">
        <v>253</v>
      </c>
      <c r="F143" t="s">
        <v>254</v>
      </c>
      <c r="G143" t="s">
        <v>54</v>
      </c>
      <c r="H143" t="s">
        <v>2</v>
      </c>
      <c r="I143" t="s">
        <v>55</v>
      </c>
      <c r="K143" s="7">
        <v>44279</v>
      </c>
      <c r="L143" s="8">
        <v>0.375</v>
      </c>
      <c r="M143" t="s">
        <v>56</v>
      </c>
      <c r="N143" t="s">
        <v>97</v>
      </c>
      <c r="O143" t="s">
        <v>58</v>
      </c>
      <c r="P143" t="s">
        <v>59</v>
      </c>
      <c r="Q143">
        <v>-1</v>
      </c>
      <c r="R143" t="s">
        <v>59</v>
      </c>
      <c r="T143">
        <v>50</v>
      </c>
      <c r="U143" t="s">
        <v>60</v>
      </c>
      <c r="V143" t="s">
        <v>61</v>
      </c>
      <c r="X143" s="7">
        <v>44235</v>
      </c>
      <c r="Y143" s="8">
        <v>4.1666666666666664E-2</v>
      </c>
      <c r="Z143" s="7">
        <v>44234</v>
      </c>
      <c r="AA143" s="8">
        <v>4.1666666666666664E-2</v>
      </c>
      <c r="AB143" s="7">
        <v>44234</v>
      </c>
      <c r="AE143" t="s">
        <v>253</v>
      </c>
      <c r="AF143" t="s">
        <v>253</v>
      </c>
      <c r="AG143" t="s">
        <v>254</v>
      </c>
      <c r="AH143" t="s">
        <v>70</v>
      </c>
      <c r="AI143" t="s">
        <v>419</v>
      </c>
      <c r="AJ143" t="s">
        <v>62</v>
      </c>
    </row>
    <row r="144" spans="1:36" hidden="1" x14ac:dyDescent="0.25">
      <c r="A144">
        <v>1011435</v>
      </c>
      <c r="B144" t="s">
        <v>256</v>
      </c>
      <c r="C144" t="s">
        <v>50</v>
      </c>
      <c r="D144" t="s">
        <v>65</v>
      </c>
      <c r="E144" t="s">
        <v>257</v>
      </c>
      <c r="F144" t="s">
        <v>258</v>
      </c>
      <c r="G144" t="s">
        <v>54</v>
      </c>
      <c r="H144" t="s">
        <v>1</v>
      </c>
      <c r="I144" t="s">
        <v>55</v>
      </c>
      <c r="K144" s="7">
        <v>44279</v>
      </c>
      <c r="L144" s="8">
        <v>0.375</v>
      </c>
      <c r="M144" t="s">
        <v>56</v>
      </c>
      <c r="N144" t="s">
        <v>93</v>
      </c>
      <c r="O144" t="s">
        <v>58</v>
      </c>
      <c r="P144" t="s">
        <v>69</v>
      </c>
      <c r="Q144">
        <v>-1</v>
      </c>
      <c r="R144" t="s">
        <v>59</v>
      </c>
      <c r="T144">
        <v>1</v>
      </c>
      <c r="U144" t="s">
        <v>60</v>
      </c>
      <c r="V144" t="s">
        <v>61</v>
      </c>
      <c r="X144" s="7">
        <v>44235</v>
      </c>
      <c r="Y144" s="8">
        <v>4.1666666666666664E-2</v>
      </c>
      <c r="Z144" s="7">
        <v>44234</v>
      </c>
      <c r="AA144" s="8">
        <v>4.1666666666666664E-2</v>
      </c>
      <c r="AB144" s="7">
        <v>44234</v>
      </c>
      <c r="AE144" t="s">
        <v>257</v>
      </c>
      <c r="AF144" t="s">
        <v>257</v>
      </c>
      <c r="AG144" t="s">
        <v>258</v>
      </c>
      <c r="AH144" t="s">
        <v>70</v>
      </c>
      <c r="AI144" t="s">
        <v>420</v>
      </c>
      <c r="AJ144" t="s">
        <v>62</v>
      </c>
    </row>
    <row r="145" spans="1:36" hidden="1" x14ac:dyDescent="0.25">
      <c r="A145">
        <v>1011523</v>
      </c>
      <c r="B145" t="s">
        <v>260</v>
      </c>
      <c r="C145" t="s">
        <v>50</v>
      </c>
      <c r="D145" t="s">
        <v>51</v>
      </c>
      <c r="E145" t="s">
        <v>261</v>
      </c>
      <c r="F145" t="s">
        <v>262</v>
      </c>
      <c r="G145" t="s">
        <v>54</v>
      </c>
      <c r="H145" t="s">
        <v>2</v>
      </c>
      <c r="I145" t="s">
        <v>55</v>
      </c>
      <c r="K145" s="7">
        <v>44280</v>
      </c>
      <c r="L145" s="8">
        <v>0.375</v>
      </c>
      <c r="M145" t="s">
        <v>56</v>
      </c>
      <c r="N145" t="s">
        <v>97</v>
      </c>
      <c r="O145" t="s">
        <v>58</v>
      </c>
      <c r="P145" t="s">
        <v>59</v>
      </c>
      <c r="Q145">
        <v>-1</v>
      </c>
      <c r="R145" t="s">
        <v>59</v>
      </c>
      <c r="T145">
        <v>1</v>
      </c>
      <c r="U145" t="s">
        <v>60</v>
      </c>
      <c r="V145" t="s">
        <v>61</v>
      </c>
      <c r="X145" s="7">
        <v>44236</v>
      </c>
      <c r="Y145" s="8">
        <v>4.1666666666666664E-2</v>
      </c>
      <c r="Z145" s="7">
        <v>44235</v>
      </c>
      <c r="AA145" s="8">
        <v>4.1666666666666664E-2</v>
      </c>
      <c r="AB145" s="7">
        <v>44235</v>
      </c>
      <c r="AE145" t="s">
        <v>261</v>
      </c>
      <c r="AF145" t="s">
        <v>261</v>
      </c>
      <c r="AG145" t="s">
        <v>262</v>
      </c>
      <c r="AI145" t="s">
        <v>263</v>
      </c>
      <c r="AJ145" t="s">
        <v>62</v>
      </c>
    </row>
    <row r="146" spans="1:36" hidden="1" x14ac:dyDescent="0.25">
      <c r="A146">
        <v>1011524</v>
      </c>
      <c r="B146" t="s">
        <v>264</v>
      </c>
      <c r="C146" t="s">
        <v>50</v>
      </c>
      <c r="D146" t="s">
        <v>51</v>
      </c>
      <c r="E146" t="s">
        <v>265</v>
      </c>
      <c r="F146" t="s">
        <v>266</v>
      </c>
      <c r="G146" t="s">
        <v>54</v>
      </c>
      <c r="H146" t="s">
        <v>0</v>
      </c>
      <c r="I146" t="s">
        <v>55</v>
      </c>
      <c r="K146" s="7">
        <v>44280</v>
      </c>
      <c r="L146" s="8">
        <v>0.41666666666666669</v>
      </c>
      <c r="M146" t="s">
        <v>56</v>
      </c>
      <c r="N146" t="s">
        <v>77</v>
      </c>
      <c r="O146" t="s">
        <v>58</v>
      </c>
      <c r="P146" t="s">
        <v>59</v>
      </c>
      <c r="Q146">
        <v>-1</v>
      </c>
      <c r="R146" t="s">
        <v>59</v>
      </c>
      <c r="T146">
        <v>1</v>
      </c>
      <c r="U146" t="s">
        <v>60</v>
      </c>
      <c r="V146" t="s">
        <v>61</v>
      </c>
      <c r="X146" s="7">
        <v>44236</v>
      </c>
      <c r="Y146" s="8">
        <v>4.1666666666666664E-2</v>
      </c>
      <c r="Z146" s="7">
        <v>44235</v>
      </c>
      <c r="AA146" s="8">
        <v>4.1666666666666664E-2</v>
      </c>
      <c r="AB146" s="7">
        <v>44235</v>
      </c>
      <c r="AE146" t="s">
        <v>265</v>
      </c>
      <c r="AF146" t="s">
        <v>265</v>
      </c>
      <c r="AG146" t="s">
        <v>266</v>
      </c>
      <c r="AI146" t="s">
        <v>267</v>
      </c>
      <c r="AJ146" t="s">
        <v>62</v>
      </c>
    </row>
    <row r="147" spans="1:36" hidden="1" x14ac:dyDescent="0.25">
      <c r="A147">
        <v>1011525</v>
      </c>
      <c r="B147" t="s">
        <v>268</v>
      </c>
      <c r="C147" t="s">
        <v>50</v>
      </c>
      <c r="D147" t="s">
        <v>51</v>
      </c>
      <c r="E147" t="s">
        <v>269</v>
      </c>
      <c r="F147" t="s">
        <v>270</v>
      </c>
      <c r="G147" t="s">
        <v>54</v>
      </c>
      <c r="H147" t="s">
        <v>2</v>
      </c>
      <c r="I147" t="s">
        <v>55</v>
      </c>
      <c r="K147" s="7">
        <v>44280</v>
      </c>
      <c r="L147" s="8">
        <v>0.45833333333333331</v>
      </c>
      <c r="M147" t="s">
        <v>56</v>
      </c>
      <c r="N147" t="s">
        <v>77</v>
      </c>
      <c r="O147" t="s">
        <v>58</v>
      </c>
      <c r="P147" t="s">
        <v>59</v>
      </c>
      <c r="Q147">
        <v>-1</v>
      </c>
      <c r="R147" t="s">
        <v>59</v>
      </c>
      <c r="T147">
        <v>1</v>
      </c>
      <c r="U147" t="s">
        <v>60</v>
      </c>
      <c r="V147" t="s">
        <v>61</v>
      </c>
      <c r="X147" s="7">
        <v>44236</v>
      </c>
      <c r="Y147" s="8">
        <v>4.1666666666666664E-2</v>
      </c>
      <c r="Z147" s="7">
        <v>44235</v>
      </c>
      <c r="AA147" s="8">
        <v>4.1666666666666664E-2</v>
      </c>
      <c r="AB147" s="7">
        <v>44235</v>
      </c>
      <c r="AE147" t="s">
        <v>269</v>
      </c>
      <c r="AF147" t="s">
        <v>269</v>
      </c>
      <c r="AG147" t="s">
        <v>270</v>
      </c>
      <c r="AI147" t="s">
        <v>271</v>
      </c>
      <c r="AJ147" t="s">
        <v>62</v>
      </c>
    </row>
    <row r="148" spans="1:36" hidden="1" x14ac:dyDescent="0.25">
      <c r="A148">
        <v>1011526</v>
      </c>
      <c r="B148" t="s">
        <v>272</v>
      </c>
      <c r="C148" t="s">
        <v>73</v>
      </c>
      <c r="D148" t="s">
        <v>65</v>
      </c>
      <c r="E148" t="s">
        <v>273</v>
      </c>
      <c r="F148" t="s">
        <v>274</v>
      </c>
      <c r="G148" t="s">
        <v>76</v>
      </c>
      <c r="H148" t="s">
        <v>1</v>
      </c>
      <c r="I148" t="s">
        <v>55</v>
      </c>
      <c r="K148" s="7">
        <v>44280</v>
      </c>
      <c r="L148" s="8">
        <v>0.35416666666666669</v>
      </c>
      <c r="M148" t="s">
        <v>56</v>
      </c>
      <c r="N148" t="s">
        <v>68</v>
      </c>
      <c r="O148" t="s">
        <v>58</v>
      </c>
      <c r="P148" t="s">
        <v>69</v>
      </c>
      <c r="Q148">
        <v>-1</v>
      </c>
      <c r="R148" t="s">
        <v>59</v>
      </c>
      <c r="T148">
        <v>50</v>
      </c>
      <c r="U148" t="s">
        <v>60</v>
      </c>
      <c r="V148" t="s">
        <v>61</v>
      </c>
      <c r="X148" s="7">
        <v>44236</v>
      </c>
      <c r="Y148" s="8">
        <v>4.1666666666666664E-2</v>
      </c>
      <c r="Z148" s="7">
        <v>44235</v>
      </c>
      <c r="AA148" s="8">
        <v>4.1666666666666664E-2</v>
      </c>
      <c r="AB148" s="7">
        <v>44235</v>
      </c>
      <c r="AE148" t="s">
        <v>273</v>
      </c>
      <c r="AF148" t="s">
        <v>273</v>
      </c>
      <c r="AG148" t="s">
        <v>274</v>
      </c>
      <c r="AH148" t="s">
        <v>98</v>
      </c>
      <c r="AI148" t="s">
        <v>283</v>
      </c>
      <c r="AJ148" t="s">
        <v>62</v>
      </c>
    </row>
    <row r="149" spans="1:36" hidden="1" x14ac:dyDescent="0.25">
      <c r="A149">
        <v>1011991</v>
      </c>
      <c r="B149" t="s">
        <v>421</v>
      </c>
      <c r="C149" t="s">
        <v>50</v>
      </c>
      <c r="D149" t="s">
        <v>51</v>
      </c>
      <c r="E149" t="s">
        <v>422</v>
      </c>
      <c r="F149" t="s">
        <v>423</v>
      </c>
      <c r="G149" t="s">
        <v>54</v>
      </c>
      <c r="H149" t="s">
        <v>0</v>
      </c>
      <c r="I149" t="s">
        <v>55</v>
      </c>
      <c r="K149" s="7">
        <v>44281</v>
      </c>
      <c r="L149" s="8">
        <v>0.41666666666666669</v>
      </c>
      <c r="M149" t="s">
        <v>56</v>
      </c>
      <c r="N149" t="s">
        <v>97</v>
      </c>
      <c r="O149" t="s">
        <v>58</v>
      </c>
      <c r="P149" t="s">
        <v>59</v>
      </c>
      <c r="Q149">
        <v>-1</v>
      </c>
      <c r="R149" t="s">
        <v>59</v>
      </c>
      <c r="T149">
        <v>1</v>
      </c>
      <c r="U149" t="s">
        <v>60</v>
      </c>
      <c r="V149" t="s">
        <v>61</v>
      </c>
      <c r="X149" s="7">
        <v>44237</v>
      </c>
      <c r="Y149" s="8">
        <v>4.1666666666666664E-2</v>
      </c>
      <c r="Z149" s="7">
        <v>44236</v>
      </c>
      <c r="AA149" s="8">
        <v>4.1666666666666664E-2</v>
      </c>
      <c r="AB149" s="7">
        <v>44236</v>
      </c>
      <c r="AE149" t="s">
        <v>422</v>
      </c>
      <c r="AF149" t="s">
        <v>422</v>
      </c>
      <c r="AG149" t="s">
        <v>423</v>
      </c>
      <c r="AJ149" t="s">
        <v>62</v>
      </c>
    </row>
    <row r="150" spans="1:36" hidden="1" x14ac:dyDescent="0.25">
      <c r="A150">
        <v>1011992</v>
      </c>
      <c r="B150" t="s">
        <v>424</v>
      </c>
      <c r="C150" t="s">
        <v>111</v>
      </c>
      <c r="D150" t="s">
        <v>65</v>
      </c>
      <c r="E150" t="s">
        <v>425</v>
      </c>
      <c r="F150" t="s">
        <v>426</v>
      </c>
      <c r="G150" t="s">
        <v>86</v>
      </c>
      <c r="H150" t="s">
        <v>0</v>
      </c>
      <c r="I150" t="s">
        <v>55</v>
      </c>
      <c r="K150" s="7">
        <v>44281</v>
      </c>
      <c r="L150" s="8">
        <v>0.54166666666666663</v>
      </c>
      <c r="M150" t="s">
        <v>56</v>
      </c>
      <c r="N150" t="s">
        <v>106</v>
      </c>
      <c r="O150" t="s">
        <v>58</v>
      </c>
      <c r="P150" t="s">
        <v>69</v>
      </c>
      <c r="Q150">
        <v>-1</v>
      </c>
      <c r="R150" t="s">
        <v>59</v>
      </c>
      <c r="T150">
        <v>2</v>
      </c>
      <c r="U150" t="s">
        <v>60</v>
      </c>
      <c r="V150" t="s">
        <v>61</v>
      </c>
      <c r="X150" s="7">
        <v>44237</v>
      </c>
      <c r="Y150" s="8">
        <v>4.1666666666666664E-2</v>
      </c>
      <c r="Z150" s="7">
        <v>44236</v>
      </c>
      <c r="AA150" s="8">
        <v>4.1666666666666664E-2</v>
      </c>
      <c r="AB150" s="7">
        <v>44236</v>
      </c>
      <c r="AE150" t="s">
        <v>425</v>
      </c>
      <c r="AF150" t="s">
        <v>425</v>
      </c>
      <c r="AG150" t="s">
        <v>426</v>
      </c>
      <c r="AH150" t="s">
        <v>78</v>
      </c>
      <c r="AI150" t="s">
        <v>283</v>
      </c>
      <c r="AJ150" t="s">
        <v>62</v>
      </c>
    </row>
    <row r="151" spans="1:36" hidden="1" x14ac:dyDescent="0.25">
      <c r="A151">
        <v>1011993</v>
      </c>
      <c r="B151" t="s">
        <v>427</v>
      </c>
      <c r="C151" t="s">
        <v>73</v>
      </c>
      <c r="D151" t="s">
        <v>65</v>
      </c>
      <c r="E151" t="s">
        <v>428</v>
      </c>
      <c r="F151" t="s">
        <v>429</v>
      </c>
      <c r="G151" t="s">
        <v>76</v>
      </c>
      <c r="H151" t="s">
        <v>1</v>
      </c>
      <c r="I151" t="s">
        <v>55</v>
      </c>
      <c r="K151" s="7">
        <v>44281</v>
      </c>
      <c r="L151" s="8">
        <v>0.60416666666666663</v>
      </c>
      <c r="M151" t="s">
        <v>56</v>
      </c>
      <c r="N151" t="s">
        <v>68</v>
      </c>
      <c r="O151" t="s">
        <v>58</v>
      </c>
      <c r="P151" t="s">
        <v>69</v>
      </c>
      <c r="Q151">
        <v>-1</v>
      </c>
      <c r="R151" t="s">
        <v>59</v>
      </c>
      <c r="T151">
        <v>50</v>
      </c>
      <c r="U151" t="s">
        <v>60</v>
      </c>
      <c r="V151" t="s">
        <v>61</v>
      </c>
      <c r="X151" s="7">
        <v>44237</v>
      </c>
      <c r="Y151" s="8">
        <v>4.1666666666666664E-2</v>
      </c>
      <c r="Z151" s="7">
        <v>44236</v>
      </c>
      <c r="AA151" s="8">
        <v>4.1666666666666664E-2</v>
      </c>
      <c r="AB151" s="7">
        <v>44236</v>
      </c>
      <c r="AE151" t="s">
        <v>428</v>
      </c>
      <c r="AF151" t="s">
        <v>428</v>
      </c>
      <c r="AG151" t="s">
        <v>429</v>
      </c>
      <c r="AH151" t="s">
        <v>98</v>
      </c>
      <c r="AI151" t="s">
        <v>283</v>
      </c>
      <c r="AJ151" t="s">
        <v>62</v>
      </c>
    </row>
    <row r="152" spans="1:36" hidden="1" x14ac:dyDescent="0.25">
      <c r="A152">
        <v>1013051</v>
      </c>
      <c r="B152" t="s">
        <v>242</v>
      </c>
      <c r="C152" t="s">
        <v>73</v>
      </c>
      <c r="D152" t="s">
        <v>65</v>
      </c>
      <c r="E152" t="s">
        <v>243</v>
      </c>
      <c r="F152" t="s">
        <v>244</v>
      </c>
      <c r="G152" t="s">
        <v>76</v>
      </c>
      <c r="H152" t="s">
        <v>245</v>
      </c>
      <c r="I152" t="s">
        <v>246</v>
      </c>
      <c r="K152" s="7">
        <v>44285</v>
      </c>
      <c r="L152" s="8">
        <v>0.375</v>
      </c>
      <c r="M152" t="s">
        <v>56</v>
      </c>
      <c r="N152" t="s">
        <v>106</v>
      </c>
      <c r="O152" t="s">
        <v>58</v>
      </c>
      <c r="P152" t="s">
        <v>69</v>
      </c>
      <c r="Q152">
        <v>-1</v>
      </c>
      <c r="R152" t="s">
        <v>59</v>
      </c>
      <c r="T152">
        <v>50</v>
      </c>
      <c r="U152" t="s">
        <v>60</v>
      </c>
      <c r="V152" t="s">
        <v>61</v>
      </c>
      <c r="X152" s="7">
        <v>44241</v>
      </c>
      <c r="Y152" s="8">
        <v>4.1666666666666664E-2</v>
      </c>
      <c r="Z152" s="7">
        <v>44240</v>
      </c>
      <c r="AA152" s="8">
        <v>4.1666666666666664E-2</v>
      </c>
      <c r="AB152" s="7">
        <v>44240</v>
      </c>
      <c r="AE152" t="s">
        <v>243</v>
      </c>
      <c r="AF152" t="s">
        <v>243</v>
      </c>
      <c r="AG152" t="s">
        <v>244</v>
      </c>
      <c r="AH152" t="s">
        <v>247</v>
      </c>
      <c r="AI152" t="s">
        <v>430</v>
      </c>
      <c r="AJ152" t="s">
        <v>62</v>
      </c>
    </row>
    <row r="153" spans="1:36" hidden="1" x14ac:dyDescent="0.25">
      <c r="A153">
        <v>1013232</v>
      </c>
      <c r="B153" t="s">
        <v>99</v>
      </c>
      <c r="C153" t="s">
        <v>50</v>
      </c>
      <c r="D153" t="s">
        <v>51</v>
      </c>
      <c r="E153" t="s">
        <v>100</v>
      </c>
      <c r="F153" t="s">
        <v>101</v>
      </c>
      <c r="G153" t="s">
        <v>54</v>
      </c>
      <c r="H153" t="s">
        <v>1</v>
      </c>
      <c r="I153" t="s">
        <v>55</v>
      </c>
      <c r="K153" s="7">
        <v>44287</v>
      </c>
      <c r="L153" s="8">
        <v>0.60416666666666663</v>
      </c>
      <c r="M153" t="s">
        <v>56</v>
      </c>
      <c r="N153" t="s">
        <v>311</v>
      </c>
      <c r="O153" t="s">
        <v>58</v>
      </c>
      <c r="P153" t="s">
        <v>59</v>
      </c>
      <c r="Q153">
        <v>-1</v>
      </c>
      <c r="R153" t="s">
        <v>59</v>
      </c>
      <c r="T153">
        <v>1</v>
      </c>
      <c r="U153" t="s">
        <v>60</v>
      </c>
      <c r="V153" t="s">
        <v>61</v>
      </c>
      <c r="X153" s="7">
        <v>44243</v>
      </c>
      <c r="Y153" s="8">
        <v>4.1666666666666664E-2</v>
      </c>
      <c r="Z153" s="7">
        <v>44242</v>
      </c>
      <c r="AA153" s="8">
        <v>4.1666666666666664E-2</v>
      </c>
      <c r="AB153" s="7">
        <v>44242</v>
      </c>
      <c r="AE153" t="s">
        <v>100</v>
      </c>
      <c r="AF153" t="s">
        <v>100</v>
      </c>
      <c r="AG153" t="s">
        <v>101</v>
      </c>
      <c r="AI153" t="s">
        <v>102</v>
      </c>
      <c r="AJ153" t="s">
        <v>62</v>
      </c>
    </row>
    <row r="154" spans="1:36" hidden="1" x14ac:dyDescent="0.25">
      <c r="A154">
        <v>1013233</v>
      </c>
      <c r="B154" t="s">
        <v>312</v>
      </c>
      <c r="C154" t="s">
        <v>50</v>
      </c>
      <c r="D154" t="s">
        <v>65</v>
      </c>
      <c r="E154" t="s">
        <v>313</v>
      </c>
      <c r="F154" t="s">
        <v>314</v>
      </c>
      <c r="G154" t="s">
        <v>86</v>
      </c>
      <c r="H154" t="s">
        <v>0</v>
      </c>
      <c r="I154" t="s">
        <v>55</v>
      </c>
      <c r="K154" s="7">
        <v>44287</v>
      </c>
      <c r="L154" s="8">
        <v>0.54166666666666663</v>
      </c>
      <c r="M154" t="s">
        <v>56</v>
      </c>
      <c r="N154" t="s">
        <v>57</v>
      </c>
      <c r="O154" t="s">
        <v>58</v>
      </c>
      <c r="P154" t="s">
        <v>69</v>
      </c>
      <c r="Q154">
        <v>-1</v>
      </c>
      <c r="R154" t="s">
        <v>59</v>
      </c>
      <c r="T154">
        <v>1</v>
      </c>
      <c r="U154" t="s">
        <v>60</v>
      </c>
      <c r="V154" t="s">
        <v>61</v>
      </c>
      <c r="X154" s="7">
        <v>44243</v>
      </c>
      <c r="Y154" s="8">
        <v>4.1666666666666664E-2</v>
      </c>
      <c r="Z154" s="7">
        <v>44242</v>
      </c>
      <c r="AA154" s="8">
        <v>4.1666666666666664E-2</v>
      </c>
      <c r="AB154" s="7">
        <v>44242</v>
      </c>
      <c r="AE154" t="s">
        <v>313</v>
      </c>
      <c r="AF154" t="s">
        <v>313</v>
      </c>
      <c r="AG154" t="s">
        <v>314</v>
      </c>
      <c r="AH154" t="s">
        <v>78</v>
      </c>
      <c r="AI154" t="s">
        <v>431</v>
      </c>
      <c r="AJ154" t="s">
        <v>62</v>
      </c>
    </row>
    <row r="155" spans="1:36" hidden="1" x14ac:dyDescent="0.25">
      <c r="A155">
        <v>1013234</v>
      </c>
      <c r="B155" t="s">
        <v>315</v>
      </c>
      <c r="C155" t="s">
        <v>73</v>
      </c>
      <c r="D155" t="s">
        <v>51</v>
      </c>
      <c r="E155" t="s">
        <v>316</v>
      </c>
      <c r="F155" t="s">
        <v>317</v>
      </c>
      <c r="G155" t="s">
        <v>54</v>
      </c>
      <c r="H155" t="s">
        <v>0</v>
      </c>
      <c r="I155" t="s">
        <v>55</v>
      </c>
      <c r="K155" s="7">
        <v>44287</v>
      </c>
      <c r="L155" s="8">
        <v>0.58333333333333337</v>
      </c>
      <c r="M155" t="s">
        <v>56</v>
      </c>
      <c r="N155" t="s">
        <v>77</v>
      </c>
      <c r="O155" t="s">
        <v>58</v>
      </c>
      <c r="P155" t="s">
        <v>59</v>
      </c>
      <c r="Q155">
        <v>-1</v>
      </c>
      <c r="R155" t="s">
        <v>59</v>
      </c>
      <c r="T155">
        <v>1</v>
      </c>
      <c r="U155" t="s">
        <v>60</v>
      </c>
      <c r="V155" t="s">
        <v>61</v>
      </c>
      <c r="X155" s="7">
        <v>44243</v>
      </c>
      <c r="Y155" s="8">
        <v>4.1666666666666664E-2</v>
      </c>
      <c r="Z155" s="7">
        <v>44242</v>
      </c>
      <c r="AA155" s="8">
        <v>4.1666666666666664E-2</v>
      </c>
      <c r="AB155" s="7">
        <v>44242</v>
      </c>
      <c r="AE155" t="s">
        <v>316</v>
      </c>
      <c r="AF155" t="s">
        <v>316</v>
      </c>
      <c r="AG155" t="s">
        <v>317</v>
      </c>
      <c r="AI155" t="s">
        <v>318</v>
      </c>
      <c r="AJ155" t="s">
        <v>62</v>
      </c>
    </row>
    <row r="156" spans="1:36" hidden="1" x14ac:dyDescent="0.25">
      <c r="A156">
        <v>1013235</v>
      </c>
      <c r="B156" t="s">
        <v>107</v>
      </c>
      <c r="C156" t="s">
        <v>50</v>
      </c>
      <c r="D156" t="s">
        <v>51</v>
      </c>
      <c r="E156" t="s">
        <v>108</v>
      </c>
      <c r="F156" t="s">
        <v>109</v>
      </c>
      <c r="G156" t="s">
        <v>54</v>
      </c>
      <c r="H156" t="s">
        <v>0</v>
      </c>
      <c r="I156" t="s">
        <v>55</v>
      </c>
      <c r="K156" s="7">
        <v>44287</v>
      </c>
      <c r="L156" s="8">
        <v>0.625</v>
      </c>
      <c r="M156" t="s">
        <v>56</v>
      </c>
      <c r="N156" t="s">
        <v>93</v>
      </c>
      <c r="O156" t="s">
        <v>58</v>
      </c>
      <c r="P156" t="s">
        <v>59</v>
      </c>
      <c r="Q156">
        <v>-1</v>
      </c>
      <c r="R156" t="s">
        <v>59</v>
      </c>
      <c r="T156">
        <v>1</v>
      </c>
      <c r="U156" t="s">
        <v>60</v>
      </c>
      <c r="V156" t="s">
        <v>61</v>
      </c>
      <c r="X156" s="7">
        <v>44243</v>
      </c>
      <c r="Y156" s="8">
        <v>4.1666666666666664E-2</v>
      </c>
      <c r="Z156" s="7">
        <v>44242</v>
      </c>
      <c r="AA156" s="8">
        <v>4.1666666666666664E-2</v>
      </c>
      <c r="AB156" s="7">
        <v>44242</v>
      </c>
      <c r="AE156" t="s">
        <v>108</v>
      </c>
      <c r="AF156" t="s">
        <v>108</v>
      </c>
      <c r="AG156" t="s">
        <v>109</v>
      </c>
      <c r="AJ156" t="s">
        <v>62</v>
      </c>
    </row>
    <row r="157" spans="1:36" hidden="1" x14ac:dyDescent="0.25">
      <c r="A157">
        <v>1013236</v>
      </c>
      <c r="B157" t="s">
        <v>103</v>
      </c>
      <c r="C157" t="s">
        <v>50</v>
      </c>
      <c r="D157" t="s">
        <v>51</v>
      </c>
      <c r="E157" t="s">
        <v>104</v>
      </c>
      <c r="F157" t="s">
        <v>105</v>
      </c>
      <c r="G157" t="s">
        <v>54</v>
      </c>
      <c r="H157" t="s">
        <v>0</v>
      </c>
      <c r="I157" t="s">
        <v>55</v>
      </c>
      <c r="K157" s="7">
        <v>44287</v>
      </c>
      <c r="L157" s="8">
        <v>0.66666666666666663</v>
      </c>
      <c r="M157" t="s">
        <v>56</v>
      </c>
      <c r="N157" t="s">
        <v>106</v>
      </c>
      <c r="O157" t="s">
        <v>58</v>
      </c>
      <c r="P157" t="s">
        <v>59</v>
      </c>
      <c r="Q157">
        <v>-1</v>
      </c>
      <c r="R157" t="s">
        <v>59</v>
      </c>
      <c r="T157">
        <v>1</v>
      </c>
      <c r="U157" t="s">
        <v>60</v>
      </c>
      <c r="V157" t="s">
        <v>61</v>
      </c>
      <c r="X157" s="7">
        <v>44243</v>
      </c>
      <c r="Y157" s="8">
        <v>4.1666666666666664E-2</v>
      </c>
      <c r="Z157" s="7">
        <v>44242</v>
      </c>
      <c r="AA157" s="8">
        <v>4.1666666666666664E-2</v>
      </c>
      <c r="AB157" s="7">
        <v>44242</v>
      </c>
      <c r="AE157" t="s">
        <v>104</v>
      </c>
      <c r="AF157" t="s">
        <v>104</v>
      </c>
      <c r="AG157" t="s">
        <v>105</v>
      </c>
      <c r="AI157" t="s">
        <v>102</v>
      </c>
      <c r="AJ157" t="s">
        <v>62</v>
      </c>
    </row>
    <row r="158" spans="1:36" hidden="1" x14ac:dyDescent="0.25">
      <c r="A158">
        <v>1013237</v>
      </c>
      <c r="B158" t="s">
        <v>72</v>
      </c>
      <c r="C158" t="s">
        <v>73</v>
      </c>
      <c r="D158" t="s">
        <v>65</v>
      </c>
      <c r="E158" t="s">
        <v>74</v>
      </c>
      <c r="F158" t="s">
        <v>75</v>
      </c>
      <c r="G158" t="s">
        <v>76</v>
      </c>
      <c r="H158" t="s">
        <v>0</v>
      </c>
      <c r="I158" t="s">
        <v>55</v>
      </c>
      <c r="K158" s="7">
        <v>44287</v>
      </c>
      <c r="L158" s="8">
        <v>0</v>
      </c>
      <c r="M158" t="s">
        <v>56</v>
      </c>
      <c r="N158" t="s">
        <v>77</v>
      </c>
      <c r="O158" t="s">
        <v>58</v>
      </c>
      <c r="P158" t="s">
        <v>69</v>
      </c>
      <c r="Q158">
        <v>-1</v>
      </c>
      <c r="R158" t="s">
        <v>59</v>
      </c>
      <c r="T158">
        <v>50</v>
      </c>
      <c r="U158" t="s">
        <v>60</v>
      </c>
      <c r="V158" t="s">
        <v>61</v>
      </c>
      <c r="X158" s="7">
        <v>44243</v>
      </c>
      <c r="Y158" s="8">
        <v>4.1666666666666664E-2</v>
      </c>
      <c r="Z158" s="7">
        <v>44242</v>
      </c>
      <c r="AA158" s="8">
        <v>4.1666666666666664E-2</v>
      </c>
      <c r="AB158" s="7">
        <v>44242</v>
      </c>
      <c r="AE158" t="s">
        <v>74</v>
      </c>
      <c r="AF158" t="s">
        <v>74</v>
      </c>
      <c r="AG158" t="s">
        <v>75</v>
      </c>
      <c r="AH158" t="s">
        <v>78</v>
      </c>
      <c r="AI158" t="s">
        <v>431</v>
      </c>
      <c r="AJ158" t="s">
        <v>62</v>
      </c>
    </row>
    <row r="159" spans="1:36" hidden="1" x14ac:dyDescent="0.25">
      <c r="A159">
        <v>1013238</v>
      </c>
      <c r="B159" t="s">
        <v>284</v>
      </c>
      <c r="C159" t="s">
        <v>73</v>
      </c>
      <c r="D159" t="s">
        <v>65</v>
      </c>
      <c r="E159" t="s">
        <v>285</v>
      </c>
      <c r="F159" t="s">
        <v>286</v>
      </c>
      <c r="G159" t="s">
        <v>76</v>
      </c>
      <c r="H159" t="s">
        <v>0</v>
      </c>
      <c r="I159" t="s">
        <v>55</v>
      </c>
      <c r="K159" s="7">
        <v>44287</v>
      </c>
      <c r="L159" s="8">
        <v>0</v>
      </c>
      <c r="M159" t="s">
        <v>56</v>
      </c>
      <c r="N159" t="s">
        <v>77</v>
      </c>
      <c r="O159" t="s">
        <v>58</v>
      </c>
      <c r="P159" t="s">
        <v>69</v>
      </c>
      <c r="Q159">
        <v>-1</v>
      </c>
      <c r="R159" t="s">
        <v>59</v>
      </c>
      <c r="T159">
        <v>50</v>
      </c>
      <c r="U159" t="s">
        <v>60</v>
      </c>
      <c r="V159" t="s">
        <v>61</v>
      </c>
      <c r="X159" s="7">
        <v>44243</v>
      </c>
      <c r="Y159" s="8">
        <v>4.1666666666666664E-2</v>
      </c>
      <c r="Z159" s="7">
        <v>44242</v>
      </c>
      <c r="AA159" s="8">
        <v>4.1666666666666664E-2</v>
      </c>
      <c r="AB159" s="7">
        <v>44242</v>
      </c>
      <c r="AE159" t="s">
        <v>285</v>
      </c>
      <c r="AF159" t="s">
        <v>285</v>
      </c>
      <c r="AG159" t="s">
        <v>286</v>
      </c>
      <c r="AH159" t="s">
        <v>78</v>
      </c>
      <c r="AI159" t="s">
        <v>431</v>
      </c>
      <c r="AJ159" t="s">
        <v>62</v>
      </c>
    </row>
    <row r="160" spans="1:36" hidden="1" x14ac:dyDescent="0.25">
      <c r="A160">
        <v>1013239</v>
      </c>
      <c r="B160" t="s">
        <v>80</v>
      </c>
      <c r="C160" t="s">
        <v>73</v>
      </c>
      <c r="D160" t="s">
        <v>65</v>
      </c>
      <c r="E160" t="s">
        <v>81</v>
      </c>
      <c r="F160" t="s">
        <v>82</v>
      </c>
      <c r="G160" t="s">
        <v>76</v>
      </c>
      <c r="H160" t="s">
        <v>0</v>
      </c>
      <c r="I160" t="s">
        <v>55</v>
      </c>
      <c r="K160" s="7">
        <v>44287</v>
      </c>
      <c r="L160" s="8">
        <v>0</v>
      </c>
      <c r="M160" t="s">
        <v>56</v>
      </c>
      <c r="N160" t="s">
        <v>57</v>
      </c>
      <c r="O160" t="s">
        <v>58</v>
      </c>
      <c r="P160" t="s">
        <v>69</v>
      </c>
      <c r="Q160">
        <v>-1</v>
      </c>
      <c r="R160" t="s">
        <v>59</v>
      </c>
      <c r="T160">
        <v>10</v>
      </c>
      <c r="U160" t="s">
        <v>60</v>
      </c>
      <c r="V160" t="s">
        <v>61</v>
      </c>
      <c r="X160" s="7">
        <v>44243</v>
      </c>
      <c r="Y160" s="8">
        <v>4.1666666666666664E-2</v>
      </c>
      <c r="Z160" s="7">
        <v>44242</v>
      </c>
      <c r="AA160" s="8">
        <v>4.1666666666666664E-2</v>
      </c>
      <c r="AB160" s="7">
        <v>44242</v>
      </c>
      <c r="AE160" t="s">
        <v>81</v>
      </c>
      <c r="AF160" t="s">
        <v>81</v>
      </c>
      <c r="AG160" t="s">
        <v>82</v>
      </c>
      <c r="AH160" t="s">
        <v>78</v>
      </c>
      <c r="AI160" t="s">
        <v>431</v>
      </c>
      <c r="AJ160" t="s">
        <v>62</v>
      </c>
    </row>
    <row r="161" spans="1:36" hidden="1" x14ac:dyDescent="0.25">
      <c r="A161">
        <v>1013726</v>
      </c>
      <c r="B161" t="s">
        <v>110</v>
      </c>
      <c r="C161" t="s">
        <v>111</v>
      </c>
      <c r="D161" t="s">
        <v>65</v>
      </c>
      <c r="E161" t="s">
        <v>112</v>
      </c>
      <c r="F161" t="s">
        <v>113</v>
      </c>
      <c r="G161" t="s">
        <v>54</v>
      </c>
      <c r="H161" t="s">
        <v>0</v>
      </c>
      <c r="I161" t="s">
        <v>55</v>
      </c>
      <c r="K161" s="7">
        <v>44288</v>
      </c>
      <c r="L161" s="8">
        <v>0.35416666666666669</v>
      </c>
      <c r="M161" t="s">
        <v>56</v>
      </c>
      <c r="N161" t="s">
        <v>77</v>
      </c>
      <c r="O161" t="s">
        <v>58</v>
      </c>
      <c r="P161" t="s">
        <v>114</v>
      </c>
      <c r="Q161">
        <v>-1</v>
      </c>
      <c r="R161" t="s">
        <v>59</v>
      </c>
      <c r="T161">
        <v>2</v>
      </c>
      <c r="U161" t="s">
        <v>60</v>
      </c>
      <c r="V161" t="s">
        <v>61</v>
      </c>
      <c r="X161" s="7">
        <v>44244</v>
      </c>
      <c r="Y161" s="8">
        <v>4.1666666666666664E-2</v>
      </c>
      <c r="Z161" s="7">
        <v>44243</v>
      </c>
      <c r="AA161" s="8">
        <v>4.1666666666666664E-2</v>
      </c>
      <c r="AB161" s="7">
        <v>44243</v>
      </c>
      <c r="AE161" t="s">
        <v>112</v>
      </c>
      <c r="AF161" t="s">
        <v>112</v>
      </c>
      <c r="AG161" t="s">
        <v>113</v>
      </c>
      <c r="AH161" t="s">
        <v>115</v>
      </c>
      <c r="AI161" t="s">
        <v>432</v>
      </c>
      <c r="AJ161" t="s">
        <v>62</v>
      </c>
    </row>
    <row r="162" spans="1:36" hidden="1" x14ac:dyDescent="0.25">
      <c r="A162">
        <v>1013727</v>
      </c>
      <c r="B162" t="s">
        <v>117</v>
      </c>
      <c r="C162" t="s">
        <v>73</v>
      </c>
      <c r="D162" t="s">
        <v>51</v>
      </c>
      <c r="E162" t="s">
        <v>118</v>
      </c>
      <c r="F162" t="s">
        <v>119</v>
      </c>
      <c r="G162" t="s">
        <v>54</v>
      </c>
      <c r="H162" t="s">
        <v>2</v>
      </c>
      <c r="I162" t="s">
        <v>55</v>
      </c>
      <c r="K162" s="7">
        <v>44288</v>
      </c>
      <c r="L162" s="8">
        <v>0.39583333333333331</v>
      </c>
      <c r="M162" t="s">
        <v>56</v>
      </c>
      <c r="N162" t="s">
        <v>68</v>
      </c>
      <c r="O162" t="s">
        <v>58</v>
      </c>
      <c r="P162" t="s">
        <v>59</v>
      </c>
      <c r="Q162">
        <v>-1</v>
      </c>
      <c r="R162" t="s">
        <v>59</v>
      </c>
      <c r="T162">
        <v>2</v>
      </c>
      <c r="U162" t="s">
        <v>60</v>
      </c>
      <c r="V162" t="s">
        <v>61</v>
      </c>
      <c r="X162" s="7">
        <v>44244</v>
      </c>
      <c r="Y162" s="8">
        <v>4.1666666666666664E-2</v>
      </c>
      <c r="Z162" s="7">
        <v>44243</v>
      </c>
      <c r="AA162" s="8">
        <v>4.1666666666666664E-2</v>
      </c>
      <c r="AB162" s="7">
        <v>44243</v>
      </c>
      <c r="AE162" t="s">
        <v>118</v>
      </c>
      <c r="AF162" t="s">
        <v>118</v>
      </c>
      <c r="AG162" t="s">
        <v>119</v>
      </c>
      <c r="AH162" t="s">
        <v>120</v>
      </c>
      <c r="AI162" t="s">
        <v>121</v>
      </c>
      <c r="AJ162" t="s">
        <v>62</v>
      </c>
    </row>
    <row r="163" spans="1:36" hidden="1" x14ac:dyDescent="0.25">
      <c r="A163">
        <v>1013729</v>
      </c>
      <c r="B163" t="s">
        <v>320</v>
      </c>
      <c r="C163" t="s">
        <v>73</v>
      </c>
      <c r="D163" t="s">
        <v>65</v>
      </c>
      <c r="E163" t="s">
        <v>321</v>
      </c>
      <c r="F163" t="s">
        <v>322</v>
      </c>
      <c r="G163" t="s">
        <v>86</v>
      </c>
      <c r="H163" t="s">
        <v>0</v>
      </c>
      <c r="I163" t="s">
        <v>55</v>
      </c>
      <c r="K163" s="7">
        <v>44288</v>
      </c>
      <c r="L163" s="8">
        <v>0.4375</v>
      </c>
      <c r="M163" t="s">
        <v>56</v>
      </c>
      <c r="N163" t="s">
        <v>68</v>
      </c>
      <c r="O163" t="s">
        <v>58</v>
      </c>
      <c r="P163" t="s">
        <v>69</v>
      </c>
      <c r="Q163">
        <v>-1</v>
      </c>
      <c r="R163" t="s">
        <v>59</v>
      </c>
      <c r="T163">
        <v>50</v>
      </c>
      <c r="U163" t="s">
        <v>60</v>
      </c>
      <c r="V163" t="s">
        <v>61</v>
      </c>
      <c r="X163" s="7">
        <v>44244</v>
      </c>
      <c r="Y163" s="8">
        <v>4.1666666666666664E-2</v>
      </c>
      <c r="Z163" s="7">
        <v>44243</v>
      </c>
      <c r="AA163" s="8">
        <v>4.1666666666666664E-2</v>
      </c>
      <c r="AB163" s="7">
        <v>44243</v>
      </c>
      <c r="AE163" t="s">
        <v>321</v>
      </c>
      <c r="AF163" t="s">
        <v>321</v>
      </c>
      <c r="AG163" t="s">
        <v>322</v>
      </c>
      <c r="AH163" t="s">
        <v>78</v>
      </c>
      <c r="AI163" t="s">
        <v>431</v>
      </c>
      <c r="AJ163" t="s">
        <v>62</v>
      </c>
    </row>
    <row r="164" spans="1:36" hidden="1" x14ac:dyDescent="0.25">
      <c r="A164">
        <v>1013730</v>
      </c>
      <c r="B164" t="s">
        <v>323</v>
      </c>
      <c r="C164" t="s">
        <v>73</v>
      </c>
      <c r="D164" t="s">
        <v>65</v>
      </c>
      <c r="E164" t="s">
        <v>324</v>
      </c>
      <c r="F164" t="s">
        <v>325</v>
      </c>
      <c r="G164" t="s">
        <v>86</v>
      </c>
      <c r="H164" t="s">
        <v>2</v>
      </c>
      <c r="I164" t="s">
        <v>55</v>
      </c>
      <c r="K164" s="7">
        <v>44288</v>
      </c>
      <c r="L164" s="8">
        <v>0.47916666666666669</v>
      </c>
      <c r="M164" t="s">
        <v>56</v>
      </c>
      <c r="N164" t="s">
        <v>57</v>
      </c>
      <c r="O164" t="s">
        <v>58</v>
      </c>
      <c r="P164" t="s">
        <v>69</v>
      </c>
      <c r="Q164">
        <v>-1</v>
      </c>
      <c r="R164" t="s">
        <v>59</v>
      </c>
      <c r="T164">
        <v>50</v>
      </c>
      <c r="U164" t="s">
        <v>60</v>
      </c>
      <c r="V164" t="s">
        <v>61</v>
      </c>
      <c r="X164" s="7">
        <v>44244</v>
      </c>
      <c r="Y164" s="8">
        <v>4.1666666666666664E-2</v>
      </c>
      <c r="Z164" s="7">
        <v>44243</v>
      </c>
      <c r="AA164" s="8">
        <v>4.1666666666666664E-2</v>
      </c>
      <c r="AB164" s="7">
        <v>44243</v>
      </c>
      <c r="AE164" t="s">
        <v>324</v>
      </c>
      <c r="AF164" t="s">
        <v>324</v>
      </c>
      <c r="AG164" t="s">
        <v>325</v>
      </c>
      <c r="AH164" t="s">
        <v>78</v>
      </c>
      <c r="AI164" t="s">
        <v>433</v>
      </c>
      <c r="AJ164" t="s">
        <v>62</v>
      </c>
    </row>
    <row r="165" spans="1:36" hidden="1" x14ac:dyDescent="0.25">
      <c r="A165">
        <v>1013731</v>
      </c>
      <c r="B165" t="s">
        <v>122</v>
      </c>
      <c r="C165" t="s">
        <v>50</v>
      </c>
      <c r="D165" t="s">
        <v>51</v>
      </c>
      <c r="E165" t="s">
        <v>123</v>
      </c>
      <c r="F165" t="s">
        <v>124</v>
      </c>
      <c r="G165" t="s">
        <v>54</v>
      </c>
      <c r="H165" t="s">
        <v>1</v>
      </c>
      <c r="I165" t="s">
        <v>55</v>
      </c>
      <c r="K165" s="7">
        <v>44288</v>
      </c>
      <c r="L165" s="8">
        <v>0.5625</v>
      </c>
      <c r="M165" t="s">
        <v>56</v>
      </c>
      <c r="N165" t="s">
        <v>77</v>
      </c>
      <c r="O165" t="s">
        <v>58</v>
      </c>
      <c r="P165" t="s">
        <v>59</v>
      </c>
      <c r="Q165">
        <v>-1</v>
      </c>
      <c r="R165" t="s">
        <v>59</v>
      </c>
      <c r="T165">
        <v>1</v>
      </c>
      <c r="U165" t="s">
        <v>60</v>
      </c>
      <c r="V165" t="s">
        <v>61</v>
      </c>
      <c r="X165" s="7">
        <v>44244</v>
      </c>
      <c r="Y165" s="8">
        <v>4.1666666666666664E-2</v>
      </c>
      <c r="Z165" s="7">
        <v>44243</v>
      </c>
      <c r="AA165" s="8">
        <v>4.1666666666666664E-2</v>
      </c>
      <c r="AB165" s="7">
        <v>44243</v>
      </c>
      <c r="AE165" t="s">
        <v>123</v>
      </c>
      <c r="AF165" t="s">
        <v>123</v>
      </c>
      <c r="AG165" t="s">
        <v>124</v>
      </c>
      <c r="AI165" t="s">
        <v>125</v>
      </c>
      <c r="AJ165" t="s">
        <v>62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B494-8070-43FF-A903-CB20352255F6}">
  <dimension ref="A1:G100"/>
  <sheetViews>
    <sheetView workbookViewId="0">
      <selection activeCell="D10" sqref="D10"/>
    </sheetView>
  </sheetViews>
  <sheetFormatPr defaultRowHeight="15" x14ac:dyDescent="0.25"/>
  <cols>
    <col min="1" max="1" width="78.85546875" bestFit="1" customWidth="1"/>
    <col min="2" max="3" width="15.7109375" style="12" customWidth="1"/>
    <col min="4" max="4" width="11.28515625" style="12" bestFit="1" customWidth="1"/>
    <col min="5" max="5" width="78.85546875" bestFit="1" customWidth="1"/>
    <col min="6" max="7" width="15.7109375" style="12" customWidth="1"/>
    <col min="8" max="8" width="15.7109375" customWidth="1"/>
  </cols>
  <sheetData>
    <row r="1" spans="1:7" x14ac:dyDescent="0.25">
      <c r="B1" s="15" t="s">
        <v>444</v>
      </c>
      <c r="C1" t="s">
        <v>448</v>
      </c>
      <c r="F1" s="15" t="s">
        <v>444</v>
      </c>
      <c r="G1" t="s">
        <v>448</v>
      </c>
    </row>
    <row r="2" spans="1:7" x14ac:dyDescent="0.25">
      <c r="B2" s="16" t="s">
        <v>445</v>
      </c>
      <c r="C2" s="9">
        <v>159</v>
      </c>
      <c r="F2" s="16" t="s">
        <v>445</v>
      </c>
      <c r="G2" s="9">
        <v>218</v>
      </c>
    </row>
    <row r="3" spans="1:7" x14ac:dyDescent="0.25">
      <c r="B3" s="16" t="s">
        <v>446</v>
      </c>
      <c r="C3" s="9">
        <v>245</v>
      </c>
      <c r="F3" s="16" t="s">
        <v>446</v>
      </c>
      <c r="G3" s="9">
        <v>186</v>
      </c>
    </row>
    <row r="4" spans="1:7" x14ac:dyDescent="0.25">
      <c r="B4" s="16" t="s">
        <v>447</v>
      </c>
      <c r="C4" s="9">
        <v>404</v>
      </c>
      <c r="F4" s="16" t="s">
        <v>447</v>
      </c>
      <c r="G4" s="9">
        <v>404</v>
      </c>
    </row>
    <row r="5" spans="1:7" x14ac:dyDescent="0.25">
      <c r="B5" s="16"/>
      <c r="C5" s="9"/>
    </row>
    <row r="6" spans="1:7" x14ac:dyDescent="0.25">
      <c r="A6" s="15" t="s">
        <v>448</v>
      </c>
      <c r="B6" s="17" t="s">
        <v>449</v>
      </c>
      <c r="D6"/>
      <c r="E6" s="15" t="s">
        <v>448</v>
      </c>
      <c r="F6" s="17" t="s">
        <v>449</v>
      </c>
    </row>
    <row r="7" spans="1:7" x14ac:dyDescent="0.25">
      <c r="A7" s="15" t="s">
        <v>444</v>
      </c>
      <c r="B7" s="12" t="s">
        <v>445</v>
      </c>
      <c r="C7" s="12" t="s">
        <v>446</v>
      </c>
      <c r="D7"/>
      <c r="E7" s="15" t="s">
        <v>444</v>
      </c>
      <c r="F7" s="12" t="s">
        <v>445</v>
      </c>
      <c r="G7" s="12" t="s">
        <v>446</v>
      </c>
    </row>
    <row r="8" spans="1:7" x14ac:dyDescent="0.25">
      <c r="A8" s="16" t="s">
        <v>244</v>
      </c>
      <c r="B8" s="14">
        <v>2</v>
      </c>
      <c r="C8" s="14"/>
      <c r="D8"/>
      <c r="E8" s="16" t="s">
        <v>244</v>
      </c>
      <c r="F8" s="14"/>
      <c r="G8" s="14">
        <v>2</v>
      </c>
    </row>
    <row r="9" spans="1:7" x14ac:dyDescent="0.25">
      <c r="A9" s="16" t="s">
        <v>254</v>
      </c>
      <c r="B9" s="14"/>
      <c r="C9" s="14">
        <v>9</v>
      </c>
      <c r="D9"/>
      <c r="E9" s="16" t="s">
        <v>254</v>
      </c>
      <c r="F9" s="14">
        <v>9</v>
      </c>
      <c r="G9" s="14"/>
    </row>
    <row r="10" spans="1:7" x14ac:dyDescent="0.25">
      <c r="A10" s="16" t="s">
        <v>403</v>
      </c>
      <c r="B10" s="14"/>
      <c r="C10" s="14">
        <v>1</v>
      </c>
      <c r="D10"/>
      <c r="E10" s="16" t="s">
        <v>403</v>
      </c>
      <c r="F10" s="14">
        <v>1</v>
      </c>
      <c r="G10" s="14"/>
    </row>
    <row r="11" spans="1:7" x14ac:dyDescent="0.25">
      <c r="A11" s="16" t="s">
        <v>101</v>
      </c>
      <c r="B11" s="14">
        <v>1</v>
      </c>
      <c r="C11" s="14"/>
      <c r="D11"/>
      <c r="E11" s="16" t="s">
        <v>101</v>
      </c>
      <c r="F11" s="14"/>
      <c r="G11" s="14">
        <v>1</v>
      </c>
    </row>
    <row r="12" spans="1:7" x14ac:dyDescent="0.25">
      <c r="A12" s="16" t="s">
        <v>232</v>
      </c>
      <c r="B12" s="14"/>
      <c r="C12" s="14">
        <v>1</v>
      </c>
      <c r="D12"/>
      <c r="E12" s="16" t="s">
        <v>232</v>
      </c>
      <c r="F12" s="14">
        <v>1</v>
      </c>
      <c r="G12" s="14"/>
    </row>
    <row r="13" spans="1:7" x14ac:dyDescent="0.25">
      <c r="A13" s="16" t="s">
        <v>133</v>
      </c>
      <c r="B13" s="14"/>
      <c r="C13" s="14">
        <v>4</v>
      </c>
      <c r="D13"/>
      <c r="E13" s="16" t="s">
        <v>133</v>
      </c>
      <c r="F13" s="14">
        <v>4</v>
      </c>
      <c r="G13" s="14"/>
    </row>
    <row r="14" spans="1:7" x14ac:dyDescent="0.25">
      <c r="A14" s="16" t="s">
        <v>286</v>
      </c>
      <c r="B14" s="14"/>
      <c r="C14" s="14">
        <v>7</v>
      </c>
      <c r="D14"/>
      <c r="E14" s="16" t="s">
        <v>286</v>
      </c>
      <c r="F14" s="14">
        <v>7</v>
      </c>
      <c r="G14" s="14"/>
    </row>
    <row r="15" spans="1:7" x14ac:dyDescent="0.25">
      <c r="A15" s="16" t="s">
        <v>109</v>
      </c>
      <c r="B15" s="14"/>
      <c r="C15" s="14">
        <v>1</v>
      </c>
      <c r="D15"/>
      <c r="E15" s="16" t="s">
        <v>109</v>
      </c>
      <c r="F15" s="14">
        <v>1</v>
      </c>
      <c r="G15" s="14"/>
    </row>
    <row r="16" spans="1:7" x14ac:dyDescent="0.25">
      <c r="A16" s="16" t="s">
        <v>124</v>
      </c>
      <c r="B16" s="14">
        <v>5</v>
      </c>
      <c r="C16" s="14"/>
      <c r="D16"/>
      <c r="E16" s="16" t="s">
        <v>124</v>
      </c>
      <c r="F16" s="14"/>
      <c r="G16" s="14">
        <v>5</v>
      </c>
    </row>
    <row r="17" spans="1:7" x14ac:dyDescent="0.25">
      <c r="A17" s="16" t="s">
        <v>367</v>
      </c>
      <c r="B17" s="14">
        <v>3</v>
      </c>
      <c r="C17" s="14"/>
      <c r="D17"/>
      <c r="E17" s="16" t="s">
        <v>367</v>
      </c>
      <c r="F17" s="14"/>
      <c r="G17" s="14">
        <v>3</v>
      </c>
    </row>
    <row r="18" spans="1:7" x14ac:dyDescent="0.25">
      <c r="A18" s="16" t="s">
        <v>356</v>
      </c>
      <c r="B18" s="14"/>
      <c r="C18" s="14">
        <v>7</v>
      </c>
      <c r="D18"/>
      <c r="E18" s="16" t="s">
        <v>356</v>
      </c>
      <c r="F18" s="14">
        <v>7</v>
      </c>
      <c r="G18" s="14"/>
    </row>
    <row r="19" spans="1:7" x14ac:dyDescent="0.25">
      <c r="A19" s="16" t="s">
        <v>202</v>
      </c>
      <c r="B19" s="14"/>
      <c r="C19" s="14">
        <v>2</v>
      </c>
      <c r="D19"/>
      <c r="E19" s="16" t="s">
        <v>202</v>
      </c>
      <c r="F19" s="14">
        <v>2</v>
      </c>
      <c r="G19" s="14"/>
    </row>
    <row r="20" spans="1:7" x14ac:dyDescent="0.25">
      <c r="A20" s="16" t="s">
        <v>278</v>
      </c>
      <c r="B20" s="14"/>
      <c r="C20" s="14"/>
      <c r="D20"/>
      <c r="E20" s="16" t="s">
        <v>278</v>
      </c>
      <c r="F20" s="14"/>
      <c r="G20" s="14"/>
    </row>
    <row r="21" spans="1:7" x14ac:dyDescent="0.25">
      <c r="A21" s="16" t="s">
        <v>290</v>
      </c>
      <c r="B21" s="14"/>
      <c r="C21" s="14">
        <v>2</v>
      </c>
      <c r="D21"/>
      <c r="E21" s="16" t="s">
        <v>290</v>
      </c>
      <c r="F21" s="14">
        <v>2</v>
      </c>
      <c r="G21" s="14"/>
    </row>
    <row r="22" spans="1:7" x14ac:dyDescent="0.25">
      <c r="A22" s="16" t="s">
        <v>418</v>
      </c>
      <c r="B22" s="14"/>
      <c r="C22" s="14">
        <v>1</v>
      </c>
      <c r="D22"/>
      <c r="E22" s="16" t="s">
        <v>418</v>
      </c>
      <c r="F22" s="14">
        <v>1</v>
      </c>
      <c r="G22" s="14"/>
    </row>
    <row r="23" spans="1:7" x14ac:dyDescent="0.25">
      <c r="A23" s="16" t="s">
        <v>105</v>
      </c>
      <c r="B23" s="14"/>
      <c r="C23" s="14">
        <v>4</v>
      </c>
      <c r="D23"/>
      <c r="E23" s="16" t="s">
        <v>105</v>
      </c>
      <c r="F23" s="14"/>
      <c r="G23" s="14">
        <v>4</v>
      </c>
    </row>
    <row r="24" spans="1:7" x14ac:dyDescent="0.25">
      <c r="A24" s="16" t="s">
        <v>342</v>
      </c>
      <c r="B24" s="14">
        <v>5</v>
      </c>
      <c r="C24" s="14"/>
      <c r="D24"/>
      <c r="E24" s="16" t="s">
        <v>342</v>
      </c>
      <c r="F24" s="14"/>
      <c r="G24" s="14">
        <v>5</v>
      </c>
    </row>
    <row r="25" spans="1:7" x14ac:dyDescent="0.25">
      <c r="A25" s="16" t="s">
        <v>429</v>
      </c>
      <c r="B25" s="14">
        <v>2</v>
      </c>
      <c r="C25" s="14"/>
      <c r="D25"/>
      <c r="E25" s="16" t="s">
        <v>429</v>
      </c>
      <c r="F25" s="14"/>
      <c r="G25" s="14">
        <v>2</v>
      </c>
    </row>
    <row r="26" spans="1:7" x14ac:dyDescent="0.25">
      <c r="A26" s="16" t="s">
        <v>299</v>
      </c>
      <c r="B26" s="14">
        <v>5</v>
      </c>
      <c r="C26" s="14"/>
      <c r="D26"/>
      <c r="E26" s="16" t="s">
        <v>299</v>
      </c>
      <c r="F26" s="14"/>
      <c r="G26" s="14">
        <v>5</v>
      </c>
    </row>
    <row r="27" spans="1:7" x14ac:dyDescent="0.25">
      <c r="A27" s="16" t="s">
        <v>379</v>
      </c>
      <c r="B27" s="14">
        <v>5</v>
      </c>
      <c r="C27" s="14"/>
      <c r="D27"/>
      <c r="E27" s="16" t="s">
        <v>379</v>
      </c>
      <c r="F27" s="14"/>
      <c r="G27" s="14">
        <v>5</v>
      </c>
    </row>
    <row r="28" spans="1:7" x14ac:dyDescent="0.25">
      <c r="A28" s="16" t="s">
        <v>237</v>
      </c>
      <c r="B28" s="14"/>
      <c r="C28" s="14">
        <v>17</v>
      </c>
      <c r="D28"/>
      <c r="E28" s="16" t="s">
        <v>237</v>
      </c>
      <c r="F28" s="14">
        <v>17</v>
      </c>
      <c r="G28" s="14"/>
    </row>
    <row r="29" spans="1:7" x14ac:dyDescent="0.25">
      <c r="A29" s="16" t="s">
        <v>197</v>
      </c>
      <c r="B29" s="14"/>
      <c r="C29" s="14">
        <v>9</v>
      </c>
      <c r="D29"/>
      <c r="E29" s="16" t="s">
        <v>197</v>
      </c>
      <c r="F29" s="14"/>
      <c r="G29" s="14">
        <v>9</v>
      </c>
    </row>
    <row r="30" spans="1:7" x14ac:dyDescent="0.25">
      <c r="A30" s="16" t="s">
        <v>205</v>
      </c>
      <c r="B30" s="14">
        <v>1</v>
      </c>
      <c r="C30" s="14"/>
      <c r="D30"/>
      <c r="E30" s="16" t="s">
        <v>205</v>
      </c>
      <c r="F30" s="14"/>
      <c r="G30" s="14">
        <v>1</v>
      </c>
    </row>
    <row r="31" spans="1:7" x14ac:dyDescent="0.25">
      <c r="A31" s="16" t="s">
        <v>96</v>
      </c>
      <c r="B31" s="14">
        <v>12</v>
      </c>
      <c r="C31" s="14"/>
      <c r="D31"/>
      <c r="E31" s="16" t="s">
        <v>96</v>
      </c>
      <c r="F31" s="14"/>
      <c r="G31" s="14">
        <v>12</v>
      </c>
    </row>
    <row r="32" spans="1:7" x14ac:dyDescent="0.25">
      <c r="A32" s="16" t="s">
        <v>296</v>
      </c>
      <c r="B32" s="14"/>
      <c r="C32" s="14">
        <v>3</v>
      </c>
      <c r="D32"/>
      <c r="E32" s="16" t="s">
        <v>296</v>
      </c>
      <c r="F32" s="14">
        <v>3</v>
      </c>
      <c r="G32" s="14"/>
    </row>
    <row r="33" spans="1:7" x14ac:dyDescent="0.25">
      <c r="A33" s="16" t="s">
        <v>382</v>
      </c>
      <c r="B33" s="14">
        <v>11</v>
      </c>
      <c r="C33" s="14"/>
      <c r="D33"/>
      <c r="E33" s="16" t="s">
        <v>382</v>
      </c>
      <c r="F33" s="14"/>
      <c r="G33" s="14">
        <v>11</v>
      </c>
    </row>
    <row r="34" spans="1:7" x14ac:dyDescent="0.25">
      <c r="A34" s="16" t="s">
        <v>371</v>
      </c>
      <c r="B34" s="14">
        <v>2</v>
      </c>
      <c r="C34" s="14"/>
      <c r="D34"/>
      <c r="E34" s="16" t="s">
        <v>371</v>
      </c>
      <c r="F34" s="14"/>
      <c r="G34" s="14">
        <v>2</v>
      </c>
    </row>
    <row r="35" spans="1:7" x14ac:dyDescent="0.25">
      <c r="A35" s="16" t="s">
        <v>150</v>
      </c>
      <c r="B35" s="14">
        <v>7</v>
      </c>
      <c r="C35" s="14"/>
      <c r="D35"/>
      <c r="E35" s="16" t="s">
        <v>150</v>
      </c>
      <c r="F35" s="14"/>
      <c r="G35" s="14">
        <v>7</v>
      </c>
    </row>
    <row r="36" spans="1:7" x14ac:dyDescent="0.25">
      <c r="A36" s="16" t="s">
        <v>186</v>
      </c>
      <c r="B36" s="14"/>
      <c r="C36" s="14">
        <v>2</v>
      </c>
      <c r="D36"/>
      <c r="E36" s="16" t="s">
        <v>186</v>
      </c>
      <c r="F36" s="14">
        <v>2</v>
      </c>
      <c r="G36" s="14"/>
    </row>
    <row r="37" spans="1:7" x14ac:dyDescent="0.25">
      <c r="A37" s="16" t="s">
        <v>414</v>
      </c>
      <c r="B37" s="14">
        <v>3</v>
      </c>
      <c r="C37" s="14"/>
      <c r="D37"/>
      <c r="E37" s="16" t="s">
        <v>414</v>
      </c>
      <c r="F37" s="14"/>
      <c r="G37" s="14">
        <v>3</v>
      </c>
    </row>
    <row r="38" spans="1:7" x14ac:dyDescent="0.25">
      <c r="A38" s="16" t="s">
        <v>137</v>
      </c>
      <c r="B38" s="14"/>
      <c r="C38" s="14">
        <v>8</v>
      </c>
      <c r="D38"/>
      <c r="E38" s="16" t="s">
        <v>137</v>
      </c>
      <c r="F38" s="14">
        <v>8</v>
      </c>
      <c r="G38" s="14"/>
    </row>
    <row r="39" spans="1:7" x14ac:dyDescent="0.25">
      <c r="A39" s="16" t="s">
        <v>390</v>
      </c>
      <c r="B39" s="14"/>
      <c r="C39" s="14">
        <v>3</v>
      </c>
      <c r="D39"/>
      <c r="E39" s="16" t="s">
        <v>390</v>
      </c>
      <c r="F39" s="14">
        <v>3</v>
      </c>
      <c r="G39" s="14"/>
    </row>
    <row r="40" spans="1:7" x14ac:dyDescent="0.25">
      <c r="A40" s="16" t="s">
        <v>309</v>
      </c>
      <c r="B40" s="14">
        <v>4</v>
      </c>
      <c r="C40" s="14"/>
      <c r="D40"/>
      <c r="E40" s="16" t="s">
        <v>309</v>
      </c>
      <c r="F40" s="14"/>
      <c r="G40" s="14">
        <v>4</v>
      </c>
    </row>
    <row r="41" spans="1:7" x14ac:dyDescent="0.25">
      <c r="A41" s="16" t="s">
        <v>346</v>
      </c>
      <c r="B41" s="14">
        <v>4</v>
      </c>
      <c r="C41" s="14"/>
      <c r="D41"/>
      <c r="E41" s="16" t="s">
        <v>346</v>
      </c>
      <c r="F41" s="14"/>
      <c r="G41" s="14">
        <v>4</v>
      </c>
    </row>
    <row r="42" spans="1:7" x14ac:dyDescent="0.25">
      <c r="A42" s="16" t="s">
        <v>179</v>
      </c>
      <c r="B42" s="14"/>
      <c r="C42" s="14">
        <v>3</v>
      </c>
      <c r="D42"/>
      <c r="E42" s="16" t="s">
        <v>179</v>
      </c>
      <c r="F42" s="14">
        <v>3</v>
      </c>
      <c r="G42" s="14"/>
    </row>
    <row r="43" spans="1:7" x14ac:dyDescent="0.25">
      <c r="A43" s="16" t="s">
        <v>140</v>
      </c>
      <c r="B43" s="14"/>
      <c r="C43" s="14">
        <v>3</v>
      </c>
      <c r="D43"/>
      <c r="E43" s="16" t="s">
        <v>140</v>
      </c>
      <c r="F43" s="14">
        <v>3</v>
      </c>
      <c r="G43" s="14"/>
    </row>
    <row r="44" spans="1:7" x14ac:dyDescent="0.25">
      <c r="A44" s="16" t="s">
        <v>212</v>
      </c>
      <c r="B44" s="14">
        <v>8</v>
      </c>
      <c r="C44" s="14"/>
      <c r="D44"/>
      <c r="E44" s="16" t="s">
        <v>212</v>
      </c>
      <c r="F44" s="14"/>
      <c r="G44" s="14">
        <v>8</v>
      </c>
    </row>
    <row r="45" spans="1:7" x14ac:dyDescent="0.25">
      <c r="A45" s="16" t="s">
        <v>423</v>
      </c>
      <c r="B45" s="14"/>
      <c r="C45" s="14">
        <v>0</v>
      </c>
      <c r="D45"/>
      <c r="E45" s="16" t="s">
        <v>423</v>
      </c>
      <c r="F45" s="14">
        <v>0</v>
      </c>
      <c r="G45" s="14"/>
    </row>
    <row r="46" spans="1:7" x14ac:dyDescent="0.25">
      <c r="A46" s="16" t="s">
        <v>67</v>
      </c>
      <c r="B46" s="14"/>
      <c r="C46" s="14">
        <v>2</v>
      </c>
      <c r="D46"/>
      <c r="E46" s="16" t="s">
        <v>67</v>
      </c>
      <c r="F46" s="14">
        <v>2</v>
      </c>
      <c r="G46" s="14"/>
    </row>
    <row r="47" spans="1:7" x14ac:dyDescent="0.25">
      <c r="A47" s="16" t="s">
        <v>349</v>
      </c>
      <c r="B47" s="14">
        <v>4</v>
      </c>
      <c r="C47" s="14"/>
      <c r="D47"/>
      <c r="E47" s="16" t="s">
        <v>349</v>
      </c>
      <c r="F47" s="14"/>
      <c r="G47" s="14">
        <v>4</v>
      </c>
    </row>
    <row r="48" spans="1:7" x14ac:dyDescent="0.25">
      <c r="A48" s="16" t="s">
        <v>53</v>
      </c>
      <c r="B48" s="14"/>
      <c r="C48" s="14">
        <v>5</v>
      </c>
      <c r="D48"/>
      <c r="E48" s="16" t="s">
        <v>53</v>
      </c>
      <c r="F48" s="14"/>
      <c r="G48" s="14">
        <v>5</v>
      </c>
    </row>
    <row r="49" spans="1:7" x14ac:dyDescent="0.25">
      <c r="A49" s="16" t="s">
        <v>399</v>
      </c>
      <c r="B49" s="14"/>
      <c r="C49" s="14">
        <v>0</v>
      </c>
      <c r="D49"/>
      <c r="E49" s="16" t="s">
        <v>399</v>
      </c>
      <c r="F49" s="14">
        <v>0</v>
      </c>
      <c r="G49" s="14"/>
    </row>
    <row r="50" spans="1:7" x14ac:dyDescent="0.25">
      <c r="A50" s="16" t="s">
        <v>317</v>
      </c>
      <c r="B50" s="14"/>
      <c r="C50" s="14">
        <v>2</v>
      </c>
      <c r="D50"/>
      <c r="E50" s="16" t="s">
        <v>317</v>
      </c>
      <c r="F50" s="14">
        <v>2</v>
      </c>
      <c r="G50" s="14"/>
    </row>
    <row r="51" spans="1:7" x14ac:dyDescent="0.25">
      <c r="A51" s="16" t="s">
        <v>119</v>
      </c>
      <c r="B51" s="14"/>
      <c r="C51" s="14">
        <v>4</v>
      </c>
      <c r="D51"/>
      <c r="E51" s="16" t="s">
        <v>119</v>
      </c>
      <c r="F51" s="14">
        <v>4</v>
      </c>
      <c r="G51" s="14"/>
    </row>
    <row r="52" spans="1:7" x14ac:dyDescent="0.25">
      <c r="A52" s="16" t="s">
        <v>394</v>
      </c>
      <c r="B52" s="14"/>
      <c r="C52" s="14">
        <v>4</v>
      </c>
      <c r="D52"/>
      <c r="E52" s="16" t="s">
        <v>394</v>
      </c>
      <c r="F52" s="14">
        <v>4</v>
      </c>
      <c r="G52" s="14"/>
    </row>
    <row r="53" spans="1:7" x14ac:dyDescent="0.25">
      <c r="A53" s="16" t="s">
        <v>338</v>
      </c>
      <c r="B53" s="14"/>
      <c r="C53" s="14">
        <v>0</v>
      </c>
      <c r="D53"/>
      <c r="E53" s="16" t="s">
        <v>338</v>
      </c>
      <c r="F53" s="14">
        <v>0</v>
      </c>
      <c r="G53" s="14"/>
    </row>
    <row r="54" spans="1:7" x14ac:dyDescent="0.25">
      <c r="A54" s="16" t="s">
        <v>75</v>
      </c>
      <c r="B54" s="14"/>
      <c r="C54" s="14">
        <v>4</v>
      </c>
      <c r="D54"/>
      <c r="E54" s="16" t="s">
        <v>75</v>
      </c>
      <c r="F54" s="14">
        <v>4</v>
      </c>
      <c r="G54" s="14"/>
    </row>
    <row r="55" spans="1:7" x14ac:dyDescent="0.25">
      <c r="A55" s="16" t="s">
        <v>146</v>
      </c>
      <c r="B55" s="14"/>
      <c r="C55" s="14">
        <v>6</v>
      </c>
      <c r="D55"/>
      <c r="E55" s="16" t="s">
        <v>146</v>
      </c>
      <c r="F55" s="14"/>
      <c r="G55" s="14">
        <v>6</v>
      </c>
    </row>
    <row r="56" spans="1:7" x14ac:dyDescent="0.25">
      <c r="A56" s="16" t="s">
        <v>407</v>
      </c>
      <c r="B56" s="14">
        <v>3</v>
      </c>
      <c r="C56" s="14"/>
      <c r="D56"/>
      <c r="E56" s="16" t="s">
        <v>407</v>
      </c>
      <c r="F56" s="14"/>
      <c r="G56" s="14">
        <v>3</v>
      </c>
    </row>
    <row r="57" spans="1:7" x14ac:dyDescent="0.25">
      <c r="A57" s="16" t="s">
        <v>161</v>
      </c>
      <c r="B57" s="14"/>
      <c r="C57" s="14">
        <v>22</v>
      </c>
      <c r="D57"/>
      <c r="E57" s="16" t="s">
        <v>161</v>
      </c>
      <c r="F57" s="14">
        <v>22</v>
      </c>
      <c r="G57" s="14"/>
    </row>
    <row r="58" spans="1:7" x14ac:dyDescent="0.25">
      <c r="A58" s="16" t="s">
        <v>240</v>
      </c>
      <c r="B58" s="14"/>
      <c r="C58" s="14">
        <v>2</v>
      </c>
      <c r="D58"/>
      <c r="E58" s="16" t="s">
        <v>240</v>
      </c>
      <c r="F58" s="14">
        <v>2</v>
      </c>
      <c r="G58" s="14"/>
    </row>
    <row r="59" spans="1:7" x14ac:dyDescent="0.25">
      <c r="A59" s="16" t="s">
        <v>225</v>
      </c>
      <c r="B59" s="14"/>
      <c r="C59" s="14">
        <v>2</v>
      </c>
      <c r="D59"/>
      <c r="E59" s="16" t="s">
        <v>225</v>
      </c>
      <c r="F59" s="14">
        <v>2</v>
      </c>
      <c r="G59" s="14"/>
    </row>
    <row r="60" spans="1:7" x14ac:dyDescent="0.25">
      <c r="A60" s="16" t="s">
        <v>143</v>
      </c>
      <c r="B60" s="14"/>
      <c r="C60" s="14">
        <v>3</v>
      </c>
      <c r="D60"/>
      <c r="E60" s="16" t="s">
        <v>143</v>
      </c>
      <c r="F60" s="14">
        <v>3</v>
      </c>
      <c r="G60" s="14"/>
    </row>
    <row r="61" spans="1:7" x14ac:dyDescent="0.25">
      <c r="A61" s="16" t="s">
        <v>190</v>
      </c>
      <c r="B61" s="14"/>
      <c r="C61" s="14">
        <v>4</v>
      </c>
      <c r="D61"/>
      <c r="E61" s="16" t="s">
        <v>190</v>
      </c>
      <c r="F61" s="14">
        <v>4</v>
      </c>
      <c r="G61" s="14"/>
    </row>
    <row r="62" spans="1:7" x14ac:dyDescent="0.25">
      <c r="A62" s="16" t="s">
        <v>322</v>
      </c>
      <c r="B62" s="14"/>
      <c r="C62" s="14">
        <v>4</v>
      </c>
      <c r="D62"/>
      <c r="E62" s="16" t="s">
        <v>322</v>
      </c>
      <c r="F62" s="14">
        <v>4</v>
      </c>
      <c r="G62" s="14"/>
    </row>
    <row r="63" spans="1:7" x14ac:dyDescent="0.25">
      <c r="A63" s="16" t="s">
        <v>266</v>
      </c>
      <c r="B63" s="14"/>
      <c r="C63" s="14">
        <v>3</v>
      </c>
      <c r="D63"/>
      <c r="E63" s="16" t="s">
        <v>266</v>
      </c>
      <c r="F63" s="14">
        <v>3</v>
      </c>
      <c r="G63" s="14"/>
    </row>
    <row r="64" spans="1:7" x14ac:dyDescent="0.25">
      <c r="A64" s="16" t="s">
        <v>262</v>
      </c>
      <c r="B64" s="14"/>
      <c r="C64" s="14">
        <v>1</v>
      </c>
      <c r="D64"/>
      <c r="E64" s="16" t="s">
        <v>262</v>
      </c>
      <c r="F64" s="14">
        <v>1</v>
      </c>
      <c r="G64" s="14"/>
    </row>
    <row r="65" spans="1:7" x14ac:dyDescent="0.25">
      <c r="A65" s="16" t="s">
        <v>270</v>
      </c>
      <c r="B65" s="14"/>
      <c r="C65" s="14">
        <v>2</v>
      </c>
      <c r="D65"/>
      <c r="E65" s="16" t="s">
        <v>270</v>
      </c>
      <c r="F65" s="14">
        <v>2</v>
      </c>
      <c r="G65" s="14"/>
    </row>
    <row r="66" spans="1:7" x14ac:dyDescent="0.25">
      <c r="A66" s="16" t="s">
        <v>363</v>
      </c>
      <c r="B66" s="14">
        <v>5</v>
      </c>
      <c r="C66" s="14"/>
      <c r="D66"/>
      <c r="E66" s="16" t="s">
        <v>363</v>
      </c>
      <c r="F66" s="14"/>
      <c r="G66" s="14">
        <v>5</v>
      </c>
    </row>
    <row r="67" spans="1:7" x14ac:dyDescent="0.25">
      <c r="A67" s="16" t="s">
        <v>385</v>
      </c>
      <c r="B67" s="14"/>
      <c r="C67" s="14">
        <v>0</v>
      </c>
      <c r="D67"/>
      <c r="E67" s="16" t="s">
        <v>385</v>
      </c>
      <c r="F67" s="14">
        <v>0</v>
      </c>
      <c r="G67" s="14"/>
    </row>
    <row r="68" spans="1:7" x14ac:dyDescent="0.25">
      <c r="A68" s="16" t="s">
        <v>167</v>
      </c>
      <c r="B68" s="14"/>
      <c r="C68" s="14">
        <v>12</v>
      </c>
      <c r="D68"/>
      <c r="E68" s="16" t="s">
        <v>167</v>
      </c>
      <c r="F68" s="14">
        <v>12</v>
      </c>
      <c r="G68" s="14"/>
    </row>
    <row r="69" spans="1:7" x14ac:dyDescent="0.25">
      <c r="A69" s="16" t="s">
        <v>113</v>
      </c>
      <c r="B69" s="14"/>
      <c r="C69" s="14">
        <v>3</v>
      </c>
      <c r="D69"/>
      <c r="E69" s="16" t="s">
        <v>113</v>
      </c>
      <c r="F69" s="14">
        <v>3</v>
      </c>
      <c r="G69" s="14"/>
    </row>
    <row r="70" spans="1:7" x14ac:dyDescent="0.25">
      <c r="A70" s="16" t="s">
        <v>251</v>
      </c>
      <c r="B70" s="14">
        <v>15</v>
      </c>
      <c r="C70" s="14"/>
      <c r="D70"/>
      <c r="E70" s="16" t="s">
        <v>251</v>
      </c>
      <c r="F70" s="14"/>
      <c r="G70" s="14">
        <v>15</v>
      </c>
    </row>
    <row r="71" spans="1:7" x14ac:dyDescent="0.25">
      <c r="A71" s="16" t="s">
        <v>359</v>
      </c>
      <c r="B71" s="14"/>
      <c r="C71" s="14">
        <v>6</v>
      </c>
      <c r="D71"/>
      <c r="E71" s="16" t="s">
        <v>359</v>
      </c>
      <c r="F71" s="14">
        <v>6</v>
      </c>
      <c r="G71" s="14"/>
    </row>
    <row r="72" spans="1:7" x14ac:dyDescent="0.25">
      <c r="A72" s="16" t="s">
        <v>174</v>
      </c>
      <c r="B72" s="14">
        <v>13</v>
      </c>
      <c r="C72" s="14"/>
      <c r="D72"/>
      <c r="E72" s="16" t="s">
        <v>174</v>
      </c>
      <c r="F72" s="14"/>
      <c r="G72" s="14">
        <v>13</v>
      </c>
    </row>
    <row r="73" spans="1:7" x14ac:dyDescent="0.25">
      <c r="A73" s="16" t="s">
        <v>353</v>
      </c>
      <c r="B73" s="14">
        <v>3</v>
      </c>
      <c r="C73" s="14"/>
      <c r="D73"/>
      <c r="E73" s="16" t="s">
        <v>353</v>
      </c>
      <c r="F73" s="14"/>
      <c r="G73" s="14">
        <v>3</v>
      </c>
    </row>
    <row r="74" spans="1:7" x14ac:dyDescent="0.25">
      <c r="A74" s="16" t="s">
        <v>85</v>
      </c>
      <c r="B74" s="14"/>
      <c r="C74" s="14">
        <v>5</v>
      </c>
      <c r="D74"/>
      <c r="E74" s="16" t="s">
        <v>85</v>
      </c>
      <c r="F74" s="14">
        <v>5</v>
      </c>
      <c r="G74" s="14"/>
    </row>
    <row r="75" spans="1:7" x14ac:dyDescent="0.25">
      <c r="A75" s="16" t="s">
        <v>158</v>
      </c>
      <c r="B75" s="14"/>
      <c r="C75" s="14">
        <v>4</v>
      </c>
      <c r="D75"/>
      <c r="E75" s="16" t="s">
        <v>158</v>
      </c>
      <c r="F75" s="14">
        <v>4</v>
      </c>
      <c r="G75" s="14"/>
    </row>
    <row r="76" spans="1:7" x14ac:dyDescent="0.25">
      <c r="A76" s="16" t="s">
        <v>154</v>
      </c>
      <c r="B76" s="14"/>
      <c r="C76" s="14">
        <v>4</v>
      </c>
      <c r="D76"/>
      <c r="E76" s="16" t="s">
        <v>154</v>
      </c>
      <c r="F76" s="14">
        <v>4</v>
      </c>
      <c r="G76" s="14"/>
    </row>
    <row r="77" spans="1:7" x14ac:dyDescent="0.25">
      <c r="A77" s="16" t="s">
        <v>82</v>
      </c>
      <c r="B77" s="14"/>
      <c r="C77" s="14">
        <v>5</v>
      </c>
      <c r="D77"/>
      <c r="E77" s="16" t="s">
        <v>82</v>
      </c>
      <c r="F77" s="14">
        <v>5</v>
      </c>
      <c r="G77" s="14"/>
    </row>
    <row r="78" spans="1:7" x14ac:dyDescent="0.25">
      <c r="A78" s="16" t="s">
        <v>314</v>
      </c>
      <c r="B78" s="14"/>
      <c r="C78" s="14">
        <v>3</v>
      </c>
      <c r="D78"/>
      <c r="E78" s="16" t="s">
        <v>314</v>
      </c>
      <c r="F78" s="14">
        <v>3</v>
      </c>
      <c r="G78" s="14"/>
    </row>
    <row r="79" spans="1:7" x14ac:dyDescent="0.25">
      <c r="A79" s="16" t="s">
        <v>293</v>
      </c>
      <c r="B79" s="14"/>
      <c r="C79" s="14">
        <v>8</v>
      </c>
      <c r="D79"/>
      <c r="E79" s="16" t="s">
        <v>293</v>
      </c>
      <c r="F79" s="14">
        <v>8</v>
      </c>
      <c r="G79" s="14"/>
    </row>
    <row r="80" spans="1:7" x14ac:dyDescent="0.25">
      <c r="A80" s="16" t="s">
        <v>170</v>
      </c>
      <c r="B80" s="14">
        <v>7</v>
      </c>
      <c r="C80" s="14"/>
      <c r="D80"/>
      <c r="E80" s="16" t="s">
        <v>170</v>
      </c>
      <c r="F80" s="14"/>
      <c r="G80" s="14">
        <v>7</v>
      </c>
    </row>
    <row r="81" spans="1:7" x14ac:dyDescent="0.25">
      <c r="A81" s="16" t="s">
        <v>375</v>
      </c>
      <c r="B81" s="14"/>
      <c r="C81" s="14">
        <v>1</v>
      </c>
      <c r="D81"/>
      <c r="E81" s="16" t="s">
        <v>375</v>
      </c>
      <c r="F81" s="14">
        <v>1</v>
      </c>
      <c r="G81" s="14"/>
    </row>
    <row r="82" spans="1:7" x14ac:dyDescent="0.25">
      <c r="A82" s="16" t="s">
        <v>215</v>
      </c>
      <c r="B82" s="14"/>
      <c r="C82" s="14">
        <v>2</v>
      </c>
      <c r="D82"/>
      <c r="E82" s="16" t="s">
        <v>215</v>
      </c>
      <c r="F82" s="14">
        <v>2</v>
      </c>
      <c r="G82" s="14"/>
    </row>
    <row r="83" spans="1:7" x14ac:dyDescent="0.25">
      <c r="A83" s="16" t="s">
        <v>325</v>
      </c>
      <c r="B83" s="14"/>
      <c r="C83" s="14">
        <v>2</v>
      </c>
      <c r="D83"/>
      <c r="E83" s="16" t="s">
        <v>325</v>
      </c>
      <c r="F83" s="14">
        <v>2</v>
      </c>
      <c r="G83" s="14"/>
    </row>
    <row r="84" spans="1:7" x14ac:dyDescent="0.25">
      <c r="A84" s="16" t="s">
        <v>228</v>
      </c>
      <c r="B84" s="14">
        <v>2</v>
      </c>
      <c r="C84" s="14"/>
      <c r="D84"/>
      <c r="E84" s="16" t="s">
        <v>228</v>
      </c>
      <c r="F84" s="14"/>
      <c r="G84" s="14">
        <v>2</v>
      </c>
    </row>
    <row r="85" spans="1:7" x14ac:dyDescent="0.25">
      <c r="A85" s="16" t="s">
        <v>334</v>
      </c>
      <c r="B85" s="14"/>
      <c r="C85" s="14">
        <v>4</v>
      </c>
      <c r="D85"/>
      <c r="E85" s="16" t="s">
        <v>334</v>
      </c>
      <c r="F85" s="14">
        <v>4</v>
      </c>
      <c r="G85" s="14"/>
    </row>
    <row r="86" spans="1:7" x14ac:dyDescent="0.25">
      <c r="A86" s="16" t="s">
        <v>258</v>
      </c>
      <c r="B86" s="14">
        <v>7</v>
      </c>
      <c r="C86" s="14"/>
      <c r="D86"/>
      <c r="E86" s="16" t="s">
        <v>258</v>
      </c>
      <c r="F86" s="14"/>
      <c r="G86" s="14">
        <v>7</v>
      </c>
    </row>
    <row r="87" spans="1:7" x14ac:dyDescent="0.25">
      <c r="A87" s="16" t="s">
        <v>219</v>
      </c>
      <c r="B87" s="14"/>
      <c r="C87" s="14">
        <v>2</v>
      </c>
      <c r="D87"/>
      <c r="E87" s="16" t="s">
        <v>219</v>
      </c>
      <c r="F87" s="14">
        <v>2</v>
      </c>
      <c r="G87" s="14"/>
    </row>
    <row r="88" spans="1:7" x14ac:dyDescent="0.25">
      <c r="A88" s="16" t="s">
        <v>194</v>
      </c>
      <c r="B88" s="14"/>
      <c r="C88" s="14">
        <v>3</v>
      </c>
      <c r="D88"/>
      <c r="E88" s="16" t="s">
        <v>194</v>
      </c>
      <c r="F88" s="14">
        <v>3</v>
      </c>
      <c r="G88" s="14"/>
    </row>
    <row r="89" spans="1:7" x14ac:dyDescent="0.25">
      <c r="A89" s="16" t="s">
        <v>329</v>
      </c>
      <c r="B89" s="14"/>
      <c r="C89" s="14">
        <v>1</v>
      </c>
      <c r="D89"/>
      <c r="E89" s="16" t="s">
        <v>329</v>
      </c>
      <c r="F89" s="14">
        <v>1</v>
      </c>
      <c r="G89" s="14"/>
    </row>
    <row r="90" spans="1:7" x14ac:dyDescent="0.25">
      <c r="A90" s="16" t="s">
        <v>128</v>
      </c>
      <c r="B90" s="14"/>
      <c r="C90" s="14">
        <v>10</v>
      </c>
      <c r="D90"/>
      <c r="E90" s="16" t="s">
        <v>128</v>
      </c>
      <c r="F90" s="14">
        <v>10</v>
      </c>
      <c r="G90" s="14"/>
    </row>
    <row r="91" spans="1:7" x14ac:dyDescent="0.25">
      <c r="A91" s="16" t="s">
        <v>164</v>
      </c>
      <c r="B91" s="14"/>
      <c r="C91" s="14">
        <v>3</v>
      </c>
      <c r="D91"/>
      <c r="E91" s="16" t="s">
        <v>164</v>
      </c>
      <c r="F91" s="14">
        <v>3</v>
      </c>
      <c r="G91" s="14"/>
    </row>
    <row r="92" spans="1:7" x14ac:dyDescent="0.25">
      <c r="A92" s="16" t="s">
        <v>303</v>
      </c>
      <c r="B92" s="14"/>
      <c r="C92" s="14">
        <v>3</v>
      </c>
      <c r="D92"/>
      <c r="E92" s="16" t="s">
        <v>303</v>
      </c>
      <c r="F92" s="14">
        <v>3</v>
      </c>
      <c r="G92" s="14"/>
    </row>
    <row r="93" spans="1:7" x14ac:dyDescent="0.25">
      <c r="A93" s="16" t="s">
        <v>426</v>
      </c>
      <c r="B93" s="14"/>
      <c r="C93" s="14">
        <v>0</v>
      </c>
      <c r="D93"/>
      <c r="E93" s="16" t="s">
        <v>426</v>
      </c>
      <c r="F93" s="14">
        <v>0</v>
      </c>
      <c r="G93" s="14"/>
    </row>
    <row r="94" spans="1:7" x14ac:dyDescent="0.25">
      <c r="A94" s="16" t="s">
        <v>92</v>
      </c>
      <c r="B94" s="14"/>
      <c r="C94" s="14">
        <v>3</v>
      </c>
      <c r="D94"/>
      <c r="E94" s="16" t="s">
        <v>92</v>
      </c>
      <c r="F94" s="14">
        <v>3</v>
      </c>
      <c r="G94" s="14"/>
    </row>
    <row r="95" spans="1:7" x14ac:dyDescent="0.25">
      <c r="A95" s="16" t="s">
        <v>274</v>
      </c>
      <c r="B95" s="14">
        <v>8</v>
      </c>
      <c r="C95" s="14"/>
      <c r="D95"/>
      <c r="E95" s="16" t="s">
        <v>274</v>
      </c>
      <c r="F95" s="14"/>
      <c r="G95" s="14">
        <v>8</v>
      </c>
    </row>
    <row r="96" spans="1:7" x14ac:dyDescent="0.25">
      <c r="A96" s="16" t="s">
        <v>209</v>
      </c>
      <c r="B96" s="14"/>
      <c r="C96" s="14">
        <v>3</v>
      </c>
      <c r="D96"/>
      <c r="E96" s="16" t="s">
        <v>209</v>
      </c>
      <c r="F96" s="14"/>
      <c r="G96" s="14">
        <v>3</v>
      </c>
    </row>
    <row r="97" spans="1:7" x14ac:dyDescent="0.25">
      <c r="A97" s="16" t="s">
        <v>306</v>
      </c>
      <c r="B97" s="14">
        <v>3</v>
      </c>
      <c r="C97" s="14"/>
      <c r="D97"/>
      <c r="E97" s="16" t="s">
        <v>306</v>
      </c>
      <c r="F97" s="14"/>
      <c r="G97" s="14">
        <v>3</v>
      </c>
    </row>
    <row r="98" spans="1:7" x14ac:dyDescent="0.25">
      <c r="A98" s="16" t="s">
        <v>182</v>
      </c>
      <c r="B98" s="14"/>
      <c r="C98" s="14">
        <v>1</v>
      </c>
      <c r="D98"/>
      <c r="E98" s="16" t="s">
        <v>182</v>
      </c>
      <c r="F98" s="14">
        <v>1</v>
      </c>
      <c r="G98" s="14"/>
    </row>
    <row r="99" spans="1:7" x14ac:dyDescent="0.25">
      <c r="A99" s="16" t="s">
        <v>410</v>
      </c>
      <c r="B99" s="14">
        <v>9</v>
      </c>
      <c r="C99" s="14"/>
      <c r="D99"/>
      <c r="E99" s="16" t="s">
        <v>410</v>
      </c>
      <c r="F99" s="14"/>
      <c r="G99" s="14">
        <v>9</v>
      </c>
    </row>
    <row r="100" spans="1:7" x14ac:dyDescent="0.25">
      <c r="A100" s="16" t="s">
        <v>447</v>
      </c>
      <c r="B100" s="14">
        <v>159</v>
      </c>
      <c r="C100" s="14">
        <v>245</v>
      </c>
      <c r="D100"/>
      <c r="E100" s="16" t="s">
        <v>447</v>
      </c>
      <c r="F100" s="14">
        <v>218</v>
      </c>
      <c r="G100" s="1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Hull</dc:creator>
  <cp:lastModifiedBy>Thomas Hull</cp:lastModifiedBy>
  <dcterms:created xsi:type="dcterms:W3CDTF">2021-02-18T05:55:38Z</dcterms:created>
  <dcterms:modified xsi:type="dcterms:W3CDTF">2021-02-19T06:30:16Z</dcterms:modified>
</cp:coreProperties>
</file>