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RT100G\AT\"/>
    </mc:Choice>
  </mc:AlternateContent>
  <bookViews>
    <workbookView xWindow="0" yWindow="0" windowWidth="18960" windowHeight="5520" tabRatio="801" activeTab="3"/>
  </bookViews>
  <sheets>
    <sheet name="Trang bìa" sheetId="52" r:id="rId1"/>
    <sheet name="Giới thiệu" sheetId="74" r:id="rId2"/>
    <sheet name="Tổng hợp" sheetId="62" r:id="rId3"/>
    <sheet name="SNMP_VRF" sheetId="64" r:id="rId4"/>
  </sheets>
  <externalReferences>
    <externalReference r:id="rId5"/>
  </externalReferences>
  <definedNames>
    <definedName name="_Fill" hidden="1">#REF!</definedName>
    <definedName name="Access">[1]Validation!$E$2:$E$223</definedName>
    <definedName name="AccessCircuit">[1]Validation!$C$2:$C$29</definedName>
    <definedName name="ACTION">#REF!</definedName>
    <definedName name="CoS">[1]Validation!$G$2:$G$47</definedName>
    <definedName name="Countries">[1]Validation!$A$2:$A$301</definedName>
    <definedName name="Document_array" localSheetId="1">{"Book1"}</definedName>
    <definedName name="Document_array" localSheetId="2">{"Book1"}</definedName>
    <definedName name="Document_array" localSheetId="0">{"Book1"}</definedName>
    <definedName name="Document_array">{"Book1"}</definedName>
    <definedName name="DSLCheckService">[1]Validation!$H$2:$H$4</definedName>
    <definedName name="fds" localSheetId="1">{"Book1"}</definedName>
    <definedName name="fds">{"Book1"}</definedName>
    <definedName name="Ma_testcase_34">#REF!</definedName>
    <definedName name="Port">[1]Validation!$F$2:$F$40</definedName>
    <definedName name="_xlnm.Print_Area" localSheetId="3">SNMP_VRF!$A$1:$N$137</definedName>
    <definedName name="_xlnm.Print_Area" localSheetId="0">'Trang bìa'!$A$1:$I$50</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 localSheetId="1">'Giới thiệu'!XFC1048573</definedName>
    <definedName name="Tên_TestCase" localSheetId="2">'Tổng hợp'!XFC1048573</definedName>
    <definedName name="Tên_TestCase">#REF!</definedName>
    <definedName name="VancoProducts">[1]Validation!$B$2:$B$4</definedName>
  </definedNames>
  <calcPr calcId="152511"/>
</workbook>
</file>

<file path=xl/calcChain.xml><?xml version="1.0" encoding="utf-8"?>
<calcChain xmlns="http://schemas.openxmlformats.org/spreadsheetml/2006/main">
  <c r="K107" i="64" l="1"/>
  <c r="A107" i="64"/>
  <c r="K106" i="64"/>
  <c r="A106" i="64"/>
  <c r="K105" i="64"/>
  <c r="A105" i="64"/>
  <c r="K104" i="64"/>
  <c r="A104" i="64"/>
  <c r="K103" i="64"/>
  <c r="A103" i="64"/>
  <c r="K100" i="64"/>
  <c r="A100" i="64"/>
  <c r="K101" i="64"/>
  <c r="A101" i="64"/>
  <c r="K99" i="64"/>
  <c r="A99" i="64"/>
  <c r="K98" i="64"/>
  <c r="A98" i="64"/>
  <c r="K97" i="64"/>
  <c r="A97" i="64"/>
  <c r="K102" i="64"/>
  <c r="A102" i="64"/>
  <c r="K95" i="64"/>
  <c r="A95" i="64"/>
  <c r="K80" i="64"/>
  <c r="A80" i="64"/>
  <c r="K79" i="64"/>
  <c r="A79" i="64"/>
  <c r="K78" i="64"/>
  <c r="A78" i="64"/>
  <c r="K77" i="64"/>
  <c r="A77" i="64"/>
  <c r="K76" i="64"/>
  <c r="A76" i="64"/>
  <c r="K75" i="64"/>
  <c r="A75" i="64"/>
  <c r="K74" i="64"/>
  <c r="A74" i="64"/>
  <c r="K73" i="64"/>
  <c r="A73" i="64"/>
  <c r="K72" i="64"/>
  <c r="A72" i="64"/>
  <c r="K71" i="64"/>
  <c r="A71" i="64"/>
  <c r="K70" i="64"/>
  <c r="A70" i="64"/>
  <c r="K68" i="64"/>
  <c r="A68" i="64"/>
  <c r="K137" i="64"/>
  <c r="A137" i="64"/>
  <c r="K136" i="64"/>
  <c r="A136" i="64"/>
  <c r="K135" i="64"/>
  <c r="A135" i="64"/>
  <c r="K134" i="64"/>
  <c r="A134" i="64"/>
  <c r="K133" i="64"/>
  <c r="A133" i="64"/>
  <c r="K132" i="64"/>
  <c r="A132" i="64"/>
  <c r="K131" i="64"/>
  <c r="A131" i="64"/>
  <c r="K130" i="64"/>
  <c r="A130" i="64"/>
  <c r="K129" i="64"/>
  <c r="A129" i="64"/>
  <c r="K128" i="64"/>
  <c r="A128" i="64"/>
  <c r="K127" i="64"/>
  <c r="A127" i="64"/>
  <c r="K126" i="64"/>
  <c r="A126" i="64"/>
  <c r="K125" i="64"/>
  <c r="A125" i="64"/>
  <c r="K124" i="64"/>
  <c r="A124" i="64"/>
  <c r="K123" i="64"/>
  <c r="A123" i="64"/>
  <c r="K122" i="64"/>
  <c r="A122" i="64"/>
  <c r="K121" i="64"/>
  <c r="A121" i="64"/>
  <c r="K120" i="64"/>
  <c r="A120" i="64"/>
  <c r="K119" i="64"/>
  <c r="A119" i="64"/>
  <c r="K118" i="64"/>
  <c r="A118" i="64"/>
  <c r="K117" i="64"/>
  <c r="A117" i="64"/>
  <c r="K116" i="64"/>
  <c r="A116" i="64"/>
  <c r="K115" i="64"/>
  <c r="A115" i="64"/>
  <c r="K114" i="64"/>
  <c r="A114" i="64"/>
  <c r="K113" i="64"/>
  <c r="A113" i="64"/>
  <c r="K112" i="64"/>
  <c r="A112" i="64"/>
  <c r="K111" i="64"/>
  <c r="A111" i="64"/>
  <c r="K110" i="64"/>
  <c r="A110" i="64"/>
  <c r="K94" i="64"/>
  <c r="A94" i="64"/>
  <c r="K93" i="64"/>
  <c r="A93" i="64"/>
  <c r="K48" i="64"/>
  <c r="A48" i="64"/>
  <c r="K67" i="64"/>
  <c r="A67" i="64"/>
  <c r="K66" i="64"/>
  <c r="A66" i="64"/>
  <c r="K92" i="64" l="1"/>
  <c r="A92" i="64"/>
  <c r="K91" i="64"/>
  <c r="A91" i="64"/>
  <c r="K90" i="64"/>
  <c r="A90" i="64"/>
  <c r="K89" i="64"/>
  <c r="A89" i="64"/>
  <c r="K88" i="64"/>
  <c r="A88" i="64"/>
  <c r="K87" i="64"/>
  <c r="A87" i="64"/>
  <c r="K86" i="64"/>
  <c r="A86" i="64"/>
  <c r="K85" i="64"/>
  <c r="A85" i="64"/>
  <c r="K84" i="64"/>
  <c r="A84" i="64"/>
  <c r="K83" i="64"/>
  <c r="A83" i="64"/>
  <c r="K82" i="64"/>
  <c r="A82" i="64"/>
  <c r="K65" i="64"/>
  <c r="A65" i="64"/>
  <c r="K64" i="64"/>
  <c r="A64" i="64"/>
  <c r="K63" i="64"/>
  <c r="A63" i="64"/>
  <c r="K62" i="64"/>
  <c r="A62" i="64"/>
  <c r="K61" i="64"/>
  <c r="A61" i="64"/>
  <c r="K60" i="64"/>
  <c r="A60" i="64"/>
  <c r="K59" i="64"/>
  <c r="A59" i="64"/>
  <c r="K58" i="64"/>
  <c r="A58" i="64"/>
  <c r="K56" i="64"/>
  <c r="A56" i="64"/>
  <c r="K81" i="64"/>
  <c r="A81" i="64"/>
  <c r="K57" i="64"/>
  <c r="A57" i="64"/>
  <c r="K55" i="64"/>
  <c r="A55" i="64"/>
  <c r="K54" i="64"/>
  <c r="A54" i="64"/>
  <c r="K51" i="64"/>
  <c r="A51" i="64"/>
  <c r="K50" i="64"/>
  <c r="A50" i="64"/>
  <c r="K49" i="64"/>
  <c r="A49" i="64"/>
  <c r="K47" i="64"/>
  <c r="A47" i="64"/>
  <c r="K46" i="64"/>
  <c r="A46" i="64"/>
  <c r="K45" i="64"/>
  <c r="A45" i="64"/>
  <c r="K44" i="64"/>
  <c r="A44" i="64"/>
  <c r="K43" i="64"/>
  <c r="A43" i="64"/>
  <c r="K42" i="64"/>
  <c r="A42" i="64"/>
  <c r="K41" i="64"/>
  <c r="A41" i="64"/>
  <c r="K40" i="64"/>
  <c r="A40" i="64"/>
  <c r="K39" i="64"/>
  <c r="A39" i="64"/>
  <c r="K38" i="64"/>
  <c r="A38" i="64"/>
  <c r="K37" i="64"/>
  <c r="A37" i="64"/>
  <c r="K36" i="64"/>
  <c r="A36" i="64"/>
  <c r="K35" i="64"/>
  <c r="A35" i="64"/>
  <c r="K34" i="64"/>
  <c r="A34" i="64"/>
  <c r="K33" i="64"/>
  <c r="A33" i="64"/>
  <c r="K32" i="64"/>
  <c r="A32" i="64"/>
  <c r="K31" i="64"/>
  <c r="A31" i="64"/>
  <c r="K30" i="64"/>
  <c r="A30" i="64"/>
  <c r="K29" i="64"/>
  <c r="A29" i="64"/>
  <c r="K28" i="64"/>
  <c r="A28" i="64"/>
  <c r="K27" i="64"/>
  <c r="A27" i="64"/>
  <c r="K26" i="64"/>
  <c r="A26" i="64"/>
  <c r="K25" i="64"/>
  <c r="A25" i="64"/>
  <c r="K24" i="64"/>
  <c r="A24" i="64"/>
  <c r="K23" i="64"/>
  <c r="A23" i="64"/>
  <c r="K22" i="64"/>
  <c r="A22" i="64"/>
  <c r="K21" i="64"/>
  <c r="A21" i="64"/>
  <c r="K13" i="64" l="1"/>
  <c r="A13" i="64"/>
  <c r="A18" i="64"/>
  <c r="K16" i="64"/>
  <c r="A16" i="64"/>
  <c r="K17" i="64"/>
  <c r="A17" i="64"/>
  <c r="K19" i="64"/>
  <c r="A19" i="64"/>
  <c r="K15" i="64"/>
  <c r="A15" i="64"/>
  <c r="D8" i="64" l="1"/>
  <c r="G4" i="62" l="1"/>
  <c r="G5" i="62" s="1"/>
  <c r="A20" i="64"/>
  <c r="K20" i="64"/>
  <c r="K18" i="64"/>
  <c r="K14" i="64"/>
  <c r="B4" i="62"/>
  <c r="A14" i="64"/>
  <c r="D6" i="64" l="1"/>
  <c r="E4" i="62" s="1"/>
  <c r="E5" i="62" s="1"/>
  <c r="D4" i="64"/>
  <c r="C4" i="62" s="1"/>
  <c r="D5" i="64"/>
  <c r="D4" i="62" s="1"/>
  <c r="D5" i="62" s="1"/>
  <c r="I5" i="62" s="1"/>
  <c r="J4" i="62" l="1"/>
  <c r="I4" i="62"/>
  <c r="H4" i="62"/>
  <c r="D7" i="64"/>
  <c r="F4" i="62" s="1"/>
  <c r="F5" i="62" s="1"/>
  <c r="C5" i="62"/>
  <c r="J5" i="62" s="1"/>
  <c r="H5" i="62" l="1"/>
</calcChain>
</file>

<file path=xl/sharedStrings.xml><?xml version="1.0" encoding="utf-8"?>
<sst xmlns="http://schemas.openxmlformats.org/spreadsheetml/2006/main" count="962" uniqueCount="324">
  <si>
    <t>&lt;Chức vụ&gt;</t>
  </si>
  <si>
    <t>&lt;Ngày kiểm tra&gt;</t>
  </si>
  <si>
    <t>&lt;Ngày phê duyệt&gt;</t>
  </si>
  <si>
    <t>STT</t>
  </si>
  <si>
    <t xml:space="preserve">Total </t>
  </si>
  <si>
    <t>Người phê duyệt:</t>
  </si>
  <si>
    <t>Người kiểm tra:</t>
  </si>
  <si>
    <t>Người lập:</t>
  </si>
  <si>
    <t>Phiên bản mới</t>
  </si>
  <si>
    <t>Mô tả thay đổi</t>
  </si>
  <si>
    <t>Phiên bản cũ</t>
  </si>
  <si>
    <t>Nguồn gốc</t>
  </si>
  <si>
    <t>Lý do</t>
  </si>
  <si>
    <t>Vị trí thay đổi</t>
  </si>
  <si>
    <t>Ngày thay đổi</t>
  </si>
  <si>
    <t>Đường dẫn</t>
  </si>
  <si>
    <t>Phiên bản</t>
  </si>
  <si>
    <t>Tên file</t>
  </si>
  <si>
    <t>Tên tài liệu</t>
  </si>
  <si>
    <t>1 - Giới thiệu</t>
  </si>
  <si>
    <t>2 - Tài liệu tham khảo</t>
  </si>
  <si>
    <t>BẢNG GHI NHẬN THAY ĐỔI TÀI LIỆU</t>
  </si>
  <si>
    <t>GIỚI THIỆU</t>
  </si>
  <si>
    <t>:</t>
  </si>
  <si>
    <t xml:space="preserve">Mã dự án   </t>
  </si>
  <si>
    <t>Mã tài liệu</t>
  </si>
  <si>
    <t>&lt;Tên người kiểm tra</t>
  </si>
  <si>
    <t>&lt;Tên người phê duyệt&gt;</t>
  </si>
  <si>
    <t>Tên màn hình/Tên chức năng</t>
  </si>
  <si>
    <t>Mục đích kiểm thử</t>
  </si>
  <si>
    <t>Các bước thực hiện</t>
  </si>
  <si>
    <t>Kết quả mong muốn</t>
  </si>
  <si>
    <t>Lần 1</t>
  </si>
  <si>
    <t>Lần 2</t>
  </si>
  <si>
    <t>Lần 3</t>
  </si>
  <si>
    <t>Kết quả hiện tại</t>
  </si>
  <si>
    <t>Mã lỗi</t>
  </si>
  <si>
    <t>Tên màn hình/chức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</si>
  <si>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</si>
  <si>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</si>
  <si>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</si>
  <si>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</si>
  <si>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</si>
  <si>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</si>
  <si>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</si>
  <si>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</si>
  <si>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</si>
  <si>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TỔNG HỢP KẾT QUẢ</t>
  </si>
  <si>
    <t>&lt;Mã dự án&gt;</t>
  </si>
  <si>
    <t>&lt;Mã tài liệu&gt;</t>
  </si>
  <si>
    <t xml:space="preserve">TẬP ĐOÀN VIỄN THÔNG QUÂN ĐỘI                  </t>
  </si>
  <si>
    <t>TÀI LIỆU KỊCH BẢN KIỂM THỬ CHỨC NĂNG</t>
  </si>
  <si>
    <t>3 - Môi trường kiểm thử</t>
  </si>
  <si>
    <t>Tool test</t>
  </si>
  <si>
    <t>Mục đích</t>
  </si>
  <si>
    <t>Test tiến trình</t>
  </si>
  <si>
    <t>Viết tắt</t>
  </si>
  <si>
    <t>Các lần kiểm thử</t>
  </si>
  <si>
    <t>Nhân viên</t>
  </si>
  <si>
    <t>Tester</t>
  </si>
  <si>
    <t>IXIA</t>
  </si>
  <si>
    <t>GNS3</t>
  </si>
  <si>
    <t>Putty</t>
  </si>
  <si>
    <t>Wireshark</t>
  </si>
  <si>
    <t>TB</t>
  </si>
  <si>
    <t>Type</t>
  </si>
  <si>
    <t>Priority</t>
  </si>
  <si>
    <t>N</t>
  </si>
  <si>
    <t>Commnet</t>
  </si>
  <si>
    <t xml:space="preserve">Answer </t>
  </si>
  <si>
    <t>KỊCH BẢN KIỂM THỬ ….</t>
  </si>
  <si>
    <t>Cấu hình</t>
  </si>
  <si>
    <t>Site Router 100G</t>
  </si>
  <si>
    <t>Nguyễn Hữu Tùng</t>
  </si>
  <si>
    <t>12/10/2020</t>
  </si>
  <si>
    <t>Tạo mới</t>
  </si>
  <si>
    <t>v0.1</t>
  </si>
  <si>
    <t>SNMPv2,v3 VRF</t>
  </si>
  <si>
    <t>SNMP-VRF</t>
  </si>
  <si>
    <t>Command Line test</t>
  </si>
  <si>
    <t>snmp-server enable vrf VRF_NAME</t>
  </si>
  <si>
    <t xml:space="preserve">Câu lệnh đúng </t>
  </si>
  <si>
    <t>0. Tạo VRF NMS, bật snmp globally.
1. Gõ câu lệnh bật SNMP trên VRF.</t>
  </si>
  <si>
    <t>1. Thiết bị chấp nhận câu lệnh</t>
  </si>
  <si>
    <t>Gõ sai chế độ cấu hình</t>
  </si>
  <si>
    <t>#snmp-server enable vrf NMS</t>
  </si>
  <si>
    <t xml:space="preserve">Thiết bị báo lỗi “Unrecognized Command”. </t>
  </si>
  <si>
    <t>Gõ sai cú pháp hoặc từ khóa</t>
  </si>
  <si>
    <t>Thiết bị sẽ báo lỗi “% Invalid input detected at '^' marker</t>
  </si>
  <si>
    <t>(conf)#snmp-server enable snmp vrf NMS</t>
  </si>
  <si>
    <t>Nhập câu lệnh chưa hoàn chỉnh</t>
  </si>
  <si>
    <t>(conf)#snmp-server enable vrf</t>
  </si>
  <si>
    <t xml:space="preserve">Thiết bị sẽ báo lỗi “%Incomplete command”. </t>
  </si>
  <si>
    <t>Nhập VRF không tồn tại</t>
  </si>
  <si>
    <t>SRT(config)# no ip vrf TEST
SRT(config)# snmp-server enable vrf TEST</t>
  </si>
  <si>
    <t xml:space="preserve">Thiết bị sẽ báo lỗi “%Invalid VRF”. </t>
  </si>
  <si>
    <t>Nhập câu lệnh khi câu lệnh đã tồn tại</t>
  </si>
  <si>
    <t>SRT(config)# snmp-server enable vrf NMS
SRT(config)# snmp-server enable vrf NMS</t>
  </si>
  <si>
    <t xml:space="preserve">Thiết bị sẽ báo lỗi “%SNMP is already enabled for this VRF”. </t>
  </si>
  <si>
    <t>Nhập liên tiếp các câu lệnh cho các VRF đã tồn tại</t>
  </si>
  <si>
    <t>1. Thiết bị chấp nhận cấu hình và không báo lỗi</t>
  </si>
  <si>
    <t>1. SRT(config)# snmp-server enable vrf TEST1
SRT(config)# snmp-server enable vrf TEST2
SRT(config)# snmp-server enable vrf TEST3</t>
  </si>
  <si>
    <t>0. Tạo trước các VRF TEST1, TEST2, TEST3, bật snmp globally
1. Gõ câu lệnh bật SNMP trên VRF.</t>
  </si>
  <si>
    <t>0. Gõ câu lệnh bật SNMP trên VRF.
1. Xóa cấu hình SNMP VRF.</t>
  </si>
  <si>
    <t>0. (conf)#
ip vrf NMS
 rd 1:1
 route-taget both 1:1
snmp-server enable snmp
snmp-server enable vrf NMS
1. (conf)# no snmp-server enable vrf NMS</t>
  </si>
  <si>
    <t>#no snmp-server enable vrf NMS</t>
  </si>
  <si>
    <t>(conf)#no snmp-server enable snmp vrf NMS</t>
  </si>
  <si>
    <t>(conf)#no snmp-server enable vrf</t>
  </si>
  <si>
    <t>Xóa câu lệnh không tồn tại</t>
  </si>
  <si>
    <t>SRT(config)# no snmp-server enable vrf TEST</t>
  </si>
  <si>
    <t>snmp-server host vrf</t>
  </si>
  <si>
    <t>#snmp-server host 1.1.1.1 vrf VHT version 2c VHT  source 2.2.2.2</t>
  </si>
  <si>
    <t>(conf)#  snmp-server host 1.1.1.1 vrrf VHT version 2c VHT  source 2.2.2.2</t>
  </si>
  <si>
    <t>Nhập câu lệnh đã có trước đó.</t>
  </si>
  <si>
    <t xml:space="preserve">(conf)#  snmp-server host 1.1.1.1 vrf VHT version 2c VHT </t>
  </si>
  <si>
    <t>(conf)#  snmp-server host 1.1.1.1 vrf VHT version 2c VHT  source 2.2.2.2
(conf)#  snmp-server host 1.1.1.1 vrf VHT version 2c VHT  source 2.2.2.2</t>
  </si>
  <si>
    <t>Thiết bị sẽ báo lỗi “%Host is already existed.”</t>
  </si>
  <si>
    <t>Nhập liên tiếp các câu lệnh cho cùng host nhưng khác VRF</t>
  </si>
  <si>
    <t>SRT(config)# snmp-server host 1.1.1.1 vrf TEST123 version 2c VHT  source 2.2.2.2</t>
  </si>
  <si>
    <t>Thiếp bị chấp nhận cấu hình và không báo lỗi.</t>
  </si>
  <si>
    <t>0. Tạo thêm VRF TEST1, TEST2, TEST3.
1. Gõ câu lệnh</t>
  </si>
  <si>
    <t>1. (conf)#  snmp-server host 1.1.1.1 vrf TEST1 version 2c VHT  source 2.2.2.2
(conf)#  snmp-server host 1.1.1.1 vrf TEST2 version 2c VHT  source 2.2.2.2
(conf)#  snmp-server host 1.1.1.1 vrf TEST3 version 2c VHT  source 2.2.2.2</t>
  </si>
  <si>
    <t>no snmp-server host vrf</t>
  </si>
  <si>
    <t>0. Gõ câu lệnh bật SNMP globally, tạo VRF VHT, cấu hình tạo SNMP VRF host.
1. Xóa câu lệnh</t>
  </si>
  <si>
    <t xml:space="preserve">#no snmp-server host 1.1.1.1 vrf VHT </t>
  </si>
  <si>
    <t>(conf)#  no snmp-server host 1.1.1.1 vrf</t>
  </si>
  <si>
    <t>Xoá host VRF không tồn tại</t>
  </si>
  <si>
    <t xml:space="preserve">(conf)#  no snmp-server host 1.1.10.1 vrf VHT </t>
  </si>
  <si>
    <t>Thiết bị sẽ báo lỗi “%SNMP-server host does not exist.”</t>
  </si>
  <si>
    <t>show snmp</t>
  </si>
  <si>
    <t>(config)#show snmp</t>
  </si>
  <si>
    <t>Nhập câu lệnh khi SNMP chưa bật</t>
  </si>
  <si>
    <t>(config)#no snmp-server enable snmp
#show snmp</t>
  </si>
  <si>
    <t>Thiết bị sẽ báo lỗi “%Snmp Server is Disabled. Enable SNMP."</t>
  </si>
  <si>
    <t>#show snmpp</t>
  </si>
  <si>
    <t>show snmp host</t>
  </si>
  <si>
    <t>(config)#show snmp host</t>
  </si>
  <si>
    <t xml:space="preserve">(config)#no snmp-server enable snmp
#show snmp host </t>
  </si>
  <si>
    <t>#show snmpp host</t>
  </si>
  <si>
    <t>Topology</t>
  </si>
  <si>
    <t>Function test - SNMP over L3 VPN</t>
  </si>
  <si>
    <t>SNMP version 2</t>
  </si>
  <si>
    <t>Function test - SNMP over VRF lite</t>
  </si>
  <si>
    <t>SNMP version 3</t>
  </si>
  <si>
    <t>SNMP get: thông tin sysName</t>
  </si>
  <si>
    <t>SNMP get: thông tin tổng số interface</t>
  </si>
  <si>
    <t>SNMP get: thông tin sysUptime</t>
  </si>
  <si>
    <t>SNMP get: thông tin interface name</t>
  </si>
  <si>
    <t>1. Cấu hình SNMPv2 trên PE1.
2. Chạy lệnh SNMP get từ SNMP manager.
3. So sánh kết quả giữa thông tin nhận được trên SNMP manager và trên DUT.</t>
  </si>
  <si>
    <t>2. PE1 trả về SNMP get-response với data tương ứng. Ví dụ:
DISMAN-EVENT-MIB::sysUpTimeInstance = Timeticks: (2333) 0:00:23.33
Note: 2333 (s)
3. Khớp với thông tin bước 2.</t>
  </si>
  <si>
    <t>2. PE1 trả về SNMP get-response với data tương ứng.Ví dụ:
SNMPv2-MIB::sysName.0 = STRING: PE1
3. Hostname khớp với bước 2.</t>
  </si>
  <si>
    <t>2. PE1 trả về SNMP get-response với data tương ứng. Ví dụ:
IF-MIB::ifDescr.2 = STRING: x
3. Interface x hiển thị thông tin Index là 12.</t>
  </si>
  <si>
    <t>2. PE1 trả về SNMP get-response với data tương ứng. Ví dụ:
IF-MIB::ifNumber.0 = INTEGER: X, X là tổng số interface.
3. Số interface khớp với bước 2.</t>
  </si>
  <si>
    <t>SNMP get: thông tin interface mtu</t>
  </si>
  <si>
    <t>1. Cấu hình SNMPv2 trên PE1. Cấu hình đổi mtu trên interface ge1/4 (giả sử có index 12).
2. Chạy lệnh SNMP get từ SNMP manager.
3. So sánh kết quả giữa thông tin nhận được trên SNMP manager và trên DUT.</t>
  </si>
  <si>
    <t>2. PE1 trả về SNMP get-response với data tương ứng. Ví dụ:
IF-MIB::ifMtu.12 = INTEGER: 1000
3. Thông tin mtu khớp với bước 2.</t>
  </si>
  <si>
    <t>SNMP get: thông tin interface speed</t>
  </si>
  <si>
    <t>1. Cấu hình SNMPv2 trên PE1. Cấu hình đổi speed trên interface ge1/4 (giả sử có index 12).
2. Chạy lệnh SNMP get từ SNMP manager.
3. So sánh kết quả giữa thông tin nhận được trên SNMP manager và trên DUT.</t>
  </si>
  <si>
    <t>2. PE1 trả về SNMP get-response với data tương ứng. Ví dụ:
IF-MIB::ifSpeed.12 = Gauge32: 1000000000 (theo bit/s)
3. Thông tin mtu khớp với bước 2.</t>
  </si>
  <si>
    <t>SNMP get: thông tin interface physical address</t>
  </si>
  <si>
    <t>1. Cấu hình SNMPv2 trên PE1. 
2. Chạy lệnh SNMP get từ SNMP manager.
3. So sánh kết quả giữa thông tin nhận được trên SNMP manager và trên DUT.</t>
  </si>
  <si>
    <t>2. PE1 trả về SNMP get-response với data tương ứng. Ví dụ:
IF-MIB::ifPhysAddress.26 = STRING: 24:6b:a:62:3:1a
3. Thông tin MAC address khớp với bước 2.</t>
  </si>
  <si>
    <t>SNMP get: thông tin interface status</t>
  </si>
  <si>
    <t>Note: DUT là PE1.</t>
  </si>
  <si>
    <t>1. Cấu hình SNMPv2 trên PE1. Shut cổng ge1/4
2. Chạy lệnh SNMP get từ SNMP manager.
3. No shut cổng ge1/4 trên PE1. Lặp lại bước 2.</t>
  </si>
  <si>
    <t>2. PE1 trả về SNMP get-response với data tương ứng. Ví dụ:
IF-MIB::ifOperStatus.12 = INTEGER: down(2)
3. PE1 trả về SNMP get-response với data tương ứng. Ví dụ:
IF-MIB::ifOperStatus.12 = INTEGER: up(1)</t>
  </si>
  <si>
    <t>SNMP set: interface admin status</t>
  </si>
  <si>
    <t>3. Interface hiển thị Status: Down
5. Interface hiển thị Status: Up</t>
  </si>
  <si>
    <t>1. Cấu hình SNMPv2 trên PE1. 
2. Chạy lệnh SNMP set từ SNMP manager.
3. Kiểm tra trạng thái interface trên PE1
4. Chạy lệnh SNMP set từ SNMP manager.
5. Kiểm tra trạng thái interface trên PE1</t>
  </si>
  <si>
    <t>SNMP set: interface alias</t>
  </si>
  <si>
    <t>3. Interface hiển thị Alias: VHT
5. Interface hiển thị Alias: SRT</t>
  </si>
  <si>
    <t>1. Cấu hình VRF. Cấu hình enable SNMP cho VRF.
3. Hiển thị thông tin SNMP</t>
  </si>
  <si>
    <t>1. Thiết bị chấp nhận câu lệnh
2. Thiết bị hiện thị thông tin bao gồm dòng thông tin:
SNMP support for VRF: TEST, TEST1</t>
  </si>
  <si>
    <t>SNMP trap: interface admin status</t>
  </si>
  <si>
    <t>1. Cấu hình SNMPv2 vrf host trên PE1. 
2. Capture bản tin trên SNMP manager.
3. Shutdown interface trên PE1.
4. No shutdown interface trên PE1.</t>
  </si>
  <si>
    <t>1. 
conf t
snmp-server enable snmp 
snmp-server enable vrf NMS
snmp-server community VHT 
2. 
snmpget -v 2c -c VHT 21.21.21.14 1.3.6.1.2.1.1.3
3. PE1: #show hostname</t>
  </si>
  <si>
    <t>1. 
conf t
snmp-server enable snmp 
snmp-server enable vrf NMS
snmp-server community VHT 
2. 
snmpget -v 2c -c VHT 21.21.21.14 1.3.6.1.2.1.1.5.0
3. PE1: #show system uptime</t>
  </si>
  <si>
    <t>1. 
conf t
snmp-server enable snmp 
snmp-server enable vrf NMS
snmp-server community VHT 
2. 
snmpget -v 2c -c VHT 21.21.21.14 1.3.6.1.2.1.2.1.0
3. PE1: #show int description, đếm số interface.</t>
  </si>
  <si>
    <t>1. 
conf t
snmp-server enable snmp 
snmp-server enable vrf NMS
snmp-server community VHT 
2. 
snmpget -v 2c -c VHT 21.21.21.14 1.3.6.1.2.1.2.2.1.6.12
3. PE1: #show int ge1/4</t>
  </si>
  <si>
    <t>1. 
conf t
snmp-server enable snmp 
snmp-server enable vrf NMS
snmp-server community VHT 
int ge1/4 
 shutdown
2. 
snmpget -v 2c -c VHT 21.21.21.14 1.3.6.1.2.1.2.2.1.8.12
3. PE1:
conf t
 int ge1/4 
 no shutdown
SNMP manager:
snmpget -v 2c -c VHT 21.21.21.14 1.3.6.1.2.1.2.2.1.8.12</t>
  </si>
  <si>
    <t>1. 
conf t
snmp-server enable snmp 
snmp-server enable vrf NMS
snmp-server community VHT rw
2. 
snmpset -v 2c -c VHT 21.21.21.14 1.3.6.1.2.1.2.2.1.7.12 i 2
3. PE1: #show int description ge1/4
với ge1/4 là interface có IfIndex là 12.
4. 
snmpset -v 2c -c VHT 21.21.21.14 1.3.6.1.2.1.2.2.1.7.12 i 1
5. PE1: #show int description ge1/4
với ge1/4 là interface có IfIndex là 12.</t>
  </si>
  <si>
    <t>1. 
conf t
snmp-server enable snmp 
snmp-server enable vrf NMS
snmp-server community VHT rw
2. 
snmpset -v 2c -c VHT 21.21.21.14 1.3.6.1.2.1.31.1.1.1.18.12 s VHT
3. PE1: #show int  ge1/4 | i Alias
với ge1/4 là interface có IfIndex là 12.
4. 
snmpset -v 2c -c VHT 21.21.21.14 1.3.6.1.2.1.31.1.1.1.18.12 s SRT
5. PE1: #show int description ge1/4
với ge1/4 là interface có IfIndex là 12.</t>
  </si>
  <si>
    <t xml:space="preserve">3. Capture được bản tin trap v2c từ NE gửi đến SNMP Manager
Cặp OID thứ 2 trong bản tin:
+ ObjectID: 1.3.6.1.6.3.1.1.4.1.0 (snmpTrapOID.0)
+ Value: 1.3.6.1.6.3.1.1.5.3 (linkDown trap) 
4. Capture được bản tin trap v2c từ NE gửi đến SNMP Manager
Cặp OID thứ 2 trong bản tin:
+ ObjectID: 1.3.6.1.6.3.1.1.4.1.0 (snmpTrapOID.0)
+ Value: 1.3.6.1.6.3.1.1.5.4 (linkUp trap) </t>
  </si>
  <si>
    <t xml:space="preserve">3. Capture được bản tin trap v3, udp port 5000, từ NE gửi đến SNMP Manager
Cặp OID thứ 2 trong bản tin:
+ ObjectID: 1.3.6.1.6.3.1.1.4.1.0 (snmpTrapOID.0)
+ Value: 1.3.6.1.6.3.1.1.5.3 (linkDown trap) 
4. Capture được bản tin trap, v3, udp port 5000, từ NE gửi đến SNMP Manager
Cặp OID thứ 2 trong bản tin:
+ ObjectID: 1.3.6.1.6.3.1.1.4.1.0 (snmpTrapOID.0)
+ Value: 1.3.6.1.6.3.1.1.5.4 (linkUp trap) </t>
  </si>
  <si>
    <t>1. Cấu hình SNMPv3 trên PE1.
2. Chạy lệnh SNMP get từ SNMP manager.
3. So sánh kết quả giữa thông tin nhận được trên SNMP manager và trên DUT.</t>
  </si>
  <si>
    <t>2. PE1 trả về SNMP get-response với data tương ứng.Ví dụ:
SNMPv3-MIB::sysName.0 = STRING: PE1
3. Hostname khớp với bước 2.</t>
  </si>
  <si>
    <t>1. Cấu hình SNMPv3 trên PE1. Cấu hình đổi mtu trên interface ge1/4 (giả sử có index 12).
2. Chạy lệnh SNMP get từ SNMP manager.
3. So sánh kết quả giữa thông tin nhận được trên SNMP manager và trên DUT.</t>
  </si>
  <si>
    <t>1. Cấu hình SNMPv3 trên PE1. Cấu hình đổi speed trên interface ge1/4 (giả sử có index 12).
2. Chạy lệnh SNMP get từ SNMP manager.
3. So sánh kết quả giữa thông tin nhận được trên SNMP manager và trên DUT.</t>
  </si>
  <si>
    <t>1. Cấu hình SNMPv3 trên PE1. 
2. Chạy lệnh SNMP get từ SNMP manager.
3. So sánh kết quả giữa thông tin nhận được trên SNMP manager và trên DUT.</t>
  </si>
  <si>
    <t>1. Cấu hình SNMPv3 trên PE1. Shut cổng ge1/4
2. Chạy lệnh SNMP get từ SNMP manager.
3. No shut cổng ge1/4 trên PE1. Lặp lại bước 2.</t>
  </si>
  <si>
    <t>1. Cấu hình SNMPv3 trên PE1. 
2. Chạy lệnh SNMP set từ SNMP manager.
3. Kiểm tra trạng thái interface trên PE1
4. Chạy lệnh SNMP set từ SNMP manager.
5. Kiểm tra trạng thái interface trên PE1</t>
  </si>
  <si>
    <t>1. Cấu hình SNMPv3 vrf host trên PE1. 
2. Capture bản tin trên SNMP manager.
3. Shutdown interface trên PE1.
4. No shutdown interface trên PE1.</t>
  </si>
  <si>
    <t>SNMP không gửi trap khi tắt SNMP trên VRF</t>
  </si>
  <si>
    <t>SNMP không get/set được khi tắt SNMP trên VRF</t>
  </si>
  <si>
    <t>1. Cấu hình VRF. Cấu hình enable SNMP cho VRF. Cấu hình VRF host.
2. Hiển thị thông tin SNMP</t>
  </si>
  <si>
    <t>1. Cấu hình VRF. Cấu hình enable SNMP cho VRF. Cấu hình VRF host.
2. Xóa cấu hình SNMP trên VRF. Hiển thị cấu hình snmp.
3. Bật lại cấu hình trên SNMP VRF. Hiển thị cấu hình snmp.
4. Xóa cấu hình VRF. Hiển thị cấu hình snmp.</t>
  </si>
  <si>
    <t>1. Thiết bị chấp nhận câu lệnh
2. Thiết bị xóa câu lệnh 'snmp-server enable vrf TEST'. Các câu lệnh khác giữ nguyên.
3. Thiết bị nhận câu lệnh 'snmp-server enable vrf TEST'. Các câu lệnh khác giữ nguyên.
4. Thiết bị xóa cấu hình VRF, xóa câu lệnh 'snmp-server enable vrf TEST', xóa cấu hình snmp-server host có liên quan đến vrf TEST.</t>
  </si>
  <si>
    <t>1. Cấu hình SNMPv2 vrf host trên PE1. 
2. Capture bản tin trên SNMP manager.
3. Shutdown interface trên PE1.
4. Tắt SNMP VRF. No shutdown interface trên PE1.
5. Bật lại SNMP VRF. Shut down interface trên PE1.
6. No shut interface trên PE1.</t>
  </si>
  <si>
    <t xml:space="preserve">3. Capture được bản tin trap v2c từ NE gửi đến SNMP Manager
Cặp OID thứ 2 trong bản tin:
+ ObjectID: 1.3.6.1.6.3.1.1.4.1.0 (snmpTrapOID.0)
+ Value: 1.3.6.1.6.3.1.1.5.3 (linkDown trap) 
4. Không Capture được bản tin trap v2c từ NE gửi đến SNMP Manager mô tả LinkUp trap.
5. Capture được bản tin trap v2c từ NE gửi đến SNMP Manager
Cặp OID thứ 2 trong bản tin:
+ ObjectID: 1.3.6.1.6.3.1.1.4.1.0 (snmpTrapOID.0)
+ Value: 1.3.6.1.6.3.1.1.5.3 (linkDown trap)
6. Capture được bản tin trap v2c từ NE gửi đến SNMP Manager
Cặp OID thứ 2 trong bản tin:
+ ObjectID: 1.3.6.1.6.3.1.1.4.1.0 (snmpTrapOID.0)
+ Value: 1.3.6.1.6.3.1.1.5.4 (linkUp trap) </t>
  </si>
  <si>
    <t>1. Cấu hình SNMPv2 trên PE1. Đảm bảo ge1/4 đang Up.
2. Chạy lệnh SNMP set/get từ SNMP manager.
3. Tắt SNMP trên VRF NMS PE1.
4. Chạy lệnh SNMP set/get từ SNMP manager.
5. Hiển thị trạng thái interface PE1.
6. Bật SNMP VRF trên PE1.
7. Chạy lệnh SNMP set/get từ SNMP manager.</t>
  </si>
  <si>
    <t>1. 
conf t
snmp-server enable snmp 
snmp-server enable vrf NMS
snmp-server community VHT 
#show int ge1/4
2. 
snmpset -v 2c -c VHT 21.21.21.14 1.3.6.1.2.1.2.2.1.7.12 i 2
snmpget -v 2c -c VHT 21.21.21.14 1.3.6.1.2.1.2.2.1.8.12
3. 
conf t
no snmp-server enable vrf NMS
4. 
snmpset -v 2c -c VHT 21.21.21.14 1.3.6.1.2.1.2.2.1.7.12 i 1
snmpget -v 2c -c VHT 21.21.21.14 1.3.6.1.2.1.2.2.1.8.12
5. sh int ge1/4
6.  
conf t
snmp-server enable vrf NMS
7.
snmpset -v 2c -c VHT 21.21.21.14 1.3.6.1.2.1.2.2.1.7.12 i 1
snmpget -v 2c -c VHT 21.21.21.14 1.3.6.1.2.1.2.2.1.8.12</t>
  </si>
  <si>
    <t>1. Link ge1/4 đang có admin status là Up.
2. Cổng ge1/4 bị shutdown, PE1 trả về SNMP get-response với data tương ứng. Ví dụ:
IF-MIB::ifOperStatus.12 = INTEGER: down(2)
4. PE1 không trả về SNMP get-response.
5. Interface ge1/4 vẫn ở trạng thái admin Down.
7. Cổng ge1/4 Up, PE1 trả về SNMP get-response với data tương ứng. Ví dụ:
IF-MIB::ifOperStatus.12 = INTEGER: Up(1)</t>
  </si>
  <si>
    <t xml:space="preserve">3. Capture được bản tin trap v3 từ NE gửi đến SNMP Manager
Cặp OID thứ 2 trong bản tin:
+ ObjectID: 1.3.6.1.6.3.1.1.4.1.0 (snmpTrapOID.0)
+ Value: 1.3.6.1.6.3.1.1.5.3 (linkDown trap) 
4. Không Capture được bản tin trap v3 từ NE gửi đến SNMP Manager mô tả LinkUp trap.
5. Capture được bản tin trap v3 từ NE gửi đến SNMP Manager
Cặp OID thứ 2 trong bản tin:
+ ObjectID: 1.3.6.1.6.3.1.1.4.1.0 (snmpTrapOID.0)
+ Value: 1.3.6.1.6.3.1.1.5.3 (linkDown trap)
6. Capture được bản tin trap v3 từ NE gửi đến SNMP Manager
Cặp OID thứ 2 trong bản tin:
+ ObjectID: 1.3.6.1.6.3.1.1.4.1.0 (snmpTrapOID.0)
+ Value: 1.3.6.1.6.3.1.1.5.4 (linkUp trap) </t>
  </si>
  <si>
    <t>1. Cấu hình SNMPv3 vrf host trên PE1. 
2. Capture bản tin trên SNMP manager.
3. Shutdown interface trên PE1.
4. Tắt SNMP VRF. No shutdown interface trên PE1.
5. Bật lại SNMP VRF. Shut down interface trên PE1.
6. No shut interface trên PE1.</t>
  </si>
  <si>
    <t>1. Cấu hình SNMPv3 trên PE1. Đảm bảo ge1/4 đang Up.
2. Chạy lệnh SNMP set/get từ SNMP manager.
3. Tắt SNMP trên VRF NMS PE1.
4. Chạy lệnh SNMP set/get từ SNMP manager.
5. Hiển thị trạng thái interface PE1.
6. Bật SNMP VRF trên PE1.
7. Chạy lệnh SNMP set/get từ SNMP manager.</t>
  </si>
  <si>
    <t>SNMP version 2 - physical interface</t>
  </si>
  <si>
    <t>SNMP version 2 - VRF loopback interface</t>
  </si>
  <si>
    <t>SNMP version 2 - VLAN interface</t>
  </si>
  <si>
    <t>1. Cấu hình SNMPv2 trên PE1. Shut cổng vlan59
2. Chạy lệnh SNMP get từ SNMP manager.
3. No shut cổng vlan59 trên PE1. Lặp lại bước 2.</t>
  </si>
  <si>
    <t>1. 
conf t
snmp-server enable snmp 
snmp-server enable vrf NMS
snmp-server community VHT 
int vlan59 
 shutdown
2. 
snmpget -v 2c -c VHT 21.21.21.14 1.3.6.1.2.1.2.2.1.8.12
3. PE1:
conf t
 int vlan59 
 no shutdown
SNMP manager:
snmpget -v 2c -c VHT 21.21.21.14 1.3.6.1.2.1.2.2.1.8.12</t>
  </si>
  <si>
    <t>1. 
conf t
snmp-server enable snmp 
snmp-server enable vrf NMS
snmp-server community VHT rw
2. 
snmpset -v 2c -c VHT 21.21.21.14 1.3.6.1.2.1.2.2.1.7.12 i 2
3. PE1: #show int description vlan59
với vlan59 là interface có IfIndex là 12.
4. 
snmpset -v 2c -c VHT 21.21.21.14 1.3.6.1.2.1.2.2.1.7.12 i 1
5. PE1: #show int description vlan59
với vlan59 là interface có IfIndex là 12.</t>
  </si>
  <si>
    <t>1. 
conf t
snmp-server enable snmp 
snmp-server enable vrf NMS
snmp-server community VHT 
2. 
snmpget -v 2c -c VHT 59.59.59.59 1.3.6.1.2.1.1.3
3. PE1: #show hostname</t>
  </si>
  <si>
    <t>1. 
conf t
snmp-server enable snmp 
snmp-server enable vrf NMS
snmp-server community VHT 
2. 
snmpget -v 2c -c VHT 59.59.59.59 1.3.6.1.2.1.1.5.0
3. PE1: #show system uptime</t>
  </si>
  <si>
    <t>1. 
conf t
snmp-server enable snmp 
snmp-server enable vrf NMS
snmp-server community VHT 
int ge1/4 
 shutdown
2. 
snmpget -v 2c -c VHT 59.59.59.59 1.3.6.1.2.1.2.2.1.8.12
3. PE1:
conf t
 int ge1/4 
 no shutdown
SNMP manager:
snmpget -v 2c -c VHT 59.59.59.59 1.3.6.1.2.1.2.2.1.8.12</t>
  </si>
  <si>
    <t>1. 
conf t
snmp-server enable snmp 
snmp-server enable vrf NMS
snmp-server community VHT rw
2. 
snmpset -v 2c -c VHT 59.59.59.59 1.3.6.1.2.1.2.2.1.7.12 i 2
3. PE1: #show int description ge1/4
với ge1/4 là interface có IfIndex là 12.
4. 
snmpset -v 2c -c VHT 59.59.59.59 1.3.6.1.2.1.2.2.1.7.12 i 1
5. PE1: #show int description ge1/4
với ge1/4 là interface có IfIndex là 12.</t>
  </si>
  <si>
    <t>SNMP version 3 - VLAN interface</t>
  </si>
  <si>
    <t>SNMP version 3 - VRF loopback interface</t>
  </si>
  <si>
    <t>1. Cấu hình SNMPv3 trên PE1. Shut cổng vlan2502
2. Chạy lệnh SNMP get từ SNMP manager.
3. No shut cổng vlan2502 trên PE1. Lặp lại bước 2.</t>
  </si>
  <si>
    <t>no snmp-server enable vrf VRF_NAME</t>
  </si>
  <si>
    <r>
      <t>0. (conf)#
ip vrf NMS
 rd 1:1
 route-</t>
    </r>
    <r>
      <rPr>
        <sz val="12"/>
        <color rgb="FFFF0000"/>
        <rFont val="Times New Roman"/>
        <family val="1"/>
      </rPr>
      <t>target</t>
    </r>
    <r>
      <rPr>
        <sz val="12"/>
        <rFont val="Times New Roman"/>
        <family val="1"/>
      </rPr>
      <t xml:space="preserve"> both 1:1
snmp-server enable snmp
1. (conf)#
snmp-server enable vrf NMS</t>
    </r>
  </si>
  <si>
    <t>F</t>
  </si>
  <si>
    <t>P</t>
  </si>
  <si>
    <t>0. (conf)#
ip vrf VHT
 rd 1:1
 route-target both 1:1
snmp-server enable snmp
1. (conf)#  snmp-server host 1.1.1.1 vrf VHT version 2c VHT  source 2.2.2.2
(conf)#  snmp-server host 1.1.1.2 vrf VHT version 3 VHT  source 2.2.2.2 udp-port 5000</t>
  </si>
  <si>
    <t>Chưa cấu hình được udp port</t>
  </si>
  <si>
    <t>Thiết bị không báo lỗi</t>
  </si>
  <si>
    <t>Thiết bị báo lỗi %Invalid VRF.</t>
  </si>
  <si>
    <r>
      <t>0. (conf)#
ip vrf VHT
 rd 1:1
 route-</t>
    </r>
    <r>
      <rPr>
        <sz val="12"/>
        <color rgb="FFFF0000"/>
        <rFont val="Times New Roman"/>
        <family val="1"/>
      </rPr>
      <t>target</t>
    </r>
    <r>
      <rPr>
        <sz val="12"/>
        <rFont val="Times New Roman"/>
        <family val="1"/>
      </rPr>
      <t xml:space="preserve"> both 1:1
snmp-server enable snmp
snmp-server host 1.1.1.1 vrf VHT version 2c VHT  source 2.2.2.2
1. (conf)#no snmp-server host 1.1.1.1 vrf VHT </t>
    </r>
  </si>
  <si>
    <r>
      <t>(conf)#  no snmp-</t>
    </r>
    <r>
      <rPr>
        <sz val="12"/>
        <color rgb="FFFF0000"/>
        <rFont val="Times New Roman"/>
        <family val="1"/>
      </rPr>
      <t>serverm</t>
    </r>
    <r>
      <rPr>
        <sz val="12"/>
        <rFont val="Times New Roman"/>
        <family val="1"/>
      </rPr>
      <t xml:space="preserve"> host 1.1.1.1 vrf VHT </t>
    </r>
  </si>
  <si>
    <r>
      <t xml:space="preserve">1. 
conf
ip vrf TEST
 rd </t>
    </r>
    <r>
      <rPr>
        <sz val="12"/>
        <color rgb="FFFF0000"/>
        <rFont val="Times New Roman"/>
        <family val="1"/>
      </rPr>
      <t>1:2</t>
    </r>
    <r>
      <rPr>
        <sz val="12"/>
        <rFont val="Times New Roman"/>
        <family val="1"/>
      </rPr>
      <t xml:space="preserve">
 route-target both </t>
    </r>
    <r>
      <rPr>
        <sz val="12"/>
        <color rgb="FFFF0000"/>
        <rFont val="Times New Roman"/>
        <family val="1"/>
      </rPr>
      <t>1:2</t>
    </r>
    <r>
      <rPr>
        <sz val="12"/>
        <rFont val="Times New Roman"/>
        <family val="1"/>
      </rPr>
      <t xml:space="preserve">
ip vrf TEST1
 rd 1:1
 route-target both 1:1
snmp-server enable vrf TEST
snmp-server enable vrf TEST1
2. #show snmp</t>
    </r>
  </si>
  <si>
    <t>Thiết bị báo lỗi system call khi enable snmp</t>
  </si>
  <si>
    <t>Không hiện rõ nguyên nhân</t>
  </si>
  <si>
    <t xml:space="preserve">Thiết bị không cho phép cấu hình thêm SNMP VRF </t>
  </si>
  <si>
    <t>Kiểm tra cấu hình</t>
  </si>
  <si>
    <r>
      <t xml:space="preserve">1. 
conf
ip vrf TEST
 rd 1:1
 route-target both 1:1
snmp-server enable vrf TEST
snmp-server community VHT
snmp-server user SRT100G network-admin auth md5 12345678
snmp-server host 1.1.1.1 vrf TEST version 2c VHT  source 2.2.2.2
snmp-server host 1.1.1.10 vrf TEST1 version 3 SRT100G  source 2.2.2.20 udp-port 5000
2. 
conf t
no snmp-server </t>
    </r>
    <r>
      <rPr>
        <sz val="12"/>
        <color rgb="FFFF0000"/>
        <rFont val="Times New Roman"/>
        <family val="1"/>
      </rPr>
      <t>enable</t>
    </r>
    <r>
      <rPr>
        <sz val="12"/>
        <rFont val="Times New Roman"/>
        <family val="1"/>
      </rPr>
      <t xml:space="preserve"> vrf TEST
#show run snmp
3. 
conf t
snmp-server </t>
    </r>
    <r>
      <rPr>
        <sz val="12"/>
        <color rgb="FFFF0000"/>
        <rFont val="Times New Roman"/>
        <family val="1"/>
      </rPr>
      <t>enable</t>
    </r>
    <r>
      <rPr>
        <sz val="12"/>
        <rFont val="Times New Roman"/>
        <family val="1"/>
      </rPr>
      <t xml:space="preserve"> vrf TEST
#show run snmp
4. 
conf t
no ip vrf TEST
#show run snmp</t>
    </r>
  </si>
  <si>
    <t>1. 
conf t
snmp-server enable snmp 
snmp-server enable vrf NMS
snmp-server host 72.16.0.2 vrf NMS version 2c VHT source 21.21.21.14 
3. 
int ge1/4
 shutdown
4. 
int ge1/4
 no shutdown</t>
  </si>
  <si>
    <t>1. 
conf t
snmp-server enable snmp 
snmp-server enable vrf NMS
snmp-server host 72.16.0.2 vrf NMS version 2c VHT source 21.21.21.14 
3. 
int ge1/4
 shutdown
4. 
no snmp-server enable vrf NMS
int ge1/4
 no shutdown
5. 
snmp-server enable vrf NMS
int ge1/4
 shutdown
6.
int ge1/4
 no shutdown</t>
  </si>
  <si>
    <t>1. 
conf t
snmp-server enable snmp 
snmp-server enable vrf NMS
snmp-server host 72.16.0.2 vrf NMS version 2c VHT source 21.21.21.14 
3. 
int vlan59
 shutdown
4. 
int vlan59
 no shutdown</t>
  </si>
  <si>
    <t>1. 
conf t
snmp-server enable snmp 
snmp-server enable vrf NMS
snmp-server host 72.16.0.2 vrf NMS version 2c VHT source 59.59.59.59 
3. 
int ge1/4
 shutdown
4. 
int ge1/4
 no shutdown</t>
  </si>
  <si>
    <t>1. 
conf t
snmp-server enable snmp 
snmp-server enable vrf NMS
snmp-server community VHT 
2. 
snmpget -v 2c -c VHT 72.16.0.1 1.3.6.1.2.1.2.1.0
3. PE1: #show int description, đếm số interface.</t>
  </si>
  <si>
    <t>1. 
conf t
snmp-server enable snmp 
snmp-server enable vrf NMS
snmp-server community VHT 
interface ge1/4
 mtu 1000
2. 
snmpget -v 2c -c VHT 72.16.0.1 1.3.6.1.2.1.2.2.1.4.12
3. PE1: #show int ge1/4</t>
  </si>
  <si>
    <t>1. 
conf t
snmp-server enable snmp 
snmp-server enable vrf NMS
snmp-server community VHT 
2. 
snmpget -v 2c -c VHT 72.16.0.1 1.3.6.1.2.1.2.2.1.6.12
3. PE1: #show int ge1/4</t>
  </si>
  <si>
    <t>1. 
conf t
snmp-server enable snmp 
snmp-server enable vrf NMS
snmp-server community VHT 
int ge1/4 
 shutdown
2. 
snmpget -v 2c -c VHT 72.16.0.1 1.3.6.1.2.1.2.2.1.8.12
3. PE1:
conf t
 int ge1/4 
 no shutdown
SNMP manager:
snmpget -v 2c -c VHT 72.16.0.1 1.3.6.1.2.1.2.2.1.8.12</t>
  </si>
  <si>
    <t>1. 
conf t
snmp-server enable snmp 
snmp-server enable vrf NMS
snmp-server community VHT rw
2. 
snmpset -v 2c -c VHT 72.16.0.1 1.3.6.1.2.1.2.2.1.7.12 i 2
3. PE1: #show int description ge1/4
với ge1/4 là interface có IfIndex là 12.
4. 
snmpset -v 2c -c VHT 72.16.0.1 1.3.6.1.2.1.2.2.1.7.12 i 1
5. PE1: #show int description ge1/4
với ge1/4 là interface có IfIndex là 12.</t>
  </si>
  <si>
    <t>1. 
conf t
snmp-server enable snmp 
snmp-server enable vrf NMS
snmp-server community VHT rw
2. 
snmpset -v 2c -c VHT 72.16.0.1 1.3.6.1.2.1.31.1.1.1.18.12 s VHT
3. PE1: #show int  ge1/4 | i Alias
với ge1/4 là interface có IfIndex là 12.
4. 
snmpset -v 2c -c VHT 72.16.0.1 1.3.6.1.2.1.31.1.1.1.18.12 s SRT
5. PE1: #show int description ge1/4
với ge1/4 là interface có IfIndex là 12.</t>
  </si>
  <si>
    <t>1. 
conf t
snmp-server enable snmp 
snmp-server enable vrf NMS
snmp-server host 72.16.0.2 vrf NMS version 2c VHT source 72.16.0.1 
3. 
int ge1/4
 shutdown
4. 
int ge1/4
 no shutdown</t>
  </si>
  <si>
    <t>1. 
conf t
snmp-server enable snmp 
snmp-server enable vrf NMS
snmp-server host 72.16.0.2 vrf NMS version 2c VHT source 72.16.0.1 
3. 
int ge1/4
 shutdown
4. 
no snmp-server enable vrf NMS
int ge1/4
 no shutdown
5. 
snmp-server enable vrf NMS
int ge1/4
 shutdown
6.
int ge1/4
 no shutdown</t>
  </si>
  <si>
    <t>Câu lệnh cấu hình snmp vrf vẫn còn.</t>
  </si>
  <si>
    <t>1. 
conf t
snmp-server enable snmp 
snmp-server enable vrf NMS
snmp-server community VHT 
2. 
snmpget -v 2c -c VHT 21.21.21.14 1.3.6.1.2.1.1.5.0
3. PE1: #show hostname</t>
  </si>
  <si>
    <t>Thiết bị trả về unknow systemName</t>
  </si>
  <si>
    <r>
      <t>1. 
conf t
snmp-server enable snmp 
snmp-server enable vrf NMS
snmp-server community VHT 
2. 
snmpget -v 2c -c VHT 21.21.21.14 1.3.6.1.2.1.1.3</t>
    </r>
    <r>
      <rPr>
        <sz val="12"/>
        <color rgb="FFFF0000"/>
        <rFont val="Times New Roman"/>
        <family val="1"/>
      </rPr>
      <t>.0</t>
    </r>
    <r>
      <rPr>
        <sz val="12"/>
        <rFont val="Times New Roman"/>
        <family val="1"/>
      </rPr>
      <t xml:space="preserve">
3. PE1: #show system uptime</t>
    </r>
  </si>
  <si>
    <r>
      <t xml:space="preserve">1. 
conf t
snmp-server enable snmp 
snmp-server enable vrf NMS
snmp-server community VHT 
2. 
snmpget -v 2c -c VHT 72.16.0.1 </t>
    </r>
    <r>
      <rPr>
        <sz val="12"/>
        <color rgb="FFFF0000"/>
        <rFont val="Times New Roman"/>
        <family val="1"/>
      </rPr>
      <t>1.3.6.1.2.1.1.5.0</t>
    </r>
    <r>
      <rPr>
        <sz val="12"/>
        <rFont val="Times New Roman"/>
        <family val="1"/>
      </rPr>
      <t xml:space="preserve">
3. PE1: #show hostname</t>
    </r>
  </si>
  <si>
    <r>
      <t xml:space="preserve">1. 
conf t
snmp-server enable snmp 
snmp-server enable vrf NMS
snmp-server community VHT 
2. 
snmpget -v 2c -c VHT 72.16.0.1 </t>
    </r>
    <r>
      <rPr>
        <sz val="12"/>
        <color rgb="FFFF0000"/>
        <rFont val="Times New Roman"/>
        <family val="1"/>
      </rPr>
      <t>1.3.6.1.2.1.1.3</t>
    </r>
    <r>
      <rPr>
        <sz val="12"/>
        <rFont val="Times New Roman"/>
        <family val="1"/>
      </rPr>
      <t xml:space="preserve"> 
3. PE1: #show system uptime</t>
    </r>
  </si>
  <si>
    <r>
      <t>2. PE1 trả về SNMP get-response với data tương ứng. Ví dụ:
IF-MIB::ifDescr.</t>
    </r>
    <r>
      <rPr>
        <sz val="12"/>
        <color rgb="FFFF0000"/>
        <rFont val="Times New Roman"/>
        <family val="1"/>
      </rPr>
      <t>y</t>
    </r>
    <r>
      <rPr>
        <sz val="12"/>
        <rFont val="Times New Roman"/>
        <family val="1"/>
      </rPr>
      <t xml:space="preserve"> = STRING: x
3. Interface x hiển thị thông tin Index là </t>
    </r>
    <r>
      <rPr>
        <sz val="12"/>
        <color rgb="FFFF0000"/>
        <rFont val="Times New Roman"/>
        <family val="1"/>
      </rPr>
      <t>y.</t>
    </r>
  </si>
  <si>
    <r>
      <t xml:space="preserve">1. 
conf t
snmp-server enable snmp 
snmp-server enable vrf NMS
snmp-server community VHT 
2. PE1: #show int x, với x là thông tin interface name nhận được trên SNMP manager, lấy thông tin index </t>
    </r>
    <r>
      <rPr>
        <sz val="12"/>
        <color rgb="FFFF0000"/>
        <rFont val="Times New Roman"/>
        <family val="1"/>
      </rPr>
      <t>y</t>
    </r>
    <r>
      <rPr>
        <sz val="12"/>
        <rFont val="Times New Roman"/>
        <family val="1"/>
      </rPr>
      <t xml:space="preserve">
3. snmpget -v 2c -c VHT 72.16.0.1 1.3.6.1.2.1.2.2.1.2.</t>
    </r>
    <r>
      <rPr>
        <sz val="12"/>
        <color rgb="FFFF0000"/>
        <rFont val="Times New Roman"/>
        <family val="1"/>
      </rPr>
      <t>y</t>
    </r>
  </si>
  <si>
    <r>
      <t xml:space="preserve">
2. Interface x hiển thị thông tin Index là </t>
    </r>
    <r>
      <rPr>
        <sz val="12"/>
        <color rgb="FFFF0000"/>
        <rFont val="Times New Roman"/>
        <family val="1"/>
      </rPr>
      <t>y.
3. PE1 trả về SNMP get-response với data tương ứng. Ví dụ:
IF-MIB::ifDescr.y = STRING: x</t>
    </r>
  </si>
  <si>
    <t>index thực tế 10002</t>
  </si>
  <si>
    <r>
      <t xml:space="preserve">1. 
conf t
snmp-server enable snmp 
snmp-server enable vrf NMS
snmp-server community VHT 
2. 
snmpget -v 2c -c VHT 72.16.0.1 </t>
    </r>
    <r>
      <rPr>
        <sz val="12"/>
        <color rgb="FFFF0000"/>
        <rFont val="Times New Roman"/>
        <family val="1"/>
      </rPr>
      <t>ifHighSpeed.</t>
    </r>
    <r>
      <rPr>
        <sz val="12"/>
        <rFont val="Times New Roman"/>
        <family val="1"/>
      </rPr>
      <t>12
3. PE1: #show int ge1/4</t>
    </r>
  </si>
  <si>
    <r>
      <t xml:space="preserve">2. PE1 trả về SNMP get-response với data tương ứng. Ví dụ:
</t>
    </r>
    <r>
      <rPr>
        <sz val="12"/>
        <color rgb="FFFF0000"/>
        <rFont val="Times New Roman"/>
        <family val="1"/>
      </rPr>
      <t>IF-MIB::ifSpeed.12 = Gauge32: 100000 (100Gbps)</t>
    </r>
    <r>
      <rPr>
        <sz val="12"/>
        <rFont val="Times New Roman"/>
        <family val="1"/>
      </rPr>
      <t xml:space="preserve">
3. Thông tin mtu khớp với bước 2.</t>
    </r>
  </si>
  <si>
    <t>Index thực tế 10018</t>
  </si>
  <si>
    <r>
      <t xml:space="preserve">1. 
conf t
snmp-server enable snmp 
snmp-server enable vrf NMS
snmp-server community VHT </t>
    </r>
    <r>
      <rPr>
        <sz val="12"/>
        <color rgb="FFFF0000"/>
        <rFont val="Times New Roman"/>
        <family val="1"/>
      </rPr>
      <t>rw</t>
    </r>
    <r>
      <rPr>
        <sz val="12"/>
        <rFont val="Times New Roman"/>
        <family val="1"/>
      </rPr>
      <t xml:space="preserve">
#show int ge1/4
2. 
snmpset -v 2c -c VHT 72.16.0.1 1.3.6.1.2.1.2.2.1.7.12 i 2
snmpget -v 2c -c VHT 72.16.0.1 1.3.6.1.2.1.2.2.1.8.12
3. 
conf t
no snmp-server enable vrf NMS
4. 
snmpset -v 2c -c VHT 72.16.0.1 1.3.6.1.2.1.2.2.1.7.12 i 1
snmpget -v 2c -c VHT 72.16.0.1 1.3.6.1.2.1.2.2.1.8.12
5. sh int ge1/4
6.  
conf t
snmp-server enable vrf NMS
7.
snmpset -v 2c -c VHT 72.16.0.1 1.3.6.1.2.1.2.2.1.7.12 i 1
snmpget -v 2c -c VHT 72.16.0.1 1.3.6.1.2.1.2.2.1.8.12</t>
    </r>
  </si>
  <si>
    <r>
      <t xml:space="preserve">1. 
conf t
snmp-server enable snmp 
snmp-server enable vrf NMS
snmp-server user </t>
    </r>
    <r>
      <rPr>
        <sz val="12"/>
        <color rgb="FFFF0000"/>
        <rFont val="Times New Roman"/>
        <family val="1"/>
      </rPr>
      <t>VHT123</t>
    </r>
    <r>
      <rPr>
        <sz val="12"/>
        <rFont val="Times New Roman"/>
        <family val="1"/>
      </rPr>
      <t xml:space="preserve"> network-admin auth md5 12345678
2. 
snmpget -v 3 -l auth -A 12345678 -u </t>
    </r>
    <r>
      <rPr>
        <sz val="12"/>
        <color rgb="FFFF0000"/>
        <rFont val="Times New Roman"/>
        <family val="1"/>
      </rPr>
      <t>VHT123</t>
    </r>
    <r>
      <rPr>
        <sz val="12"/>
        <rFont val="Times New Roman"/>
        <family val="1"/>
      </rPr>
      <t xml:space="preserve"> 72.16.0.1 1.3.6.1.2.1.1.5.0
3. PE1: #show hostname</t>
    </r>
  </si>
  <si>
    <t>0. Gõ câu lệnh bật SNMP globally, tạo VRF VHT, community VHT, user VHT123.
1. Cấu hình tạo SNMP VRF host.</t>
  </si>
  <si>
    <t>1. 
conf t
snmp-server enable snmp 
snmp-server enable vrf NMS
snmp-server user VHT123 network-admin auth md5 12345678
snmp-server host 72.16.0.2 vrf NMS version 3 VHT source 21.21.21.14 udp-port 5000
3. 
int ge1/4
 shutdown
4. 
int ge1/4
 no shutdown</t>
  </si>
  <si>
    <t>1. 
conf t
snmp-server enable snmp 
snmp-server enable vrf NMS
snmp-server user VHT123 network-admin auth md5 12345678
snmp-server host 72.16.0.2 vrf NMS version 3 VHT source 21.21.21.14 udp-port 5000
3. 
int ge1/4
 shutdown
4. 
no snmp-server enable vrf NMS
int ge1/4
 no shutdown
5. 
snmp-server enable vrf NMS
int ge1/4
 shutdown
6.
int ge1/4
 no shutdown</t>
  </si>
  <si>
    <t>1. 
conf t
snmp-server enable snmp 
snmp-server enable vrf NMS
snmp-server user VHT123 network-admin auth md5 12345678
snmp-server host 72.16.0.2 vrf NMS version 3 VHT source 21.21.21.14 udp-port 5000
3. 
int vlan2502
 shutdown
4. 
int vlan2502
 no shutdown</t>
  </si>
  <si>
    <t>1. 
conf t
snmp-server enable snmp 
snmp-server enable vrf NMS
snmp-server user VHT123 network-admin auth md5 12345678
snmp-server host 72.16.0.2 vrf NMS version 3 VHT source 59.59.59.59 udp-port 5000
3. 
int vlan2502
 shutdown
4. 
int vlan2502
 no shutdown</t>
  </si>
  <si>
    <t>1. 
conf t
snmp-server enable snmp 
snmp-server enable vrf NMS
snmp-server user VHT123 network-admin auth md5 12345678
2. 
snmpget -v 3 -l auth -A 12345678 -u VHT123 21.21.21.14 1.3.6.1.2.1.1.3
3. PE1: #show hostname</t>
  </si>
  <si>
    <t>1. 
conf t
snmp-server enable snmp 
snmp-server enable vrf NMS
snmp-server user VHT123 network-admin auth md5 12345678
2. 
snmpget -v 3 -l auth -A 12345678 -u VHT123 21.21.21.14 1.3.6.1.2.1.1.5.0
3. PE1: #show system uptime</t>
  </si>
  <si>
    <t>1. 
conf t
snmp-server enable snmp 
snmp-server enable vrf NMS
snmp-server user VHT123 network-admin auth md5 12345678
2. 
snmpget -v 3 -l auth -A 12345678 -u VHT123 21.21.21.14 1.3.6.1.2.1.2.1.0
3. PE1: #show int description, đếm số interface.</t>
  </si>
  <si>
    <t xml:space="preserve">1. 
conf t
snmp-server enable snmp 
snmp-server enable vrf NMS
snmp-server user VHT123 network-admin auth md5 12345678
2. 
snmpget -v 3 -l auth -A 12345678 -u VHT123 21.21.21.14 1.3.6.1.2.1.2.2.1.2.12
3. PE1: #show int x, với x là thông tin interface name nhận được trên SNMP manager. </t>
  </si>
  <si>
    <t>1. 
conf t
snmp-server enable snmp 
snmp-server enable vrf NMS
snmp-server user VHT123 network-admin auth md5 12345678
interface ge1/4
 mtu 1000
2. 
snmpget -v 3 -l auth -A 12345678 -u VHT123 21.21.21.14 1.3.6.1.2.1.2.2.1.4.12
3. PE1: #show int ge1/4</t>
  </si>
  <si>
    <t>1. 
conf t
snmp-server enable snmp 
snmp-server enable vrf NMS
snmp-server user VHT123 network-admin auth md5 12345678
interface ge1/4
 speed 100m
2. 
snmpget -v 3 -l auth -A 12345678 -u VHT123 21.21.21.14 1.3.6.1.2.1.2.2.1.5.12
3. PE1: #show int ge1/4</t>
  </si>
  <si>
    <t>1. 
conf t
snmp-server enable snmp 
snmp-server enable vrf NMS
snmp-server user VHT123 network-admin auth md5 12345678
2. 
snmpget -v 3 -l auth -A 12345678 -u VHT123 21.21.21.14 1.3.6.1.2.1.2.2.1.6.12
3. PE1: #show int ge1/4</t>
  </si>
  <si>
    <t>1. 
conf t
snmp-server enable snmp 
snmp-server enable vrf NMS
snmp-server user VHT123 network-admin auth md5 12345678
int ge1/4 
 shutdown
2. 
snmpget -v 3 -l auth -A 12345678 -u VHT123 21.21.21.14 1.3.6.1.2.1.2.2.1.8.12
3. PE1:
conf t
 int ge1/4 
 no shutdown
SNMP manager:
snmpget -v 3 -l auth -A 12345678 -u VHT123 21.21.21.14 1.3.6.1.2.1.2.2.1.8.12</t>
  </si>
  <si>
    <t>1. 
conf t
snmp-server enable snmp 
snmp-server enable vrf NMS
snmp-server user VHT123 network-admin auth md5 12345678
2. 
snmpset -v 3 -l auth -A 12345678 -u VHT123 21.21.21.14 1.3.6.1.2.1.2.2.1.7.12 i 2
3. PE1: #show int description ge1/4
với ge1/4 là interface có IfIndex là 12.
4. 
snmpset -v 3 -l auth -A 12345678 -u VHT123 21.21.21.14 1.3.6.1.2.1.2.2.1.7.12 i 1
5. PE1: #show int description ge1/4
với ge1/4 là interface có IfIndex là 12.</t>
  </si>
  <si>
    <t>1. 
conf t
snmp-server enable snmp 
snmp-server enable vrf NMS
snmp-server user VHT123 network-admin auth md5 12345678
2. 
snmpset -v 3 -l auth -A 12345678 -u VHT123 21.21.21.14 1.3.6.1.2.1.31.1.1.1.18.12 s VHT
3. PE1: #show int  ge1/4 | i Alias
với ge1/4 là interface có IfIndex là 12.
4. 
snmpset -v 3 -l auth -A 12345678 -u VHT123 21.21.21.14 1.3.6.1.2.1.31.1.1.1.18.12 s SRT
5. PE1: #show int description ge1/4
với ge1/4 là interface có IfIndex là 12.</t>
  </si>
  <si>
    <t>1. 
conf t
snmp-server enable snmp 
snmp-server enable vrf NMS
snmp-server user VHT123 network-admin auth md5 12345678
#show int ge1/4
2. 
snmpset -v 3 -l auth -A 12345678 -u VHT123 21.21.21.14 1.3.6.1.2.1.2.2.1.7.12 i 2
snmpget -v 2c -c VHT 21.21.21.14 1.3.6.1.2.1.2.2.1.8.12
3. 
conf t
no snmp-server enable vrf NMS
4. 
snmpset -v 3 -l auth -A 12345678 -u VHT123 21.21.21.14 1.3.6.1.2.1.2.2.1.7.12 i 1
snmpget -v 3 -l auth -A 12345678 -u VHT123 21.21.21.14 1.3.6.1.2.1.2.2.1.8.12
5. sh int ge1/4
6.  
conf t
snmp-server enable vrf NMS
7.
snmpset -v 3 -l auth -A 12345678 -u VHT123 21.21.21.14 1.3.6.1.2.1.2.2.1.7.12 i 1
snmpget -v 3 -l auth -A 12345678 -u VHT123 21.21.21.14 1.3.6.1.2.1.2.2.1.8.12</t>
  </si>
  <si>
    <t>1. 
conf t
snmp-server enable snmp 
snmp-server enable vrf NMS
snmp-server user VHT123 network-admin auth md5 12345678
int vlan2502 
 shutdown
2. 
snmpget -v 3 -l auth -A 12345678 -u VHT123 21.21.21.14 1.3.6.1.2.1.2.2.1.8.12
3. PE1:
conf t
 int vlan2502 
 no shutdown
SNMP manager:
snmpget -v 3 -l auth -A 12345678 -u VHT123 21.21.21.14 1.3.6.1.2.1.2.2.1.8.12</t>
  </si>
  <si>
    <t>1. 
conf t
snmp-server enable snmp 
snmp-server enable vrf NMS
snmp-server user VHT123 network-admin auth md5 12345678
2. 
snmpset -v 3 -l auth -A 12345678 -u VHT123 21.21.21.14 1.3.6.1.2.1.2.2.1.7.12 i 2
3. PE1: #show int description vlan2502
với vlan2502 là interface có IfIndex là 12.
4. 
snmpset -v 3 -l auth -A 12345678 -u VHT123 21.21.21.14 1.3.6.1.2.1.2.2.1.7.12 i 1
5. PE1: #show int description vlan2502
với vlan2502 là interface có IfIndex là 12.</t>
  </si>
  <si>
    <t>1. 
conf t
snmp-server enable snmp 
snmp-server enable vrf NMS
snmp-server user VHT123 network-admin auth md5 12345678
2. 
snmpget -v 3 -l auth -A 12345678 -u VHT123 59.59.59.59 1.3.6.1.2.1.1.3
3. PE1: #show hostname</t>
  </si>
  <si>
    <t>1. 
conf t
snmp-server enable snmp 
snmp-server enable vrf NMS
snmp-server user VHT123 network-admin auth md5 12345678
2. 
snmpget -v 3 -l auth -A 12345678 -u VHT123 59.59.59.59 1.3.6.1.2.1.1.5.0
3. PE1: #show system uptime</t>
  </si>
  <si>
    <t>1. 
conf t
snmp-server enable snmp 
snmp-server enable vrf NMS
snmp-server user VHT123 network-admin auth md5 12345678
int vlan2502 
 shutdown
2. 
snmpget -v 3 -l auth -A 12345678 -u VHT123 59.59.59.59 1.3.6.1.2.1.2.2.1.8.12
3. PE1:
conf t
 int vlan2502 
 no shutdown
SNMP manager:
snmpget -v 3 -l auth -A 12345678 -u VHT123 59.59.59.59 1.3.6.1.2.1.2.2.1.8.12</t>
  </si>
  <si>
    <t>1. 
conf t
snmp-server enable snmp 
snmp-server enable vrf NMS
snmp-server user VHT123 network-admin auth md5 12345678
2. 
snmpset -v 3 -l auth -A 12345678 -u VHT123 59.59.59.59 1.3.6.1.2.1.2.2.1.7.12 i 2
3. PE1: #show int description vlan2502
với vlan2502 là interface có IfIndex là 12.
4. 
snmpset -v 3 -l auth -A 12345678 -u VHT123 59.59.59.59 1.3.6.1.2.1.2.2.1.7.12 i 1
5. PE1: #show int description vlan2502
với vlan2502 là interface có IfIndex là 12.</t>
  </si>
  <si>
    <t>1. 
conf t
snmp-server enable snmp 
snmp-server enable vrf NMS
snmp-server user VHT123 network-admin auth md5 12345678
2. 
snmpget -v 3 -l auth -A 12345678 -u VHT123 72.16.0.1 1.3.6.1.2.1.1.3
3. PE1: #show system uptime</t>
  </si>
  <si>
    <t>1. 
conf t
snmp-server enable snmp 
snmp-server enable vrf NMS
snmp-server user VHT123 network-admin auth md5 12345678
2. 
snmpget -v 3 -l auth -A 12345678 -u VHT123 72.16.0.1 1.3.6.1.2.1.2.1.0
3. PE1: #show int description, đếm số interface.</t>
  </si>
  <si>
    <t>1. 
conf t
snmp-server enable snmp 
snmp-server enable vrf NMS
snmp-server user VHT123 network-admin auth md5 12345678
2. 
snmpget -v 3 -l auth -A 12345678 -u VHT123 72.16.0.1 1.3.6.1.2.1.2.2.1.6.12
3. PE1: #show int ge1/4</t>
  </si>
  <si>
    <t>1. 
conf t
snmp-server enable snmp 
snmp-server enable vrf NMS
snmp-server user VHT123 network-admin auth md5 12345678
int ge1/4 
 shutdown
2. 
snmpget -v 3 -l auth -A 12345678 -u VHT123 72.16.0.1 1.3.6.1.2.1.2.2.1.8.12
3. PE1:
conf t
 int ge1/4 
 no shutdown
SNMP manager:
snmpget -v 3 -l auth -A 12345678 -u VHT123 72.16.0.1 1.3.6.1.2.1.2.2.1.8.12</t>
  </si>
  <si>
    <t>1. 
conf t
snmp-server enable snmp 
snmp-server enable vrf NMS
snmp-server user VHT123 network-admin auth md5 12345678
2. 
snmpset -v 3 -l auth -A 12345678 -u VHT123 72.16.0.1 1.3.6.1.2.1.2.2.1.7.12 i 2
3. PE1: #show int description ge1/4
với ge1/4 là interface có IfIndex là 12.
4. 
snmpset -v 3 -l auth -A 12345678 -u VHT123 72.16.0.1 1.3.6.1.2.1.2.2.1.7.12 i 1
5. PE1: #show int description ge1/4
với ge1/4 là interface có IfIndex là 12.</t>
  </si>
  <si>
    <t>1. 
conf t
snmp-server enable snmp 
snmp-server enable vrf NMS
snmp-server user VHT123 network-admin auth md5 12345678
2. 
snmpset -v 3 -l auth -A 12345678 -u VHT123 72.16.0.1 1.3.6.1.2.1.31.1.1.1.18.12 s VHT
3. PE1: #show int  ge1/4 | i Alias
với ge1/4 là interface có IfIndex là 12.
4. 
snmpset -v 3 -l auth -A 12345678 -u VHT123 72.16.0.1 1.3.6.1.2.1.31.1.1.1.18.12 s SRT
5. PE1: #show int description ge1/4
với ge1/4 là interface có IfIndex là 12.</t>
  </si>
  <si>
    <t>Unknown systemName</t>
  </si>
  <si>
    <r>
      <t>1. 
conf t
snmp-server enable snmp 
snmp-server enable vrf NMS
snmp-server user VHT123 network-admin auth md5 12345678
2. 
snmpget -v 3 -l auth -A 12345678 -u VHT123 72.16.0.1 1.3.6.1.2.1.2.2.1.2.</t>
    </r>
    <r>
      <rPr>
        <sz val="12"/>
        <color rgb="FFFF0000"/>
        <rFont val="Times New Roman"/>
        <family val="1"/>
      </rPr>
      <t>y</t>
    </r>
    <r>
      <rPr>
        <sz val="12"/>
        <rFont val="Times New Roman"/>
        <family val="1"/>
      </rPr>
      <t xml:space="preserve">
3. PE1: #show int x, với x là thông tin interface name nhận được trên SNMP manager. </t>
    </r>
  </si>
  <si>
    <t>Index thực tế y = 10018</t>
  </si>
  <si>
    <r>
      <t>1. 
conf t
snmp-server enable snmp 
snmp-server enable vrf NMS
snmp-server user VHT123 network-admin auth md5 12345678
interface ge1/4
 mtu 1000
2. 
snmpget -v 3 -l auth -A 12345678 -u VHT123 72.16.0.1 1.3.6.1.2.1.2.2.1.4.</t>
    </r>
    <r>
      <rPr>
        <sz val="12"/>
        <color rgb="FFFF0000"/>
        <rFont val="Times New Roman"/>
        <family val="1"/>
      </rPr>
      <t>y</t>
    </r>
    <r>
      <rPr>
        <sz val="12"/>
        <rFont val="Times New Roman"/>
        <family val="1"/>
      </rPr>
      <t xml:space="preserve">
3. PE1: #show int ge1/4</t>
    </r>
  </si>
  <si>
    <r>
      <t>2. PE1 trả về SNMP get-response với data tương ứng. Ví dụ:
IF-MIB::ifMtu.</t>
    </r>
    <r>
      <rPr>
        <sz val="12"/>
        <color rgb="FFFF0000"/>
        <rFont val="Times New Roman"/>
        <family val="1"/>
      </rPr>
      <t>y</t>
    </r>
    <r>
      <rPr>
        <sz val="12"/>
        <rFont val="Times New Roman"/>
        <family val="1"/>
      </rPr>
      <t xml:space="preserve"> = INTEGER: 1000
3. Thông tin mtu khớp với bước 2.</t>
    </r>
  </si>
  <si>
    <r>
      <t xml:space="preserve">1. 
conf t
snmp-server enable snmp 
snmp-server enable vrf NMS
snmp-server user VHT123 network-admin auth md5 12345678
2. 
snmpget -v 3 -l auth -A 12345678 -u VHT123 72.16.0.1 </t>
    </r>
    <r>
      <rPr>
        <sz val="12"/>
        <color rgb="FFFF0000"/>
        <rFont val="Times New Roman"/>
        <family val="1"/>
      </rPr>
      <t>ifHighSpeed.12</t>
    </r>
    <r>
      <rPr>
        <sz val="12"/>
        <rFont val="Times New Roman"/>
        <family val="1"/>
      </rPr>
      <t xml:space="preserve">
3. PE1: #show int ge1/4</t>
    </r>
  </si>
  <si>
    <t>Index thực tế y = 10018, cổng xe (10Gbps)</t>
  </si>
  <si>
    <t>2. PE1 trả về SNMP get-response với data tương ứng. Ví dụ:
F-MIB::ifHighSpeed.12 = Gauge32: 1000 (1Gbps)
3. Thông tin mtu khớp với bước 2.</t>
  </si>
  <si>
    <t>2. PE1 trả về SNMP get-response với data tương ứng. Ví dụ:
IF-MIB::ifPhysAddress.12 = STRING: 24:6b:a:62:3:1a
3. Thông tin MAC address khớp với bước 2.</t>
  </si>
  <si>
    <t xml:space="preserve">3. Capture được bản tin trap v3, từ NE gửi đến SNMP Manager
Cặp OID thứ 2 trong bản tin:
+ ObjectID: 1.3.6.1.6.3.1.1.4.1.0 (snmpTrapOID.0)
+ Value: 1.3.6.1.6.3.1.1.5.3 (linkDown trap) 
4. Capture được bản tin trap, v3,  từ NE gửi đến SNMP Manager
Cặp OID thứ 2 trong bản tin:
+ ObjectID: 1.3.6.1.6.3.1.1.4.1.0 (snmpTrapOID.0)
+ Value: 1.3.6.1.6.3.1.1.5.4 (linkUp trap) </t>
  </si>
  <si>
    <r>
      <t xml:space="preserve">1. 
conf t
snmp-server enable snmp 
snmp-server enable vrf NMS
snmp-server user VHT123 network-admin auth md5 12345678
snmp-server host 72.16.0.2 vrf NMS version 3 </t>
    </r>
    <r>
      <rPr>
        <sz val="12"/>
        <color rgb="FFFF0000"/>
        <rFont val="Times New Roman"/>
        <family val="1"/>
      </rPr>
      <t>VHT123</t>
    </r>
    <r>
      <rPr>
        <sz val="12"/>
        <rFont val="Times New Roman"/>
        <family val="1"/>
      </rPr>
      <t xml:space="preserve"> source 72.16.0.1 
3. 
int ge1/4
 shutdown
4. 
int ge1/4
 no shutdown</t>
    </r>
  </si>
  <si>
    <t>1. 
conf t
snmp-server enable snmp 
snmp-server enable vrf NMS
snmp-server user VHT123 network-admin auth md5 12345678
snmp-server host 72.16.0.2 vrf NMS version 3 VHT source 72.16.0.1 
3. 
int ge1/4
 shutdown
4. 
no snmp-server enable vrf NMS
int ge1/4
 no shutdown
5. 
snmp-server enable vrf NMS
int ge1/4
 shutdown
6.
int ge1/4
 no shutdown</t>
  </si>
  <si>
    <r>
      <t xml:space="preserve">1. 
conf t
snmp-server enable snmp 
snmp-server enable vrf NMS
snmp-server user VHT123 network-admin auth md5 12345678
#show int ge1/4
2. 
snmpset -v 3 -l auth -A 12345678 -u VHT123 72.16.0.1 1.3.6.1.2.1.2.2.1.7.12 i 2
snmpget -v 3 -l auth -A 12345678 -u VHT123 72.16.0.1 1.3.6.1.2.1.2.2.1.8.12 
3. 
conf t
no snmp-server enable vrf NMS
4. 
snmpset -v 3 -l auth -A 12345678 -u VHT123 72.16.0.1 1.3.6.1.2.1.2.2.1.7.12 i 1
snmpget -v 3 -l auth -A 12345678 -u VHT123 72.16.0.1 1.3.6.1.2.1.2.2.1.8.12
5. sh int </t>
    </r>
    <r>
      <rPr>
        <sz val="12"/>
        <color rgb="FFFF0000"/>
        <rFont val="Times New Roman"/>
        <family val="1"/>
      </rPr>
      <t>desc</t>
    </r>
    <r>
      <rPr>
        <sz val="12"/>
        <rFont val="Times New Roman"/>
        <family val="1"/>
      </rPr>
      <t xml:space="preserve"> ge1/4
6.  
conf t
snmp-server enable vrf NMS
7.
snmpset -v 3 -l auth -A 12345678 -u VHT123 72.16.0.1 1.3.6.1.2.1.2.2.1.7.12 i 1
snmpget -v 3 -l auth -A 12345678 -u VHT123 72.16.0.1 1.3.6.1.2.1.2.2.1.8.12</t>
    </r>
  </si>
  <si>
    <r>
      <t>1. 
conf t
snmp-server enable snmp 
snmp-server enable vrf NMS
snmp-server community VHT 
2. 
snmpget -v 2c -c VHT 21.21.21.14 1.3.6.1.2.1.2.2.1.2.</t>
    </r>
    <r>
      <rPr>
        <sz val="12"/>
        <color rgb="FFFF0000"/>
        <rFont val="Times New Roman"/>
        <family val="1"/>
      </rPr>
      <t>y</t>
    </r>
    <r>
      <rPr>
        <sz val="12"/>
        <rFont val="Times New Roman"/>
        <family val="1"/>
      </rPr>
      <t xml:space="preserve">
3. PE1: #show int x, với x là thông tin interface name nhận được trên SNMP manager. </t>
    </r>
  </si>
  <si>
    <r>
      <t>2. PE1 trả về SNMP get-response với data tương ứng. Ví dụ:
IF-MIB::ifDescr.</t>
    </r>
    <r>
      <rPr>
        <sz val="12"/>
        <color rgb="FFFF0000"/>
        <rFont val="Times New Roman"/>
        <family val="1"/>
      </rPr>
      <t>y</t>
    </r>
    <r>
      <rPr>
        <sz val="12"/>
        <rFont val="Times New Roman"/>
        <family val="1"/>
      </rPr>
      <t xml:space="preserve"> = STRING: x
3. Interface x hiển thị thông tin Index là </t>
    </r>
    <r>
      <rPr>
        <sz val="12"/>
        <color rgb="FFFF0000"/>
        <rFont val="Times New Roman"/>
        <family val="1"/>
      </rPr>
      <t>y</t>
    </r>
    <r>
      <rPr>
        <sz val="12"/>
        <rFont val="Times New Roman"/>
        <family val="1"/>
      </rPr>
      <t>.</t>
    </r>
  </si>
  <si>
    <r>
      <t>1. 
conf t
snmp-server enable snmp 
snmp-server enable vrf NMS
snmp-server community VHT 
interface ge1/4
 mtu 1000
2. 
snmpget -v 2c -c VHT 21.21.21.14 1.3.6.1.2.1.2.2.1.4.</t>
    </r>
    <r>
      <rPr>
        <sz val="12"/>
        <color rgb="FFFF0000"/>
        <rFont val="Times New Roman"/>
        <family val="1"/>
      </rPr>
      <t>y</t>
    </r>
    <r>
      <rPr>
        <sz val="12"/>
        <rFont val="Times New Roman"/>
        <family val="1"/>
      </rPr>
      <t xml:space="preserve">
3. PE1: #show int ge1/4</t>
    </r>
  </si>
  <si>
    <r>
      <t>1. 
conf t
snmp-server enable snmp 
snmp-server enable vrf NMS
snmp-server community VHT 
2. 
snmpget -v 2c -c VHT 21.21.21.14</t>
    </r>
    <r>
      <rPr>
        <sz val="12"/>
        <color rgb="FFFF0000"/>
        <rFont val="Times New Roman"/>
        <family val="1"/>
      </rPr>
      <t xml:space="preserve"> ifHighSpeed.12</t>
    </r>
    <r>
      <rPr>
        <sz val="12"/>
        <rFont val="Times New Roman"/>
        <family val="1"/>
      </rPr>
      <t xml:space="preserve">
3. PE1: #show int ge1/4</t>
    </r>
  </si>
  <si>
    <r>
      <t xml:space="preserve">2. PE1 trả về SNMP get-response với data tương ứng. Ví dụ:
IF-MIB::ifHighSpeed.12 = Gauge32: 10000
 (10Gbps)
3. Thông tin </t>
    </r>
    <r>
      <rPr>
        <sz val="12"/>
        <color rgb="FFFF0000"/>
        <rFont val="Times New Roman"/>
        <family val="1"/>
      </rPr>
      <t>speed</t>
    </r>
    <r>
      <rPr>
        <sz val="12"/>
        <rFont val="Times New Roman"/>
        <family val="1"/>
      </rPr>
      <t xml:space="preserve"> khớp với bước 2.</t>
    </r>
  </si>
  <si>
    <t>XSRT-115</t>
  </si>
  <si>
    <t>XSRT-116</t>
  </si>
  <si>
    <t>XSRT-117</t>
  </si>
  <si>
    <t>XSRT-118</t>
  </si>
  <si>
    <t>XSRT-119</t>
  </si>
  <si>
    <r>
      <t xml:space="preserve">1. 
conf
ip vrf TEST
 rd 1:1
 route-target both 1:1
</t>
    </r>
    <r>
      <rPr>
        <sz val="12"/>
        <color rgb="FFFF0000"/>
        <rFont val="Times New Roman"/>
        <family val="1"/>
      </rPr>
      <t>snmp-server enable snmp</t>
    </r>
    <r>
      <rPr>
        <sz val="12"/>
        <rFont val="Times New Roman"/>
        <family val="1"/>
      </rPr>
      <t xml:space="preserve">
snmp-server enable vrf TEST
snmp-server community VHT
snmp-server user SRT100G network-admin auth md5 12345678
snmp-server host 1.1.1.1 vrf TEST version 2c VHT  source 2.2.2.2
snmp-server host 1.1.1.10 vrf TEST version 3 SRT100G  source 2.2.2.20 udp-port 5000
2. #show snmp host</t>
    </r>
  </si>
  <si>
    <t xml:space="preserve">1. Thiết bị chấp nhận câu lệnh
2. Thiết bị hiển thị:
-----------------------------------------------------------------------------------------------------------
Host                Port   Version   Level          Type           SecName              VRF
-----------------------------------------------------------------------------------------------------------
1.1.1.1             162    2c        noauth         trap           VHT             TEST
1.1.1.10         5000    3        auth         trap           SRT100G             TEST
</t>
  </si>
  <si>
    <t>XSRT-120</t>
  </si>
  <si>
    <t>XSRT-121</t>
  </si>
  <si>
    <t>XSRT-122</t>
  </si>
  <si>
    <t>DUT bị crash sau khi trả về SNMP response</t>
  </si>
  <si>
    <t>DUT bị crash</t>
  </si>
  <si>
    <t>XSRT-123</t>
  </si>
  <si>
    <t>PE</t>
  </si>
  <si>
    <t>XSRT-224</t>
  </si>
  <si>
    <t>XSRT-225</t>
  </si>
  <si>
    <t xml:space="preserve">Topo AT test thiếu DUT23 (DUT23 đang bị lỗi nên không start được zebos)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</si>
</sst>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0\)"/>
    <numFmt numFmtId="165" formatCode="_-* #,##0_-;\-* #,##0_-;_-* &quot;-&quot;_-;_-@_-"/>
    <numFmt numFmtId="166" formatCode="_-* #,##0.00_-;\-* #,##0.00_-;_-* &quot;-&quot;??_-;_-@_-"/>
    <numFmt numFmtId="167" formatCode="#,##0\ &quot;DM&quot;;\-#,##0\ &quot;DM&quot;"/>
    <numFmt numFmtId="168" formatCode="0.000%"/>
    <numFmt numFmtId="169" formatCode="&quot;￥&quot;#,##0;&quot;￥&quot;\-#,##0"/>
    <numFmt numFmtId="170" formatCode="00.000"/>
    <numFmt numFmtId="171" formatCode="_-&quot;$&quot;* #,##0_-;\-&quot;$&quot;* #,##0_-;_-&quot;$&quot;* &quot;-&quot;_-;_-@_-"/>
    <numFmt numFmtId="172" formatCode="_-&quot;$&quot;* #,##0.00_-;\-&quot;$&quot;* #,##0.00_-;_-&quot;$&quot;* &quot;-&quot;??_-;_-@_-"/>
    <numFmt numFmtId="173" formatCode="0.0"/>
  </numFmts>
  <fonts count="34">
    <font>
      <sz val="10"/>
      <name val="Arial"/>
    </font>
    <font>
      <sz val="10"/>
      <name val="Arial"/>
      <family val="2"/>
    </font>
    <font>
      <sz val="10"/>
      <name val="Arial"/>
      <family val="2"/>
    </font>
    <font>
      <b/>
      <sz val="12"/>
      <name val="Arial"/>
      <family val="2"/>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9"/>
      <name val="ＭＳ ゴシック"/>
      <family val="3"/>
      <charset val="128"/>
    </font>
    <font>
      <b/>
      <sz val="14"/>
      <name val="Times New Roman"/>
      <family val="1"/>
    </font>
    <font>
      <sz val="8"/>
      <name val="Arial"/>
      <family val="2"/>
    </font>
    <font>
      <sz val="10"/>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sz val="10"/>
      <color indexed="8"/>
      <name val="Times New Roman"/>
      <family val="1"/>
    </font>
    <font>
      <b/>
      <sz val="20"/>
      <color indexed="8"/>
      <name val="Times New Roman"/>
      <family val="1"/>
    </font>
    <font>
      <b/>
      <sz val="12"/>
      <color indexed="8"/>
      <name val="Times New Roman"/>
      <family val="1"/>
    </font>
    <font>
      <b/>
      <sz val="20"/>
      <name val="Arial"/>
      <family val="2"/>
    </font>
    <font>
      <b/>
      <sz val="10"/>
      <name val="Arial"/>
      <family val="2"/>
    </font>
    <font>
      <sz val="12"/>
      <name val="Times New Roman"/>
      <family val="1"/>
    </font>
    <font>
      <sz val="11"/>
      <color theme="1"/>
      <name val="Calibri"/>
      <family val="2"/>
      <scheme val="minor"/>
    </font>
    <font>
      <u/>
      <sz val="11"/>
      <color theme="10"/>
      <name val="Arial"/>
      <family val="2"/>
    </font>
    <font>
      <u/>
      <sz val="11"/>
      <color theme="10"/>
      <name val="Calibri"/>
      <family val="2"/>
    </font>
    <font>
      <sz val="12"/>
      <color rgb="FFFF0000"/>
      <name val="Times New Roman"/>
      <family val="1"/>
    </font>
    <font>
      <sz val="12"/>
      <color theme="1"/>
      <name val="Times New Roman"/>
      <family val="1"/>
    </font>
  </fonts>
  <fills count="10">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3">
    <xf numFmtId="0" fontId="0" fillId="0" borderId="0"/>
    <xf numFmtId="3" fontId="2" fillId="0" borderId="0" applyFont="0" applyFill="0" applyBorder="0" applyAlignment="0" applyProtection="0"/>
    <xf numFmtId="164"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9" fillId="0" borderId="0"/>
    <xf numFmtId="0" fontId="29" fillId="0" borderId="0"/>
    <xf numFmtId="0" fontId="2" fillId="0" borderId="0"/>
    <xf numFmtId="0" fontId="2" fillId="0" borderId="0"/>
    <xf numFmtId="0" fontId="2" fillId="0" borderId="0"/>
    <xf numFmtId="9" fontId="1" fillId="0" borderId="0" applyFont="0" applyFill="0" applyBorder="0" applyAlignment="0" applyProtection="0"/>
    <xf numFmtId="9" fontId="2" fillId="0" borderId="0" applyFont="0" applyFill="0" applyBorder="0" applyAlignment="0" applyProtection="0"/>
    <xf numFmtId="40" fontId="4" fillId="0" borderId="0" applyFont="0" applyFill="0" applyBorder="0" applyAlignment="0" applyProtection="0"/>
    <xf numFmtId="38"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9" fontId="5" fillId="0" borderId="0" applyFont="0" applyFill="0" applyBorder="0" applyAlignment="0" applyProtection="0"/>
    <xf numFmtId="0" fontId="6" fillId="0" borderId="0"/>
    <xf numFmtId="167" fontId="8"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0" fontId="9" fillId="0" borderId="0"/>
    <xf numFmtId="0" fontId="7" fillId="0" borderId="0"/>
    <xf numFmtId="165" fontId="7" fillId="0" borderId="0" applyFont="0" applyFill="0" applyBorder="0" applyAlignment="0" applyProtection="0"/>
    <xf numFmtId="166" fontId="7" fillId="0" borderId="0" applyFont="0" applyFill="0" applyBorder="0" applyAlignment="0" applyProtection="0"/>
    <xf numFmtId="0" fontId="10" fillId="0" borderId="0"/>
    <xf numFmtId="171" fontId="7" fillId="0" borderId="0" applyFont="0" applyFill="0" applyBorder="0" applyAlignment="0" applyProtection="0"/>
    <xf numFmtId="172" fontId="7" fillId="0" borderId="0" applyFont="0" applyFill="0" applyBorder="0" applyAlignment="0" applyProtection="0"/>
  </cellStyleXfs>
  <cellXfs count="126">
    <xf numFmtId="0" fontId="0" fillId="0" borderId="0" xfId="0"/>
    <xf numFmtId="0" fontId="11" fillId="2" borderId="3" xfId="11" applyFont="1" applyFill="1" applyBorder="1" applyAlignment="1">
      <alignment horizontal="left"/>
    </xf>
    <xf numFmtId="0" fontId="11" fillId="2" borderId="0" xfId="11" applyFont="1" applyFill="1" applyBorder="1"/>
    <xf numFmtId="0" fontId="13" fillId="2" borderId="4" xfId="11" applyFont="1" applyFill="1" applyBorder="1"/>
    <xf numFmtId="0" fontId="13" fillId="2" borderId="3" xfId="11" applyFont="1" applyFill="1" applyBorder="1"/>
    <xf numFmtId="0" fontId="11" fillId="2" borderId="3" xfId="11" applyFont="1" applyFill="1" applyBorder="1"/>
    <xf numFmtId="0" fontId="14" fillId="2" borderId="3" xfId="11" applyFont="1" applyFill="1" applyBorder="1" applyAlignment="1">
      <alignment horizontal="center"/>
    </xf>
    <xf numFmtId="0" fontId="13" fillId="2" borderId="5" xfId="11" applyFont="1" applyFill="1" applyBorder="1"/>
    <xf numFmtId="0" fontId="13" fillId="0" borderId="0" xfId="11" applyFont="1" applyFill="1"/>
    <xf numFmtId="0" fontId="13" fillId="2" borderId="6" xfId="11" applyFont="1" applyFill="1" applyBorder="1"/>
    <xf numFmtId="0" fontId="13" fillId="2" borderId="0" xfId="11" applyFont="1" applyFill="1" applyBorder="1"/>
    <xf numFmtId="0" fontId="14" fillId="2" borderId="0" xfId="11" applyFont="1" applyFill="1" applyBorder="1" applyAlignment="1">
      <alignment horizontal="center"/>
    </xf>
    <xf numFmtId="0" fontId="13" fillId="2" borderId="7" xfId="11" applyFont="1" applyFill="1" applyBorder="1"/>
    <xf numFmtId="0" fontId="17" fillId="0" borderId="0" xfId="11" applyFont="1" applyFill="1" applyAlignment="1">
      <alignment wrapText="1"/>
    </xf>
    <xf numFmtId="0" fontId="19" fillId="2" borderId="0" xfId="11" applyFont="1" applyFill="1" applyBorder="1" applyAlignment="1"/>
    <xf numFmtId="0" fontId="13" fillId="2" borderId="6" xfId="11" applyFont="1" applyFill="1" applyBorder="1" applyAlignment="1"/>
    <xf numFmtId="0" fontId="13" fillId="2" borderId="0" xfId="0" applyFont="1" applyFill="1" applyBorder="1"/>
    <xf numFmtId="0" fontId="13" fillId="2" borderId="0" xfId="11" applyFont="1" applyFill="1" applyBorder="1" applyAlignment="1">
      <alignment horizontal="left"/>
    </xf>
    <xf numFmtId="0" fontId="13" fillId="2" borderId="0" xfId="11" applyFont="1" applyFill="1" applyBorder="1" applyAlignment="1"/>
    <xf numFmtId="0" fontId="13" fillId="2" borderId="7" xfId="11" applyFont="1" applyFill="1" applyBorder="1" applyAlignment="1"/>
    <xf numFmtId="0" fontId="19" fillId="2" borderId="6" xfId="11" applyFont="1" applyFill="1" applyBorder="1" applyAlignment="1"/>
    <xf numFmtId="0" fontId="19" fillId="2" borderId="7" xfId="11" applyFont="1" applyFill="1" applyBorder="1" applyAlignment="1"/>
    <xf numFmtId="0" fontId="20" fillId="2" borderId="6" xfId="0" applyFont="1" applyFill="1" applyBorder="1" applyAlignment="1">
      <alignment horizontal="left"/>
    </xf>
    <xf numFmtId="0" fontId="13" fillId="2" borderId="0" xfId="0" applyFont="1" applyFill="1" applyBorder="1" applyAlignment="1">
      <alignment horizontal="left"/>
    </xf>
    <xf numFmtId="0" fontId="13" fillId="0" borderId="7" xfId="11" applyFont="1" applyFill="1" applyBorder="1"/>
    <xf numFmtId="0" fontId="13" fillId="2" borderId="6" xfId="0" applyFont="1" applyFill="1" applyBorder="1" applyAlignment="1">
      <alignment horizontal="left"/>
    </xf>
    <xf numFmtId="0" fontId="13" fillId="0" borderId="0" xfId="11" applyFont="1" applyFill="1" applyBorder="1"/>
    <xf numFmtId="14" fontId="13" fillId="2" borderId="0" xfId="0" applyNumberFormat="1" applyFont="1" applyFill="1" applyBorder="1"/>
    <xf numFmtId="0" fontId="13" fillId="2" borderId="6" xfId="0" applyFont="1" applyFill="1" applyBorder="1" applyAlignment="1">
      <alignment horizontal="left" indent="11"/>
    </xf>
    <xf numFmtId="0" fontId="13" fillId="2" borderId="6" xfId="0" applyFont="1" applyFill="1" applyBorder="1"/>
    <xf numFmtId="0" fontId="13" fillId="2" borderId="8" xfId="0" applyFont="1" applyFill="1" applyBorder="1"/>
    <xf numFmtId="0" fontId="13" fillId="2" borderId="9" xfId="0" applyFont="1" applyFill="1" applyBorder="1"/>
    <xf numFmtId="0" fontId="13" fillId="0" borderId="10" xfId="11" applyFont="1" applyFill="1" applyBorder="1"/>
    <xf numFmtId="0" fontId="19" fillId="3" borderId="11" xfId="0" applyFont="1" applyFill="1" applyBorder="1" applyAlignment="1">
      <alignment horizontal="center" vertical="center" wrapText="1"/>
    </xf>
    <xf numFmtId="0" fontId="22" fillId="0" borderId="12" xfId="0" applyFont="1" applyBorder="1"/>
    <xf numFmtId="0" fontId="23" fillId="2" borderId="0" xfId="9" applyFont="1" applyFill="1"/>
    <xf numFmtId="0" fontId="19" fillId="3" borderId="12" xfId="0" applyFont="1" applyFill="1" applyBorder="1" applyAlignment="1">
      <alignment horizontal="center" vertical="top" wrapText="1"/>
    </xf>
    <xf numFmtId="0" fontId="13" fillId="4" borderId="13" xfId="0" applyFont="1" applyFill="1" applyBorder="1" applyAlignment="1">
      <alignment horizontal="center"/>
    </xf>
    <xf numFmtId="0" fontId="23" fillId="4" borderId="12" xfId="9" applyFont="1" applyFill="1" applyBorder="1"/>
    <xf numFmtId="0" fontId="23" fillId="4" borderId="12" xfId="9" applyFont="1" applyFill="1" applyBorder="1" applyAlignment="1">
      <alignment horizontal="center"/>
    </xf>
    <xf numFmtId="9" fontId="23" fillId="4" borderId="12" xfId="14" applyFont="1" applyFill="1" applyBorder="1" applyAlignment="1">
      <alignment horizontal="center"/>
    </xf>
    <xf numFmtId="0" fontId="25" fillId="4" borderId="12" xfId="9" applyFont="1" applyFill="1" applyBorder="1" applyAlignment="1">
      <alignment horizontal="center"/>
    </xf>
    <xf numFmtId="9" fontId="25" fillId="4" borderId="12" xfId="14" applyFont="1" applyFill="1" applyBorder="1" applyAlignment="1">
      <alignment horizontal="center"/>
    </xf>
    <xf numFmtId="0" fontId="23" fillId="2" borderId="0" xfId="9" applyFont="1" applyFill="1" applyAlignment="1">
      <alignment horizontal="center"/>
    </xf>
    <xf numFmtId="0" fontId="2" fillId="2" borderId="0" xfId="9" applyFont="1" applyFill="1"/>
    <xf numFmtId="0" fontId="2" fillId="2" borderId="0" xfId="11" applyFont="1" applyFill="1"/>
    <xf numFmtId="0" fontId="2" fillId="2" borderId="12" xfId="9" applyFont="1" applyFill="1" applyBorder="1" applyAlignment="1">
      <alignment horizontal="center" vertical="center" wrapText="1"/>
    </xf>
    <xf numFmtId="0" fontId="2" fillId="0" borderId="12" xfId="11" applyFont="1" applyFill="1" applyBorder="1" applyAlignment="1">
      <alignment horizontal="left" vertical="center" wrapText="1"/>
    </xf>
    <xf numFmtId="0" fontId="2" fillId="0" borderId="12" xfId="11" applyFont="1" applyFill="1" applyBorder="1" applyAlignment="1">
      <alignment horizontal="center" vertical="center" wrapText="1"/>
    </xf>
    <xf numFmtId="0" fontId="2" fillId="2" borderId="0" xfId="10" applyFont="1" applyFill="1"/>
    <xf numFmtId="0" fontId="2" fillId="2" borderId="12" xfId="11" applyFont="1" applyFill="1" applyBorder="1" applyAlignment="1">
      <alignment horizontal="justify" vertical="center" wrapText="1"/>
    </xf>
    <xf numFmtId="0" fontId="2" fillId="2" borderId="12" xfId="11" applyFont="1" applyFill="1" applyBorder="1" applyAlignment="1">
      <alignment vertical="center" wrapText="1"/>
    </xf>
    <xf numFmtId="0" fontId="2" fillId="2" borderId="12" xfId="11" applyFont="1" applyFill="1" applyBorder="1" applyAlignment="1">
      <alignment horizontal="center" vertical="center" wrapText="1"/>
    </xf>
    <xf numFmtId="0" fontId="2" fillId="0" borderId="12" xfId="9" applyFont="1" applyFill="1" applyBorder="1" applyAlignment="1">
      <alignment horizontal="center" vertical="center" wrapText="1"/>
    </xf>
    <xf numFmtId="0" fontId="2" fillId="2" borderId="12" xfId="9" applyFont="1" applyFill="1" applyBorder="1" applyAlignment="1">
      <alignment horizontal="left" vertical="center" wrapText="1"/>
    </xf>
    <xf numFmtId="0" fontId="27" fillId="6" borderId="12" xfId="11" applyFont="1" applyFill="1" applyBorder="1" applyAlignment="1">
      <alignment horizontal="center" vertical="center" wrapText="1"/>
    </xf>
    <xf numFmtId="0" fontId="27" fillId="6" borderId="12" xfId="11" applyFont="1" applyFill="1" applyBorder="1" applyAlignment="1">
      <alignment horizontal="left" vertical="center" wrapText="1"/>
    </xf>
    <xf numFmtId="0" fontId="2" fillId="6" borderId="12" xfId="11" applyFont="1" applyFill="1" applyBorder="1" applyAlignment="1">
      <alignment horizontal="center" vertical="center" wrapText="1"/>
    </xf>
    <xf numFmtId="0" fontId="13" fillId="2" borderId="0" xfId="0" quotePrefix="1" applyFont="1" applyFill="1" applyBorder="1"/>
    <xf numFmtId="173" fontId="2" fillId="2" borderId="2" xfId="9" applyNumberFormat="1" applyFont="1" applyFill="1" applyBorder="1" applyAlignment="1">
      <alignment horizontal="center" vertical="center" wrapText="1"/>
    </xf>
    <xf numFmtId="0" fontId="14" fillId="5" borderId="2" xfId="0" applyFont="1" applyFill="1" applyBorder="1" applyAlignment="1">
      <alignment horizontal="left" vertical="center" wrapText="1"/>
    </xf>
    <xf numFmtId="0" fontId="14" fillId="5" borderId="2" xfId="0" applyFont="1" applyFill="1" applyBorder="1" applyAlignment="1">
      <alignment vertical="center" wrapText="1"/>
    </xf>
    <xf numFmtId="0" fontId="14" fillId="5" borderId="14" xfId="0" applyFont="1" applyFill="1" applyBorder="1" applyAlignment="1">
      <alignment vertical="center" wrapText="1"/>
    </xf>
    <xf numFmtId="0" fontId="14" fillId="5" borderId="15" xfId="0" applyFont="1" applyFill="1" applyBorder="1" applyAlignment="1">
      <alignment vertical="center"/>
    </xf>
    <xf numFmtId="0" fontId="14" fillId="5" borderId="2" xfId="0" applyFont="1" applyFill="1" applyBorder="1" applyAlignment="1">
      <alignment vertical="center"/>
    </xf>
    <xf numFmtId="0" fontId="28" fillId="0" borderId="4" xfId="0" applyFont="1" applyFill="1" applyBorder="1" applyAlignment="1">
      <alignment vertical="center" wrapText="1"/>
    </xf>
    <xf numFmtId="0" fontId="28" fillId="2" borderId="0" xfId="0" applyFont="1" applyFill="1" applyAlignment="1">
      <alignment vertical="center"/>
    </xf>
    <xf numFmtId="0" fontId="28" fillId="2" borderId="0" xfId="0" applyFont="1" applyFill="1" applyAlignment="1">
      <alignment vertical="center" wrapText="1"/>
    </xf>
    <xf numFmtId="0" fontId="28" fillId="2" borderId="0" xfId="0" applyFont="1" applyFill="1" applyAlignment="1">
      <alignment horizontal="center" vertical="center"/>
    </xf>
    <xf numFmtId="0" fontId="14" fillId="2" borderId="12" xfId="0" applyFont="1" applyFill="1" applyBorder="1" applyAlignment="1">
      <alignment vertical="center" wrapText="1"/>
    </xf>
    <xf numFmtId="0" fontId="28" fillId="2" borderId="12" xfId="0" applyFont="1" applyFill="1" applyBorder="1" applyAlignment="1">
      <alignment vertical="center" wrapText="1"/>
    </xf>
    <xf numFmtId="0" fontId="28" fillId="2" borderId="0" xfId="0" applyFont="1" applyFill="1" applyBorder="1" applyAlignment="1">
      <alignment vertical="center" wrapText="1"/>
    </xf>
    <xf numFmtId="0" fontId="28" fillId="4" borderId="12"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8" fillId="0" borderId="0" xfId="0" applyFont="1" applyFill="1" applyAlignment="1">
      <alignment vertical="center"/>
    </xf>
    <xf numFmtId="0" fontId="28" fillId="7" borderId="2" xfId="0" applyFont="1" applyFill="1" applyBorder="1" applyAlignment="1">
      <alignment vertical="center" wrapText="1"/>
    </xf>
    <xf numFmtId="0" fontId="28" fillId="8" borderId="12" xfId="0" applyFont="1" applyFill="1" applyBorder="1" applyAlignment="1">
      <alignment horizontal="left" vertical="center" wrapText="1"/>
    </xf>
    <xf numFmtId="0" fontId="28" fillId="8" borderId="12" xfId="0" quotePrefix="1" applyFont="1" applyFill="1" applyBorder="1" applyAlignment="1">
      <alignment horizontal="left" vertical="center" wrapText="1"/>
    </xf>
    <xf numFmtId="0" fontId="28" fillId="2" borderId="12" xfId="0" applyFont="1" applyFill="1" applyBorder="1" applyAlignment="1">
      <alignment horizontal="center" vertical="center"/>
    </xf>
    <xf numFmtId="0" fontId="28" fillId="4" borderId="12" xfId="0" applyFont="1" applyFill="1" applyBorder="1" applyAlignment="1">
      <alignment horizontal="center" vertical="center"/>
    </xf>
    <xf numFmtId="0" fontId="28" fillId="2" borderId="12" xfId="0" applyFont="1" applyFill="1" applyBorder="1" applyAlignment="1">
      <alignment vertical="center"/>
    </xf>
    <xf numFmtId="0" fontId="28" fillId="4" borderId="12" xfId="13" applyFont="1" applyFill="1" applyBorder="1" applyAlignment="1">
      <alignment horizontal="center" vertical="center" wrapText="1"/>
    </xf>
    <xf numFmtId="0" fontId="14" fillId="7" borderId="15" xfId="0" applyFont="1" applyFill="1" applyBorder="1" applyAlignment="1">
      <alignment vertical="top"/>
    </xf>
    <xf numFmtId="0" fontId="14" fillId="7" borderId="2" xfId="0" applyFont="1" applyFill="1" applyBorder="1" applyAlignment="1">
      <alignment vertical="top"/>
    </xf>
    <xf numFmtId="0" fontId="14" fillId="7" borderId="2" xfId="0" applyFont="1" applyFill="1" applyBorder="1" applyAlignment="1">
      <alignment vertical="center" wrapText="1"/>
    </xf>
    <xf numFmtId="0" fontId="28" fillId="7" borderId="14" xfId="0" applyFont="1" applyFill="1" applyBorder="1" applyAlignment="1">
      <alignment vertical="center" wrapText="1"/>
    </xf>
    <xf numFmtId="0" fontId="28" fillId="9" borderId="12" xfId="0" applyFont="1" applyFill="1" applyBorder="1" applyAlignment="1">
      <alignment vertical="center"/>
    </xf>
    <xf numFmtId="0" fontId="32" fillId="2" borderId="12" xfId="0" applyFont="1" applyFill="1" applyBorder="1" applyAlignment="1">
      <alignment vertical="center" wrapText="1"/>
    </xf>
    <xf numFmtId="14" fontId="22" fillId="0" borderId="12" xfId="0" applyNumberFormat="1" applyFont="1" applyBorder="1"/>
    <xf numFmtId="0" fontId="28" fillId="0" borderId="12" xfId="0" applyFont="1" applyFill="1" applyBorder="1" applyAlignment="1">
      <alignment vertical="center" wrapText="1"/>
    </xf>
    <xf numFmtId="0" fontId="14" fillId="7" borderId="4" xfId="0" applyFont="1" applyFill="1" applyBorder="1" applyAlignment="1">
      <alignment vertical="top"/>
    </xf>
    <xf numFmtId="0" fontId="32" fillId="8" borderId="12" xfId="0" quotePrefix="1" applyFont="1" applyFill="1" applyBorder="1" applyAlignment="1">
      <alignment horizontal="left" vertical="center" wrapText="1"/>
    </xf>
    <xf numFmtId="0" fontId="33" fillId="2" borderId="12" xfId="0" applyFont="1" applyFill="1" applyBorder="1" applyAlignment="1">
      <alignment vertical="center" wrapText="1"/>
    </xf>
    <xf numFmtId="0" fontId="28" fillId="0" borderId="13" xfId="0" applyFont="1" applyFill="1" applyBorder="1" applyAlignment="1">
      <alignment vertical="center" wrapText="1"/>
    </xf>
    <xf numFmtId="0" fontId="28" fillId="0" borderId="11" xfId="0" applyFont="1" applyFill="1" applyBorder="1" applyAlignment="1">
      <alignment vertical="center" wrapText="1"/>
    </xf>
    <xf numFmtId="0" fontId="15" fillId="2" borderId="6" xfId="11" applyFont="1" applyFill="1" applyBorder="1" applyAlignment="1">
      <alignment horizontal="center"/>
    </xf>
    <xf numFmtId="0" fontId="15" fillId="2" borderId="0" xfId="11" applyFont="1" applyFill="1" applyBorder="1" applyAlignment="1">
      <alignment horizontal="center"/>
    </xf>
    <xf numFmtId="0" fontId="15" fillId="2" borderId="7" xfId="11" applyFont="1" applyFill="1" applyBorder="1" applyAlignment="1">
      <alignment horizontal="center"/>
    </xf>
    <xf numFmtId="0" fontId="22" fillId="0" borderId="15" xfId="0" applyFont="1" applyBorder="1" applyAlignment="1">
      <alignment horizontal="center"/>
    </xf>
    <xf numFmtId="0" fontId="22" fillId="0" borderId="2" xfId="0" applyFont="1" applyBorder="1" applyAlignment="1">
      <alignment horizontal="center"/>
    </xf>
    <xf numFmtId="0" fontId="22" fillId="0" borderId="14" xfId="0" applyFont="1" applyBorder="1" applyAlignment="1">
      <alignment horizontal="center"/>
    </xf>
    <xf numFmtId="0" fontId="16" fillId="2" borderId="6" xfId="11" applyFont="1" applyFill="1" applyBorder="1" applyAlignment="1">
      <alignment horizontal="center" wrapText="1"/>
    </xf>
    <xf numFmtId="0" fontId="16" fillId="2" borderId="0" xfId="11" applyFont="1" applyFill="1" applyBorder="1" applyAlignment="1">
      <alignment horizontal="center" wrapText="1"/>
    </xf>
    <xf numFmtId="0" fontId="16" fillId="2" borderId="7" xfId="11" applyFont="1" applyFill="1" applyBorder="1" applyAlignment="1">
      <alignment horizontal="center" wrapText="1"/>
    </xf>
    <xf numFmtId="0" fontId="18" fillId="2" borderId="6" xfId="11" applyFont="1" applyFill="1" applyBorder="1" applyAlignment="1">
      <alignment horizontal="center" wrapText="1"/>
    </xf>
    <xf numFmtId="0" fontId="18" fillId="2" borderId="0" xfId="11" applyFont="1" applyFill="1" applyBorder="1" applyAlignment="1">
      <alignment horizontal="center" wrapText="1"/>
    </xf>
    <xf numFmtId="0" fontId="18" fillId="2" borderId="7" xfId="11" applyFont="1" applyFill="1" applyBorder="1" applyAlignment="1">
      <alignment horizontal="center" wrapText="1"/>
    </xf>
    <xf numFmtId="0" fontId="21" fillId="2" borderId="0" xfId="0" applyFont="1" applyFill="1" applyBorder="1" applyAlignment="1">
      <alignment horizontal="center"/>
    </xf>
    <xf numFmtId="0" fontId="19" fillId="3" borderId="12" xfId="0" applyFont="1" applyFill="1" applyBorder="1" applyAlignment="1">
      <alignment horizontal="center" vertical="center" wrapText="1"/>
    </xf>
    <xf numFmtId="0" fontId="22" fillId="0" borderId="12" xfId="0" applyFont="1" applyBorder="1" applyAlignment="1">
      <alignment horizontal="center"/>
    </xf>
    <xf numFmtId="0" fontId="2" fillId="0" borderId="12" xfId="11" applyFont="1" applyBorder="1" applyAlignment="1">
      <alignment horizontal="left" vertical="center" wrapText="1"/>
    </xf>
    <xf numFmtId="0" fontId="27" fillId="6" borderId="15" xfId="11" applyFont="1" applyFill="1" applyBorder="1" applyAlignment="1">
      <alignment horizontal="center" vertical="center" wrapText="1"/>
    </xf>
    <xf numFmtId="0" fontId="27" fillId="6" borderId="14" xfId="11" applyFont="1" applyFill="1" applyBorder="1" applyAlignment="1">
      <alignment horizontal="center" vertical="center" wrapText="1"/>
    </xf>
    <xf numFmtId="173" fontId="2" fillId="2" borderId="12" xfId="9" applyNumberFormat="1" applyFont="1" applyFill="1" applyBorder="1" applyAlignment="1">
      <alignment horizontal="center" vertical="center" wrapText="1"/>
    </xf>
    <xf numFmtId="0" fontId="27" fillId="3" borderId="12" xfId="11" applyFont="1" applyFill="1" applyBorder="1" applyAlignment="1">
      <alignment horizontal="left" vertical="center" wrapText="1"/>
    </xf>
    <xf numFmtId="0" fontId="26" fillId="2" borderId="0" xfId="11" applyFont="1" applyFill="1" applyAlignment="1">
      <alignment horizontal="center"/>
    </xf>
    <xf numFmtId="0" fontId="2" fillId="0" borderId="12" xfId="9" applyFont="1" applyBorder="1" applyAlignment="1">
      <alignment horizontal="left" vertical="center" wrapText="1"/>
    </xf>
    <xf numFmtId="0" fontId="24" fillId="2" borderId="0" xfId="9" applyFont="1" applyFill="1" applyAlignment="1">
      <alignment horizontal="center"/>
    </xf>
    <xf numFmtId="0" fontId="14" fillId="4" borderId="12"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3" borderId="13"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1" xfId="0" applyFont="1" applyFill="1" applyBorder="1" applyAlignment="1">
      <alignment horizontal="center" vertical="center" wrapText="1"/>
    </xf>
  </cellXfs>
  <cellStyles count="33">
    <cellStyle name="Comma0" xfId="1"/>
    <cellStyle name="Currency0" xfId="2"/>
    <cellStyle name="Date" xfId="3"/>
    <cellStyle name="Fixed" xfId="4"/>
    <cellStyle name="Header1" xfId="5"/>
    <cellStyle name="Header2" xfId="6"/>
    <cellStyle name="Hyperlink" xfId="7" builtinId="8" customBuiltin="1"/>
    <cellStyle name="Hyperlink 2" xfId="8"/>
    <cellStyle name="Normal" xfId="0" builtinId="0"/>
    <cellStyle name="Normal 2" xfId="9"/>
    <cellStyle name="Normal 2 2" xfId="10"/>
    <cellStyle name="Normal 3" xfId="11"/>
    <cellStyle name="Normal 3 2" xfId="12"/>
    <cellStyle name="Normal 4" xfId="13"/>
    <cellStyle name="Percent" xfId="14" builtinId="5"/>
    <cellStyle name="Percent 2" xfId="15"/>
    <cellStyle name="똿뗦먛귟 [0.00]_PRODUCT DETAIL Q1" xfId="16"/>
    <cellStyle name="똿뗦먛귟_PRODUCT DETAIL Q1" xfId="17"/>
    <cellStyle name="믅됞 [0.00]_PRODUCT DETAIL Q1" xfId="18"/>
    <cellStyle name="믅됞_PRODUCT DETAIL Q1" xfId="19"/>
    <cellStyle name="백분율_95" xfId="20"/>
    <cellStyle name="뷭?_BOOKSHIP" xfId="21"/>
    <cellStyle name="콤마 [0]_1202" xfId="22"/>
    <cellStyle name="콤마_1202" xfId="23"/>
    <cellStyle name="통화 [0]_1202" xfId="24"/>
    <cellStyle name="통화_1202" xfId="25"/>
    <cellStyle name="표준_(정보부문)월별인원계획" xfId="26"/>
    <cellStyle name="一般_Book1" xfId="27"/>
    <cellStyle name="千分位[0]_Book1" xfId="28"/>
    <cellStyle name="千分位_Book1" xfId="29"/>
    <cellStyle name="標準_結合試験(AllOvertheWorld)" xfId="30"/>
    <cellStyle name="貨幣 [0]_Book1" xfId="31"/>
    <cellStyle name="貨幣_Book1" xfId="32"/>
  </cellStyles>
  <dxfs count="212">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image" Target="../media/image24.png"/><Relationship Id="rId18" Type="http://schemas.openxmlformats.org/officeDocument/2006/relationships/image" Target="../media/image29.png"/><Relationship Id="rId26" Type="http://schemas.openxmlformats.org/officeDocument/2006/relationships/image" Target="../media/image37.png"/><Relationship Id="rId39" Type="http://schemas.openxmlformats.org/officeDocument/2006/relationships/image" Target="../media/image50.png"/><Relationship Id="rId21" Type="http://schemas.openxmlformats.org/officeDocument/2006/relationships/image" Target="../media/image32.png"/><Relationship Id="rId34" Type="http://schemas.openxmlformats.org/officeDocument/2006/relationships/image" Target="../media/image45.png"/><Relationship Id="rId42" Type="http://schemas.openxmlformats.org/officeDocument/2006/relationships/image" Target="../media/image53.png"/><Relationship Id="rId47" Type="http://schemas.openxmlformats.org/officeDocument/2006/relationships/image" Target="../media/image58.png"/><Relationship Id="rId50" Type="http://schemas.openxmlformats.org/officeDocument/2006/relationships/image" Target="../media/image61.png"/><Relationship Id="rId55" Type="http://schemas.openxmlformats.org/officeDocument/2006/relationships/image" Target="../media/image66.png"/><Relationship Id="rId7" Type="http://schemas.openxmlformats.org/officeDocument/2006/relationships/image" Target="../media/image18.png"/><Relationship Id="rId2" Type="http://schemas.openxmlformats.org/officeDocument/2006/relationships/image" Target="../media/image13.png"/><Relationship Id="rId16" Type="http://schemas.openxmlformats.org/officeDocument/2006/relationships/image" Target="../media/image27.png"/><Relationship Id="rId29" Type="http://schemas.openxmlformats.org/officeDocument/2006/relationships/image" Target="../media/image40.png"/><Relationship Id="rId11" Type="http://schemas.openxmlformats.org/officeDocument/2006/relationships/image" Target="../media/image22.png"/><Relationship Id="rId24" Type="http://schemas.openxmlformats.org/officeDocument/2006/relationships/image" Target="../media/image35.png"/><Relationship Id="rId32" Type="http://schemas.openxmlformats.org/officeDocument/2006/relationships/image" Target="../media/image43.png"/><Relationship Id="rId37" Type="http://schemas.openxmlformats.org/officeDocument/2006/relationships/image" Target="../media/image48.png"/><Relationship Id="rId40" Type="http://schemas.openxmlformats.org/officeDocument/2006/relationships/image" Target="../media/image51.png"/><Relationship Id="rId45" Type="http://schemas.openxmlformats.org/officeDocument/2006/relationships/image" Target="../media/image56.png"/><Relationship Id="rId53" Type="http://schemas.openxmlformats.org/officeDocument/2006/relationships/image" Target="../media/image64.png"/><Relationship Id="rId58" Type="http://schemas.openxmlformats.org/officeDocument/2006/relationships/image" Target="../media/image69.png"/><Relationship Id="rId5" Type="http://schemas.openxmlformats.org/officeDocument/2006/relationships/image" Target="../media/image16.png"/><Relationship Id="rId61" Type="http://schemas.openxmlformats.org/officeDocument/2006/relationships/image" Target="../media/image72.png"/><Relationship Id="rId19" Type="http://schemas.openxmlformats.org/officeDocument/2006/relationships/image" Target="../media/image30.png"/><Relationship Id="rId14" Type="http://schemas.openxmlformats.org/officeDocument/2006/relationships/image" Target="../media/image25.png"/><Relationship Id="rId22" Type="http://schemas.openxmlformats.org/officeDocument/2006/relationships/image" Target="../media/image33.png"/><Relationship Id="rId27" Type="http://schemas.openxmlformats.org/officeDocument/2006/relationships/image" Target="../media/image38.png"/><Relationship Id="rId30" Type="http://schemas.openxmlformats.org/officeDocument/2006/relationships/image" Target="../media/image41.png"/><Relationship Id="rId35" Type="http://schemas.openxmlformats.org/officeDocument/2006/relationships/image" Target="../media/image46.png"/><Relationship Id="rId43" Type="http://schemas.openxmlformats.org/officeDocument/2006/relationships/image" Target="../media/image54.png"/><Relationship Id="rId48" Type="http://schemas.openxmlformats.org/officeDocument/2006/relationships/image" Target="../media/image59.png"/><Relationship Id="rId56" Type="http://schemas.openxmlformats.org/officeDocument/2006/relationships/image" Target="../media/image67.png"/><Relationship Id="rId8" Type="http://schemas.openxmlformats.org/officeDocument/2006/relationships/image" Target="../media/image19.png"/><Relationship Id="rId51" Type="http://schemas.openxmlformats.org/officeDocument/2006/relationships/image" Target="../media/image62.png"/><Relationship Id="rId3" Type="http://schemas.openxmlformats.org/officeDocument/2006/relationships/image" Target="../media/image14.png"/><Relationship Id="rId12" Type="http://schemas.openxmlformats.org/officeDocument/2006/relationships/image" Target="../media/image23.png"/><Relationship Id="rId17" Type="http://schemas.openxmlformats.org/officeDocument/2006/relationships/image" Target="../media/image28.png"/><Relationship Id="rId25" Type="http://schemas.openxmlformats.org/officeDocument/2006/relationships/image" Target="../media/image36.png"/><Relationship Id="rId33" Type="http://schemas.openxmlformats.org/officeDocument/2006/relationships/image" Target="../media/image44.png"/><Relationship Id="rId38" Type="http://schemas.openxmlformats.org/officeDocument/2006/relationships/image" Target="../media/image49.png"/><Relationship Id="rId46" Type="http://schemas.openxmlformats.org/officeDocument/2006/relationships/image" Target="../media/image57.png"/><Relationship Id="rId59" Type="http://schemas.openxmlformats.org/officeDocument/2006/relationships/image" Target="../media/image70.png"/><Relationship Id="rId20" Type="http://schemas.openxmlformats.org/officeDocument/2006/relationships/image" Target="../media/image31.png"/><Relationship Id="rId41" Type="http://schemas.openxmlformats.org/officeDocument/2006/relationships/image" Target="../media/image52.png"/><Relationship Id="rId54" Type="http://schemas.openxmlformats.org/officeDocument/2006/relationships/image" Target="../media/image65.png"/><Relationship Id="rId1" Type="http://schemas.openxmlformats.org/officeDocument/2006/relationships/image" Target="../media/image12.png"/><Relationship Id="rId6" Type="http://schemas.openxmlformats.org/officeDocument/2006/relationships/image" Target="../media/image17.png"/><Relationship Id="rId15" Type="http://schemas.openxmlformats.org/officeDocument/2006/relationships/image" Target="../media/image26.png"/><Relationship Id="rId23" Type="http://schemas.openxmlformats.org/officeDocument/2006/relationships/image" Target="../media/image34.png"/><Relationship Id="rId28" Type="http://schemas.openxmlformats.org/officeDocument/2006/relationships/image" Target="../media/image39.png"/><Relationship Id="rId36" Type="http://schemas.openxmlformats.org/officeDocument/2006/relationships/image" Target="../media/image47.png"/><Relationship Id="rId49" Type="http://schemas.openxmlformats.org/officeDocument/2006/relationships/image" Target="../media/image60.png"/><Relationship Id="rId57" Type="http://schemas.openxmlformats.org/officeDocument/2006/relationships/image" Target="../media/image68.png"/><Relationship Id="rId10" Type="http://schemas.openxmlformats.org/officeDocument/2006/relationships/image" Target="../media/image21.png"/><Relationship Id="rId31" Type="http://schemas.openxmlformats.org/officeDocument/2006/relationships/image" Target="../media/image42.png"/><Relationship Id="rId44" Type="http://schemas.openxmlformats.org/officeDocument/2006/relationships/image" Target="../media/image55.png"/><Relationship Id="rId52" Type="http://schemas.openxmlformats.org/officeDocument/2006/relationships/image" Target="../media/image63.png"/><Relationship Id="rId60" Type="http://schemas.openxmlformats.org/officeDocument/2006/relationships/image" Target="../media/image71.png"/><Relationship Id="rId4" Type="http://schemas.openxmlformats.org/officeDocument/2006/relationships/image" Target="../media/image15.png"/><Relationship Id="rId9"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43814" name="Picture 1">
          <a:extLst>
            <a:ext uri="{FF2B5EF4-FFF2-40B4-BE49-F238E27FC236}">
              <a16:creationId xmlns="" xmlns:a16="http://schemas.microsoft.com/office/drawing/2014/main" id="{496A9A0E-B9CE-4E95-9294-86D691C8C6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161925</xdr:colOff>
          <xdr:row>52</xdr:row>
          <xdr:rowOff>66675</xdr:rowOff>
        </xdr:from>
        <xdr:to>
          <xdr:col>4</xdr:col>
          <xdr:colOff>1590675</xdr:colOff>
          <xdr:row>53</xdr:row>
          <xdr:rowOff>0</xdr:rowOff>
        </xdr:to>
        <xdr:sp macro="" textlink="">
          <xdr:nvSpPr>
            <xdr:cNvPr id="2071" name="Object 23"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52</xdr:row>
          <xdr:rowOff>2257425</xdr:rowOff>
        </xdr:from>
        <xdr:to>
          <xdr:col>3</xdr:col>
          <xdr:colOff>1000125</xdr:colOff>
          <xdr:row>53</xdr:row>
          <xdr:rowOff>95250</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108</xdr:row>
          <xdr:rowOff>38100</xdr:rowOff>
        </xdr:from>
        <xdr:to>
          <xdr:col>4</xdr:col>
          <xdr:colOff>1276350</xdr:colOff>
          <xdr:row>108</xdr:row>
          <xdr:rowOff>2314575</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108</xdr:row>
          <xdr:rowOff>2343150</xdr:rowOff>
        </xdr:from>
        <xdr:to>
          <xdr:col>3</xdr:col>
          <xdr:colOff>771525</xdr:colOff>
          <xdr:row>109</xdr:row>
          <xdr:rowOff>9525</xdr:rowOff>
        </xdr:to>
        <xdr:sp macro="" textlink="">
          <xdr:nvSpPr>
            <xdr:cNvPr id="2075" name="Object 27" hidden="1">
              <a:extLst>
                <a:ext uri="{63B3BB69-23CF-44E3-9099-C40C66FF867C}">
                  <a14:compatExt spid="_x0000_s20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1743075</xdr:colOff>
          <xdr:row>68</xdr:row>
          <xdr:rowOff>219075</xdr:rowOff>
        </xdr:from>
        <xdr:to>
          <xdr:col>2</xdr:col>
          <xdr:colOff>590550</xdr:colOff>
          <xdr:row>68</xdr:row>
          <xdr:rowOff>781050</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1743075</xdr:colOff>
          <xdr:row>95</xdr:row>
          <xdr:rowOff>219075</xdr:rowOff>
        </xdr:from>
        <xdr:to>
          <xdr:col>2</xdr:col>
          <xdr:colOff>590550</xdr:colOff>
          <xdr:row>95</xdr:row>
          <xdr:rowOff>781050</xdr:rowOff>
        </xdr:to>
        <xdr:sp macro="" textlink="">
          <xdr:nvSpPr>
            <xdr:cNvPr id="2079" name="Object 31" hidden="1">
              <a:extLst>
                <a:ext uri="{63B3BB69-23CF-44E3-9099-C40C66FF867C}">
                  <a14:compatExt spid="_x0000_s207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14</xdr:col>
      <xdr:colOff>0</xdr:colOff>
      <xdr:row>27</xdr:row>
      <xdr:rowOff>0</xdr:rowOff>
    </xdr:from>
    <xdr:to>
      <xdr:col>21</xdr:col>
      <xdr:colOff>486137</xdr:colOff>
      <xdr:row>27</xdr:row>
      <xdr:rowOff>476190</xdr:rowOff>
    </xdr:to>
    <xdr:pic>
      <xdr:nvPicPr>
        <xdr:cNvPr id="3" name="Picture 2"/>
        <xdr:cNvPicPr>
          <a:picLocks noChangeAspect="1"/>
        </xdr:cNvPicPr>
      </xdr:nvPicPr>
      <xdr:blipFill>
        <a:blip xmlns:r="http://schemas.openxmlformats.org/officeDocument/2006/relationships" r:embed="rId1"/>
        <a:stretch>
          <a:fillRect/>
        </a:stretch>
      </xdr:blipFill>
      <xdr:spPr>
        <a:xfrm>
          <a:off x="19005176" y="10197353"/>
          <a:ext cx="6066667" cy="476190"/>
        </a:xfrm>
        <a:prstGeom prst="rect">
          <a:avLst/>
        </a:prstGeom>
      </xdr:spPr>
    </xdr:pic>
    <xdr:clientData/>
  </xdr:twoCellAnchor>
  <xdr:twoCellAnchor editAs="oneCell">
    <xdr:from>
      <xdr:col>14</xdr:col>
      <xdr:colOff>0</xdr:colOff>
      <xdr:row>39</xdr:row>
      <xdr:rowOff>0</xdr:rowOff>
    </xdr:from>
    <xdr:to>
      <xdr:col>17</xdr:col>
      <xdr:colOff>135179</xdr:colOff>
      <xdr:row>39</xdr:row>
      <xdr:rowOff>314286</xdr:rowOff>
    </xdr:to>
    <xdr:pic>
      <xdr:nvPicPr>
        <xdr:cNvPr id="4" name="Picture 3"/>
        <xdr:cNvPicPr>
          <a:picLocks noChangeAspect="1"/>
        </xdr:cNvPicPr>
      </xdr:nvPicPr>
      <xdr:blipFill>
        <a:blip xmlns:r="http://schemas.openxmlformats.org/officeDocument/2006/relationships" r:embed="rId2"/>
        <a:stretch>
          <a:fillRect/>
        </a:stretch>
      </xdr:blipFill>
      <xdr:spPr>
        <a:xfrm>
          <a:off x="19005176" y="18624176"/>
          <a:ext cx="3295238" cy="314286"/>
        </a:xfrm>
        <a:prstGeom prst="rect">
          <a:avLst/>
        </a:prstGeom>
      </xdr:spPr>
    </xdr:pic>
    <xdr:clientData/>
  </xdr:twoCellAnchor>
  <xdr:twoCellAnchor editAs="oneCell">
    <xdr:from>
      <xdr:col>14</xdr:col>
      <xdr:colOff>0</xdr:colOff>
      <xdr:row>46</xdr:row>
      <xdr:rowOff>0</xdr:rowOff>
    </xdr:from>
    <xdr:to>
      <xdr:col>18</xdr:col>
      <xdr:colOff>330061</xdr:colOff>
      <xdr:row>46</xdr:row>
      <xdr:rowOff>1076190</xdr:rowOff>
    </xdr:to>
    <xdr:pic>
      <xdr:nvPicPr>
        <xdr:cNvPr id="7" name="Picture 6"/>
        <xdr:cNvPicPr>
          <a:picLocks noChangeAspect="1"/>
        </xdr:cNvPicPr>
      </xdr:nvPicPr>
      <xdr:blipFill>
        <a:blip xmlns:r="http://schemas.openxmlformats.org/officeDocument/2006/relationships" r:embed="rId3"/>
        <a:stretch>
          <a:fillRect/>
        </a:stretch>
      </xdr:blipFill>
      <xdr:spPr>
        <a:xfrm>
          <a:off x="19036393" y="22723929"/>
          <a:ext cx="4126454" cy="1076190"/>
        </a:xfrm>
        <a:prstGeom prst="rect">
          <a:avLst/>
        </a:prstGeom>
      </xdr:spPr>
    </xdr:pic>
    <xdr:clientData/>
  </xdr:twoCellAnchor>
  <xdr:twoCellAnchor editAs="oneCell">
    <xdr:from>
      <xdr:col>14</xdr:col>
      <xdr:colOff>40821</xdr:colOff>
      <xdr:row>41</xdr:row>
      <xdr:rowOff>13606</xdr:rowOff>
    </xdr:from>
    <xdr:to>
      <xdr:col>20</xdr:col>
      <xdr:colOff>336190</xdr:colOff>
      <xdr:row>41</xdr:row>
      <xdr:rowOff>1609728</xdr:rowOff>
    </xdr:to>
    <xdr:pic>
      <xdr:nvPicPr>
        <xdr:cNvPr id="8" name="Picture 7"/>
        <xdr:cNvPicPr>
          <a:picLocks noChangeAspect="1"/>
        </xdr:cNvPicPr>
      </xdr:nvPicPr>
      <xdr:blipFill>
        <a:blip xmlns:r="http://schemas.openxmlformats.org/officeDocument/2006/relationships" r:embed="rId4"/>
        <a:stretch>
          <a:fillRect/>
        </a:stretch>
      </xdr:blipFill>
      <xdr:spPr>
        <a:xfrm>
          <a:off x="19077214" y="19145249"/>
          <a:ext cx="5316405" cy="1596122"/>
        </a:xfrm>
        <a:prstGeom prst="rect">
          <a:avLst/>
        </a:prstGeom>
      </xdr:spPr>
    </xdr:pic>
    <xdr:clientData/>
  </xdr:twoCellAnchor>
  <xdr:twoCellAnchor editAs="oneCell">
    <xdr:from>
      <xdr:col>14</xdr:col>
      <xdr:colOff>0</xdr:colOff>
      <xdr:row>47</xdr:row>
      <xdr:rowOff>0</xdr:rowOff>
    </xdr:from>
    <xdr:to>
      <xdr:col>19</xdr:col>
      <xdr:colOff>381762</xdr:colOff>
      <xdr:row>52</xdr:row>
      <xdr:rowOff>1145177</xdr:rowOff>
    </xdr:to>
    <xdr:pic>
      <xdr:nvPicPr>
        <xdr:cNvPr id="10" name="Picture 9"/>
        <xdr:cNvPicPr>
          <a:picLocks noChangeAspect="1"/>
        </xdr:cNvPicPr>
      </xdr:nvPicPr>
      <xdr:blipFill>
        <a:blip xmlns:r="http://schemas.openxmlformats.org/officeDocument/2006/relationships" r:embed="rId5"/>
        <a:stretch>
          <a:fillRect/>
        </a:stretch>
      </xdr:blipFill>
      <xdr:spPr>
        <a:xfrm>
          <a:off x="19036393" y="25731107"/>
          <a:ext cx="4790476" cy="5009606"/>
        </a:xfrm>
        <a:prstGeom prst="rect">
          <a:avLst/>
        </a:prstGeom>
      </xdr:spPr>
    </xdr:pic>
    <xdr:clientData/>
  </xdr:twoCellAnchor>
  <xdr:twoCellAnchor editAs="oneCell">
    <xdr:from>
      <xdr:col>19</xdr:col>
      <xdr:colOff>449036</xdr:colOff>
      <xdr:row>47</xdr:row>
      <xdr:rowOff>13607</xdr:rowOff>
    </xdr:from>
    <xdr:to>
      <xdr:col>26</xdr:col>
      <xdr:colOff>572310</xdr:colOff>
      <xdr:row>47</xdr:row>
      <xdr:rowOff>2175512</xdr:rowOff>
    </xdr:to>
    <xdr:pic>
      <xdr:nvPicPr>
        <xdr:cNvPr id="11" name="Picture 10"/>
        <xdr:cNvPicPr>
          <a:picLocks noChangeAspect="1"/>
        </xdr:cNvPicPr>
      </xdr:nvPicPr>
      <xdr:blipFill>
        <a:blip xmlns:r="http://schemas.openxmlformats.org/officeDocument/2006/relationships" r:embed="rId6"/>
        <a:stretch>
          <a:fillRect/>
        </a:stretch>
      </xdr:blipFill>
      <xdr:spPr>
        <a:xfrm>
          <a:off x="23894143" y="25744714"/>
          <a:ext cx="4409524" cy="2161905"/>
        </a:xfrm>
        <a:prstGeom prst="rect">
          <a:avLst/>
        </a:prstGeom>
      </xdr:spPr>
    </xdr:pic>
    <xdr:clientData/>
  </xdr:twoCellAnchor>
  <xdr:twoCellAnchor editAs="oneCell">
    <xdr:from>
      <xdr:col>13</xdr:col>
      <xdr:colOff>966106</xdr:colOff>
      <xdr:row>46</xdr:row>
      <xdr:rowOff>1061357</xdr:rowOff>
    </xdr:from>
    <xdr:to>
      <xdr:col>18</xdr:col>
      <xdr:colOff>451225</xdr:colOff>
      <xdr:row>46</xdr:row>
      <xdr:rowOff>2442309</xdr:rowOff>
    </xdr:to>
    <xdr:pic>
      <xdr:nvPicPr>
        <xdr:cNvPr id="5" name="Picture 4"/>
        <xdr:cNvPicPr>
          <a:picLocks noChangeAspect="1"/>
        </xdr:cNvPicPr>
      </xdr:nvPicPr>
      <xdr:blipFill>
        <a:blip xmlns:r="http://schemas.openxmlformats.org/officeDocument/2006/relationships" r:embed="rId7"/>
        <a:stretch>
          <a:fillRect/>
        </a:stretch>
      </xdr:blipFill>
      <xdr:spPr>
        <a:xfrm>
          <a:off x="19036392" y="23785286"/>
          <a:ext cx="4247619" cy="1380952"/>
        </a:xfrm>
        <a:prstGeom prst="rect">
          <a:avLst/>
        </a:prstGeom>
      </xdr:spPr>
    </xdr:pic>
    <xdr:clientData/>
  </xdr:twoCellAnchor>
  <xdr:twoCellAnchor editAs="oneCell">
    <xdr:from>
      <xdr:col>14</xdr:col>
      <xdr:colOff>27215</xdr:colOff>
      <xdr:row>54</xdr:row>
      <xdr:rowOff>95250</xdr:rowOff>
    </xdr:from>
    <xdr:to>
      <xdr:col>18</xdr:col>
      <xdr:colOff>154631</xdr:colOff>
      <xdr:row>54</xdr:row>
      <xdr:rowOff>561917</xdr:rowOff>
    </xdr:to>
    <xdr:pic>
      <xdr:nvPicPr>
        <xdr:cNvPr id="6" name="Picture 5"/>
        <xdr:cNvPicPr>
          <a:picLocks noChangeAspect="1"/>
        </xdr:cNvPicPr>
      </xdr:nvPicPr>
      <xdr:blipFill>
        <a:blip xmlns:r="http://schemas.openxmlformats.org/officeDocument/2006/relationships" r:embed="rId8"/>
        <a:stretch>
          <a:fillRect/>
        </a:stretch>
      </xdr:blipFill>
      <xdr:spPr>
        <a:xfrm>
          <a:off x="19063608" y="35269714"/>
          <a:ext cx="3923809" cy="466667"/>
        </a:xfrm>
        <a:prstGeom prst="rect">
          <a:avLst/>
        </a:prstGeom>
      </xdr:spPr>
    </xdr:pic>
    <xdr:clientData/>
  </xdr:twoCellAnchor>
  <xdr:twoCellAnchor editAs="oneCell">
    <xdr:from>
      <xdr:col>14</xdr:col>
      <xdr:colOff>0</xdr:colOff>
      <xdr:row>56</xdr:row>
      <xdr:rowOff>0</xdr:rowOff>
    </xdr:from>
    <xdr:to>
      <xdr:col>17</xdr:col>
      <xdr:colOff>349262</xdr:colOff>
      <xdr:row>56</xdr:row>
      <xdr:rowOff>342857</xdr:rowOff>
    </xdr:to>
    <xdr:pic>
      <xdr:nvPicPr>
        <xdr:cNvPr id="12" name="Picture 11"/>
        <xdr:cNvPicPr>
          <a:picLocks noChangeAspect="1"/>
        </xdr:cNvPicPr>
      </xdr:nvPicPr>
      <xdr:blipFill>
        <a:blip xmlns:r="http://schemas.openxmlformats.org/officeDocument/2006/relationships" r:embed="rId9"/>
        <a:stretch>
          <a:fillRect/>
        </a:stretch>
      </xdr:blipFill>
      <xdr:spPr>
        <a:xfrm>
          <a:off x="19036393" y="38385750"/>
          <a:ext cx="3533333" cy="342857"/>
        </a:xfrm>
        <a:prstGeom prst="rect">
          <a:avLst/>
        </a:prstGeom>
      </xdr:spPr>
    </xdr:pic>
    <xdr:clientData/>
  </xdr:twoCellAnchor>
  <xdr:twoCellAnchor editAs="oneCell">
    <xdr:from>
      <xdr:col>14</xdr:col>
      <xdr:colOff>27214</xdr:colOff>
      <xdr:row>110</xdr:row>
      <xdr:rowOff>68035</xdr:rowOff>
    </xdr:from>
    <xdr:to>
      <xdr:col>21</xdr:col>
      <xdr:colOff>474407</xdr:colOff>
      <xdr:row>110</xdr:row>
      <xdr:rowOff>557892</xdr:rowOff>
    </xdr:to>
    <xdr:pic>
      <xdr:nvPicPr>
        <xdr:cNvPr id="2" name="Picture 1"/>
        <xdr:cNvPicPr>
          <a:picLocks noChangeAspect="1"/>
        </xdr:cNvPicPr>
      </xdr:nvPicPr>
      <xdr:blipFill>
        <a:blip xmlns:r="http://schemas.openxmlformats.org/officeDocument/2006/relationships" r:embed="rId10"/>
        <a:stretch>
          <a:fillRect/>
        </a:stretch>
      </xdr:blipFill>
      <xdr:spPr>
        <a:xfrm>
          <a:off x="19063607" y="161190214"/>
          <a:ext cx="6080550" cy="489857"/>
        </a:xfrm>
        <a:prstGeom prst="rect">
          <a:avLst/>
        </a:prstGeom>
      </xdr:spPr>
    </xdr:pic>
    <xdr:clientData/>
  </xdr:twoCellAnchor>
  <xdr:twoCellAnchor editAs="oneCell">
    <xdr:from>
      <xdr:col>13</xdr:col>
      <xdr:colOff>582704</xdr:colOff>
      <xdr:row>111</xdr:row>
      <xdr:rowOff>56028</xdr:rowOff>
    </xdr:from>
    <xdr:to>
      <xdr:col>18</xdr:col>
      <xdr:colOff>6203</xdr:colOff>
      <xdr:row>111</xdr:row>
      <xdr:rowOff>494123</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8624175" y="160367381"/>
          <a:ext cx="4152381" cy="438095"/>
        </a:xfrm>
        <a:prstGeom prst="rect">
          <a:avLst/>
        </a:prstGeom>
      </xdr:spPr>
    </xdr:pic>
    <xdr:clientData/>
  </xdr:twoCellAnchor>
  <xdr:twoCellAnchor editAs="oneCell">
    <xdr:from>
      <xdr:col>14</xdr:col>
      <xdr:colOff>1</xdr:colOff>
      <xdr:row>112</xdr:row>
      <xdr:rowOff>358588</xdr:rowOff>
    </xdr:from>
    <xdr:to>
      <xdr:col>18</xdr:col>
      <xdr:colOff>149110</xdr:colOff>
      <xdr:row>112</xdr:row>
      <xdr:rowOff>682398</xdr:rowOff>
    </xdr:to>
    <xdr:pic>
      <xdr:nvPicPr>
        <xdr:cNvPr id="15" name="Picture 14"/>
        <xdr:cNvPicPr>
          <a:picLocks noChangeAspect="1"/>
        </xdr:cNvPicPr>
      </xdr:nvPicPr>
      <xdr:blipFill>
        <a:blip xmlns:r="http://schemas.openxmlformats.org/officeDocument/2006/relationships" r:embed="rId12"/>
        <a:stretch>
          <a:fillRect/>
        </a:stretch>
      </xdr:blipFill>
      <xdr:spPr>
        <a:xfrm>
          <a:off x="19005177" y="162272382"/>
          <a:ext cx="3914286" cy="323810"/>
        </a:xfrm>
        <a:prstGeom prst="rect">
          <a:avLst/>
        </a:prstGeom>
      </xdr:spPr>
    </xdr:pic>
    <xdr:clientData/>
  </xdr:twoCellAnchor>
  <xdr:twoCellAnchor editAs="oneCell">
    <xdr:from>
      <xdr:col>14</xdr:col>
      <xdr:colOff>168089</xdr:colOff>
      <xdr:row>113</xdr:row>
      <xdr:rowOff>235322</xdr:rowOff>
    </xdr:from>
    <xdr:to>
      <xdr:col>19</xdr:col>
      <xdr:colOff>331127</xdr:colOff>
      <xdr:row>113</xdr:row>
      <xdr:rowOff>644846</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19173265" y="163751557"/>
          <a:ext cx="4533333" cy="409524"/>
        </a:xfrm>
        <a:prstGeom prst="rect">
          <a:avLst/>
        </a:prstGeom>
      </xdr:spPr>
    </xdr:pic>
    <xdr:clientData/>
  </xdr:twoCellAnchor>
  <xdr:twoCellAnchor editAs="oneCell">
    <xdr:from>
      <xdr:col>14</xdr:col>
      <xdr:colOff>156883</xdr:colOff>
      <xdr:row>113</xdr:row>
      <xdr:rowOff>986119</xdr:rowOff>
    </xdr:from>
    <xdr:to>
      <xdr:col>16</xdr:col>
      <xdr:colOff>78131</xdr:colOff>
      <xdr:row>113</xdr:row>
      <xdr:rowOff>1328976</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19162059" y="164502354"/>
          <a:ext cx="2476190" cy="342857"/>
        </a:xfrm>
        <a:prstGeom prst="rect">
          <a:avLst/>
        </a:prstGeom>
      </xdr:spPr>
    </xdr:pic>
    <xdr:clientData/>
  </xdr:twoCellAnchor>
  <xdr:twoCellAnchor editAs="oneCell">
    <xdr:from>
      <xdr:col>14</xdr:col>
      <xdr:colOff>0</xdr:colOff>
      <xdr:row>114</xdr:row>
      <xdr:rowOff>0</xdr:rowOff>
    </xdr:from>
    <xdr:to>
      <xdr:col>19</xdr:col>
      <xdr:colOff>153514</xdr:colOff>
      <xdr:row>114</xdr:row>
      <xdr:rowOff>400000</xdr:rowOff>
    </xdr:to>
    <xdr:pic>
      <xdr:nvPicPr>
        <xdr:cNvPr id="18" name="Picture 17"/>
        <xdr:cNvPicPr>
          <a:picLocks noChangeAspect="1"/>
        </xdr:cNvPicPr>
      </xdr:nvPicPr>
      <xdr:blipFill>
        <a:blip xmlns:r="http://schemas.openxmlformats.org/officeDocument/2006/relationships" r:embed="rId15"/>
        <a:stretch>
          <a:fillRect/>
        </a:stretch>
      </xdr:blipFill>
      <xdr:spPr>
        <a:xfrm>
          <a:off x="19005176" y="168390794"/>
          <a:ext cx="4523809" cy="400000"/>
        </a:xfrm>
        <a:prstGeom prst="rect">
          <a:avLst/>
        </a:prstGeom>
      </xdr:spPr>
    </xdr:pic>
    <xdr:clientData/>
  </xdr:twoCellAnchor>
  <xdr:twoCellAnchor editAs="oneCell">
    <xdr:from>
      <xdr:col>14</xdr:col>
      <xdr:colOff>33618</xdr:colOff>
      <xdr:row>114</xdr:row>
      <xdr:rowOff>403412</xdr:rowOff>
    </xdr:from>
    <xdr:to>
      <xdr:col>15</xdr:col>
      <xdr:colOff>540937</xdr:colOff>
      <xdr:row>114</xdr:row>
      <xdr:rowOff>879602</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19038794" y="168794206"/>
          <a:ext cx="2457143" cy="476190"/>
        </a:xfrm>
        <a:prstGeom prst="rect">
          <a:avLst/>
        </a:prstGeom>
      </xdr:spPr>
    </xdr:pic>
    <xdr:clientData/>
  </xdr:twoCellAnchor>
  <xdr:twoCellAnchor editAs="oneCell">
    <xdr:from>
      <xdr:col>14</xdr:col>
      <xdr:colOff>0</xdr:colOff>
      <xdr:row>115</xdr:row>
      <xdr:rowOff>0</xdr:rowOff>
    </xdr:from>
    <xdr:to>
      <xdr:col>18</xdr:col>
      <xdr:colOff>168156</xdr:colOff>
      <xdr:row>115</xdr:row>
      <xdr:rowOff>409524</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19005176" y="170396647"/>
          <a:ext cx="3933333" cy="409524"/>
        </a:xfrm>
        <a:prstGeom prst="rect">
          <a:avLst/>
        </a:prstGeom>
      </xdr:spPr>
    </xdr:pic>
    <xdr:clientData/>
  </xdr:twoCellAnchor>
  <xdr:twoCellAnchor editAs="oneCell">
    <xdr:from>
      <xdr:col>13</xdr:col>
      <xdr:colOff>941293</xdr:colOff>
      <xdr:row>115</xdr:row>
      <xdr:rowOff>369794</xdr:rowOff>
    </xdr:from>
    <xdr:to>
      <xdr:col>18</xdr:col>
      <xdr:colOff>155268</xdr:colOff>
      <xdr:row>115</xdr:row>
      <xdr:rowOff>1569794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18982764" y="170766441"/>
          <a:ext cx="3942857" cy="1200000"/>
        </a:xfrm>
        <a:prstGeom prst="rect">
          <a:avLst/>
        </a:prstGeom>
      </xdr:spPr>
    </xdr:pic>
    <xdr:clientData/>
  </xdr:twoCellAnchor>
  <xdr:twoCellAnchor editAs="oneCell">
    <xdr:from>
      <xdr:col>14</xdr:col>
      <xdr:colOff>0</xdr:colOff>
      <xdr:row>116</xdr:row>
      <xdr:rowOff>0</xdr:rowOff>
    </xdr:from>
    <xdr:to>
      <xdr:col>19</xdr:col>
      <xdr:colOff>191610</xdr:colOff>
      <xdr:row>116</xdr:row>
      <xdr:rowOff>447619</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19005176" y="171999088"/>
          <a:ext cx="4561905" cy="447619"/>
        </a:xfrm>
        <a:prstGeom prst="rect">
          <a:avLst/>
        </a:prstGeom>
      </xdr:spPr>
    </xdr:pic>
    <xdr:clientData/>
  </xdr:twoCellAnchor>
  <xdr:twoCellAnchor editAs="oneCell">
    <xdr:from>
      <xdr:col>14</xdr:col>
      <xdr:colOff>11206</xdr:colOff>
      <xdr:row>117</xdr:row>
      <xdr:rowOff>1019736</xdr:rowOff>
    </xdr:from>
    <xdr:to>
      <xdr:col>19</xdr:col>
      <xdr:colOff>136149</xdr:colOff>
      <xdr:row>117</xdr:row>
      <xdr:rowOff>1362593</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19016382" y="171674118"/>
          <a:ext cx="4495238" cy="342857"/>
        </a:xfrm>
        <a:prstGeom prst="rect">
          <a:avLst/>
        </a:prstGeom>
      </xdr:spPr>
    </xdr:pic>
    <xdr:clientData/>
  </xdr:twoCellAnchor>
  <xdr:twoCellAnchor editAs="oneCell">
    <xdr:from>
      <xdr:col>14</xdr:col>
      <xdr:colOff>0</xdr:colOff>
      <xdr:row>117</xdr:row>
      <xdr:rowOff>0</xdr:rowOff>
    </xdr:from>
    <xdr:to>
      <xdr:col>19</xdr:col>
      <xdr:colOff>115419</xdr:colOff>
      <xdr:row>117</xdr:row>
      <xdr:rowOff>390476</xdr:rowOff>
    </xdr:to>
    <xdr:pic>
      <xdr:nvPicPr>
        <xdr:cNvPr id="25" name="Picture 24"/>
        <xdr:cNvPicPr>
          <a:picLocks noChangeAspect="1"/>
        </xdr:cNvPicPr>
      </xdr:nvPicPr>
      <xdr:blipFill>
        <a:blip xmlns:r="http://schemas.openxmlformats.org/officeDocument/2006/relationships" r:embed="rId21"/>
        <a:stretch>
          <a:fillRect/>
        </a:stretch>
      </xdr:blipFill>
      <xdr:spPr>
        <a:xfrm>
          <a:off x="19005176" y="173601529"/>
          <a:ext cx="4485714" cy="390476"/>
        </a:xfrm>
        <a:prstGeom prst="rect">
          <a:avLst/>
        </a:prstGeom>
      </xdr:spPr>
    </xdr:pic>
    <xdr:clientData/>
  </xdr:twoCellAnchor>
  <xdr:twoCellAnchor editAs="oneCell">
    <xdr:from>
      <xdr:col>11</xdr:col>
      <xdr:colOff>33617</xdr:colOff>
      <xdr:row>117</xdr:row>
      <xdr:rowOff>2969559</xdr:rowOff>
    </xdr:from>
    <xdr:to>
      <xdr:col>14</xdr:col>
      <xdr:colOff>1725655</xdr:colOff>
      <xdr:row>118</xdr:row>
      <xdr:rowOff>1747334</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15845117" y="173623941"/>
          <a:ext cx="4885714" cy="1780952"/>
        </a:xfrm>
        <a:prstGeom prst="rect">
          <a:avLst/>
        </a:prstGeom>
      </xdr:spPr>
    </xdr:pic>
    <xdr:clientData/>
  </xdr:twoCellAnchor>
  <xdr:twoCellAnchor editAs="oneCell">
    <xdr:from>
      <xdr:col>19</xdr:col>
      <xdr:colOff>549088</xdr:colOff>
      <xdr:row>118</xdr:row>
      <xdr:rowOff>22412</xdr:rowOff>
    </xdr:from>
    <xdr:to>
      <xdr:col>28</xdr:col>
      <xdr:colOff>531601</xdr:colOff>
      <xdr:row>118</xdr:row>
      <xdr:rowOff>1774793</xdr:rowOff>
    </xdr:to>
    <xdr:pic>
      <xdr:nvPicPr>
        <xdr:cNvPr id="27" name="Picture 26"/>
        <xdr:cNvPicPr>
          <a:picLocks noChangeAspect="1"/>
        </xdr:cNvPicPr>
      </xdr:nvPicPr>
      <xdr:blipFill>
        <a:blip xmlns:r="http://schemas.openxmlformats.org/officeDocument/2006/relationships" r:embed="rId23"/>
        <a:stretch>
          <a:fillRect/>
        </a:stretch>
      </xdr:blipFill>
      <xdr:spPr>
        <a:xfrm>
          <a:off x="23924559" y="176627118"/>
          <a:ext cx="5428571" cy="1752381"/>
        </a:xfrm>
        <a:prstGeom prst="rect">
          <a:avLst/>
        </a:prstGeom>
      </xdr:spPr>
    </xdr:pic>
    <xdr:clientData/>
  </xdr:twoCellAnchor>
  <xdr:twoCellAnchor editAs="oneCell">
    <xdr:from>
      <xdr:col>14</xdr:col>
      <xdr:colOff>0</xdr:colOff>
      <xdr:row>119</xdr:row>
      <xdr:rowOff>0</xdr:rowOff>
    </xdr:from>
    <xdr:to>
      <xdr:col>15</xdr:col>
      <xdr:colOff>440652</xdr:colOff>
      <xdr:row>119</xdr:row>
      <xdr:rowOff>904762</xdr:rowOff>
    </xdr:to>
    <xdr:pic>
      <xdr:nvPicPr>
        <xdr:cNvPr id="28" name="Picture 27"/>
        <xdr:cNvPicPr>
          <a:picLocks noChangeAspect="1"/>
        </xdr:cNvPicPr>
      </xdr:nvPicPr>
      <xdr:blipFill>
        <a:blip xmlns:r="http://schemas.openxmlformats.org/officeDocument/2006/relationships" r:embed="rId24"/>
        <a:stretch>
          <a:fillRect/>
        </a:stretch>
      </xdr:blipFill>
      <xdr:spPr>
        <a:xfrm>
          <a:off x="19005176" y="179204471"/>
          <a:ext cx="2390476" cy="904762"/>
        </a:xfrm>
        <a:prstGeom prst="rect">
          <a:avLst/>
        </a:prstGeom>
      </xdr:spPr>
    </xdr:pic>
    <xdr:clientData/>
  </xdr:twoCellAnchor>
  <xdr:twoCellAnchor editAs="oneCell">
    <xdr:from>
      <xdr:col>15</xdr:col>
      <xdr:colOff>448235</xdr:colOff>
      <xdr:row>119</xdr:row>
      <xdr:rowOff>0</xdr:rowOff>
    </xdr:from>
    <xdr:to>
      <xdr:col>24</xdr:col>
      <xdr:colOff>230747</xdr:colOff>
      <xdr:row>119</xdr:row>
      <xdr:rowOff>780952</xdr:rowOff>
    </xdr:to>
    <xdr:pic>
      <xdr:nvPicPr>
        <xdr:cNvPr id="29" name="Picture 28"/>
        <xdr:cNvPicPr>
          <a:picLocks noChangeAspect="1"/>
        </xdr:cNvPicPr>
      </xdr:nvPicPr>
      <xdr:blipFill>
        <a:blip xmlns:r="http://schemas.openxmlformats.org/officeDocument/2006/relationships" r:embed="rId25"/>
        <a:stretch>
          <a:fillRect/>
        </a:stretch>
      </xdr:blipFill>
      <xdr:spPr>
        <a:xfrm>
          <a:off x="21403235" y="179204471"/>
          <a:ext cx="5228571" cy="780952"/>
        </a:xfrm>
        <a:prstGeom prst="rect">
          <a:avLst/>
        </a:prstGeom>
      </xdr:spPr>
    </xdr:pic>
    <xdr:clientData/>
  </xdr:twoCellAnchor>
  <xdr:twoCellAnchor editAs="oneCell">
    <xdr:from>
      <xdr:col>14</xdr:col>
      <xdr:colOff>0</xdr:colOff>
      <xdr:row>120</xdr:row>
      <xdr:rowOff>0</xdr:rowOff>
    </xdr:from>
    <xdr:to>
      <xdr:col>36</xdr:col>
      <xdr:colOff>418895</xdr:colOff>
      <xdr:row>120</xdr:row>
      <xdr:rowOff>295238</xdr:rowOff>
    </xdr:to>
    <xdr:pic>
      <xdr:nvPicPr>
        <xdr:cNvPr id="30" name="Picture 29"/>
        <xdr:cNvPicPr>
          <a:picLocks noChangeAspect="1"/>
        </xdr:cNvPicPr>
      </xdr:nvPicPr>
      <xdr:blipFill>
        <a:blip xmlns:r="http://schemas.openxmlformats.org/officeDocument/2006/relationships" r:embed="rId26"/>
        <a:stretch>
          <a:fillRect/>
        </a:stretch>
      </xdr:blipFill>
      <xdr:spPr>
        <a:xfrm>
          <a:off x="19005176" y="182207647"/>
          <a:ext cx="15076190" cy="295238"/>
        </a:xfrm>
        <a:prstGeom prst="rect">
          <a:avLst/>
        </a:prstGeom>
      </xdr:spPr>
    </xdr:pic>
    <xdr:clientData/>
  </xdr:twoCellAnchor>
  <xdr:twoCellAnchor editAs="oneCell">
    <xdr:from>
      <xdr:col>18</xdr:col>
      <xdr:colOff>179293</xdr:colOff>
      <xdr:row>120</xdr:row>
      <xdr:rowOff>358589</xdr:rowOff>
    </xdr:from>
    <xdr:to>
      <xdr:col>24</xdr:col>
      <xdr:colOff>257735</xdr:colOff>
      <xdr:row>121</xdr:row>
      <xdr:rowOff>31201</xdr:rowOff>
    </xdr:to>
    <xdr:pic>
      <xdr:nvPicPr>
        <xdr:cNvPr id="31" name="Picture 30"/>
        <xdr:cNvPicPr>
          <a:picLocks noChangeAspect="1"/>
        </xdr:cNvPicPr>
      </xdr:nvPicPr>
      <xdr:blipFill>
        <a:blip xmlns:r="http://schemas.openxmlformats.org/officeDocument/2006/relationships" r:embed="rId27"/>
        <a:stretch>
          <a:fillRect/>
        </a:stretch>
      </xdr:blipFill>
      <xdr:spPr>
        <a:xfrm>
          <a:off x="22949646" y="182566236"/>
          <a:ext cx="3709148" cy="2070672"/>
        </a:xfrm>
        <a:prstGeom prst="rect">
          <a:avLst/>
        </a:prstGeom>
      </xdr:spPr>
    </xdr:pic>
    <xdr:clientData/>
  </xdr:twoCellAnchor>
  <xdr:twoCellAnchor editAs="oneCell">
    <xdr:from>
      <xdr:col>13</xdr:col>
      <xdr:colOff>683558</xdr:colOff>
      <xdr:row>120</xdr:row>
      <xdr:rowOff>22411</xdr:rowOff>
    </xdr:from>
    <xdr:to>
      <xdr:col>17</xdr:col>
      <xdr:colOff>381000</xdr:colOff>
      <xdr:row>120</xdr:row>
      <xdr:rowOff>2119001</xdr:rowOff>
    </xdr:to>
    <xdr:pic>
      <xdr:nvPicPr>
        <xdr:cNvPr id="32" name="Picture 31"/>
        <xdr:cNvPicPr>
          <a:picLocks noChangeAspect="1"/>
        </xdr:cNvPicPr>
      </xdr:nvPicPr>
      <xdr:blipFill>
        <a:blip xmlns:r="http://schemas.openxmlformats.org/officeDocument/2006/relationships" r:embed="rId28"/>
        <a:stretch>
          <a:fillRect/>
        </a:stretch>
      </xdr:blipFill>
      <xdr:spPr>
        <a:xfrm>
          <a:off x="18725029" y="179282911"/>
          <a:ext cx="3821206" cy="2096590"/>
        </a:xfrm>
        <a:prstGeom prst="rect">
          <a:avLst/>
        </a:prstGeom>
      </xdr:spPr>
    </xdr:pic>
    <xdr:clientData/>
  </xdr:twoCellAnchor>
  <xdr:twoCellAnchor editAs="oneCell">
    <xdr:from>
      <xdr:col>14</xdr:col>
      <xdr:colOff>0</xdr:colOff>
      <xdr:row>121</xdr:row>
      <xdr:rowOff>0</xdr:rowOff>
    </xdr:from>
    <xdr:to>
      <xdr:col>36</xdr:col>
      <xdr:colOff>552229</xdr:colOff>
      <xdr:row>121</xdr:row>
      <xdr:rowOff>752381</xdr:rowOff>
    </xdr:to>
    <xdr:pic>
      <xdr:nvPicPr>
        <xdr:cNvPr id="35" name="Picture 34"/>
        <xdr:cNvPicPr>
          <a:picLocks noChangeAspect="1"/>
        </xdr:cNvPicPr>
      </xdr:nvPicPr>
      <xdr:blipFill>
        <a:blip xmlns:r="http://schemas.openxmlformats.org/officeDocument/2006/relationships" r:embed="rId29"/>
        <a:stretch>
          <a:fillRect/>
        </a:stretch>
      </xdr:blipFill>
      <xdr:spPr>
        <a:xfrm>
          <a:off x="19005176" y="184605706"/>
          <a:ext cx="15209524" cy="752381"/>
        </a:xfrm>
        <a:prstGeom prst="rect">
          <a:avLst/>
        </a:prstGeom>
      </xdr:spPr>
    </xdr:pic>
    <xdr:clientData/>
  </xdr:twoCellAnchor>
  <xdr:twoCellAnchor editAs="oneCell">
    <xdr:from>
      <xdr:col>14</xdr:col>
      <xdr:colOff>0</xdr:colOff>
      <xdr:row>122</xdr:row>
      <xdr:rowOff>0</xdr:rowOff>
    </xdr:from>
    <xdr:to>
      <xdr:col>19</xdr:col>
      <xdr:colOff>601134</xdr:colOff>
      <xdr:row>122</xdr:row>
      <xdr:rowOff>1523810</xdr:rowOff>
    </xdr:to>
    <xdr:pic>
      <xdr:nvPicPr>
        <xdr:cNvPr id="36" name="Picture 35"/>
        <xdr:cNvPicPr>
          <a:picLocks noChangeAspect="1"/>
        </xdr:cNvPicPr>
      </xdr:nvPicPr>
      <xdr:blipFill>
        <a:blip xmlns:r="http://schemas.openxmlformats.org/officeDocument/2006/relationships" r:embed="rId30"/>
        <a:stretch>
          <a:fillRect/>
        </a:stretch>
      </xdr:blipFill>
      <xdr:spPr>
        <a:xfrm>
          <a:off x="19005176" y="188606206"/>
          <a:ext cx="4971429" cy="1523810"/>
        </a:xfrm>
        <a:prstGeom prst="rect">
          <a:avLst/>
        </a:prstGeom>
      </xdr:spPr>
    </xdr:pic>
    <xdr:clientData/>
  </xdr:twoCellAnchor>
  <xdr:twoCellAnchor editAs="oneCell">
    <xdr:from>
      <xdr:col>14</xdr:col>
      <xdr:colOff>11205</xdr:colOff>
      <xdr:row>122</xdr:row>
      <xdr:rowOff>1467971</xdr:rowOff>
    </xdr:from>
    <xdr:to>
      <xdr:col>19</xdr:col>
      <xdr:colOff>507577</xdr:colOff>
      <xdr:row>122</xdr:row>
      <xdr:rowOff>2182257</xdr:rowOff>
    </xdr:to>
    <xdr:pic>
      <xdr:nvPicPr>
        <xdr:cNvPr id="37" name="Picture 36"/>
        <xdr:cNvPicPr>
          <a:picLocks noChangeAspect="1"/>
        </xdr:cNvPicPr>
      </xdr:nvPicPr>
      <xdr:blipFill>
        <a:blip xmlns:r="http://schemas.openxmlformats.org/officeDocument/2006/relationships" r:embed="rId31"/>
        <a:stretch>
          <a:fillRect/>
        </a:stretch>
      </xdr:blipFill>
      <xdr:spPr>
        <a:xfrm>
          <a:off x="19016381" y="190074177"/>
          <a:ext cx="4866667" cy="714286"/>
        </a:xfrm>
        <a:prstGeom prst="rect">
          <a:avLst/>
        </a:prstGeom>
      </xdr:spPr>
    </xdr:pic>
    <xdr:clientData/>
  </xdr:twoCellAnchor>
  <xdr:twoCellAnchor editAs="oneCell">
    <xdr:from>
      <xdr:col>14</xdr:col>
      <xdr:colOff>0</xdr:colOff>
      <xdr:row>124</xdr:row>
      <xdr:rowOff>0</xdr:rowOff>
    </xdr:from>
    <xdr:to>
      <xdr:col>20</xdr:col>
      <xdr:colOff>567445</xdr:colOff>
      <xdr:row>124</xdr:row>
      <xdr:rowOff>323810</xdr:rowOff>
    </xdr:to>
    <xdr:pic>
      <xdr:nvPicPr>
        <xdr:cNvPr id="38" name="Picture 37"/>
        <xdr:cNvPicPr>
          <a:picLocks noChangeAspect="1"/>
        </xdr:cNvPicPr>
      </xdr:nvPicPr>
      <xdr:blipFill>
        <a:blip xmlns:r="http://schemas.openxmlformats.org/officeDocument/2006/relationships" r:embed="rId32"/>
        <a:stretch>
          <a:fillRect/>
        </a:stretch>
      </xdr:blipFill>
      <xdr:spPr>
        <a:xfrm>
          <a:off x="19005176" y="193211824"/>
          <a:ext cx="5542857" cy="323810"/>
        </a:xfrm>
        <a:prstGeom prst="rect">
          <a:avLst/>
        </a:prstGeom>
      </xdr:spPr>
    </xdr:pic>
    <xdr:clientData/>
  </xdr:twoCellAnchor>
  <xdr:twoCellAnchor editAs="oneCell">
    <xdr:from>
      <xdr:col>14</xdr:col>
      <xdr:colOff>22412</xdr:colOff>
      <xdr:row>125</xdr:row>
      <xdr:rowOff>0</xdr:rowOff>
    </xdr:from>
    <xdr:to>
      <xdr:col>19</xdr:col>
      <xdr:colOff>347355</xdr:colOff>
      <xdr:row>125</xdr:row>
      <xdr:rowOff>438095</xdr:rowOff>
    </xdr:to>
    <xdr:pic>
      <xdr:nvPicPr>
        <xdr:cNvPr id="40" name="Picture 39"/>
        <xdr:cNvPicPr>
          <a:picLocks noChangeAspect="1"/>
        </xdr:cNvPicPr>
      </xdr:nvPicPr>
      <xdr:blipFill>
        <a:blip xmlns:r="http://schemas.openxmlformats.org/officeDocument/2006/relationships" r:embed="rId33"/>
        <a:stretch>
          <a:fillRect/>
        </a:stretch>
      </xdr:blipFill>
      <xdr:spPr>
        <a:xfrm>
          <a:off x="19027588" y="195217676"/>
          <a:ext cx="4695238" cy="438095"/>
        </a:xfrm>
        <a:prstGeom prst="rect">
          <a:avLst/>
        </a:prstGeom>
      </xdr:spPr>
    </xdr:pic>
    <xdr:clientData/>
  </xdr:twoCellAnchor>
  <xdr:twoCellAnchor editAs="oneCell">
    <xdr:from>
      <xdr:col>14</xdr:col>
      <xdr:colOff>22412</xdr:colOff>
      <xdr:row>125</xdr:row>
      <xdr:rowOff>437029</xdr:rowOff>
    </xdr:from>
    <xdr:to>
      <xdr:col>21</xdr:col>
      <xdr:colOff>3787</xdr:colOff>
      <xdr:row>125</xdr:row>
      <xdr:rowOff>760839</xdr:rowOff>
    </xdr:to>
    <xdr:pic>
      <xdr:nvPicPr>
        <xdr:cNvPr id="41" name="Picture 40"/>
        <xdr:cNvPicPr>
          <a:picLocks noChangeAspect="1"/>
        </xdr:cNvPicPr>
      </xdr:nvPicPr>
      <xdr:blipFill>
        <a:blip xmlns:r="http://schemas.openxmlformats.org/officeDocument/2006/relationships" r:embed="rId34"/>
        <a:stretch>
          <a:fillRect/>
        </a:stretch>
      </xdr:blipFill>
      <xdr:spPr>
        <a:xfrm>
          <a:off x="19027588" y="195654705"/>
          <a:ext cx="5561905" cy="323810"/>
        </a:xfrm>
        <a:prstGeom prst="rect">
          <a:avLst/>
        </a:prstGeom>
      </xdr:spPr>
    </xdr:pic>
    <xdr:clientData/>
  </xdr:twoCellAnchor>
  <xdr:twoCellAnchor editAs="oneCell">
    <xdr:from>
      <xdr:col>14</xdr:col>
      <xdr:colOff>0</xdr:colOff>
      <xdr:row>126</xdr:row>
      <xdr:rowOff>0</xdr:rowOff>
    </xdr:from>
    <xdr:to>
      <xdr:col>20</xdr:col>
      <xdr:colOff>586493</xdr:colOff>
      <xdr:row>126</xdr:row>
      <xdr:rowOff>409524</xdr:rowOff>
    </xdr:to>
    <xdr:pic>
      <xdr:nvPicPr>
        <xdr:cNvPr id="42" name="Picture 41"/>
        <xdr:cNvPicPr>
          <a:picLocks noChangeAspect="1"/>
        </xdr:cNvPicPr>
      </xdr:nvPicPr>
      <xdr:blipFill>
        <a:blip xmlns:r="http://schemas.openxmlformats.org/officeDocument/2006/relationships" r:embed="rId35"/>
        <a:stretch>
          <a:fillRect/>
        </a:stretch>
      </xdr:blipFill>
      <xdr:spPr>
        <a:xfrm>
          <a:off x="19005176" y="197223529"/>
          <a:ext cx="5561905" cy="409524"/>
        </a:xfrm>
        <a:prstGeom prst="rect">
          <a:avLst/>
        </a:prstGeom>
      </xdr:spPr>
    </xdr:pic>
    <xdr:clientData/>
  </xdr:twoCellAnchor>
  <xdr:twoCellAnchor editAs="oneCell">
    <xdr:from>
      <xdr:col>14</xdr:col>
      <xdr:colOff>0</xdr:colOff>
      <xdr:row>127</xdr:row>
      <xdr:rowOff>0</xdr:rowOff>
    </xdr:from>
    <xdr:to>
      <xdr:col>21</xdr:col>
      <xdr:colOff>571851</xdr:colOff>
      <xdr:row>127</xdr:row>
      <xdr:rowOff>504762</xdr:rowOff>
    </xdr:to>
    <xdr:pic>
      <xdr:nvPicPr>
        <xdr:cNvPr id="43" name="Picture 42"/>
        <xdr:cNvPicPr>
          <a:picLocks noChangeAspect="1"/>
        </xdr:cNvPicPr>
      </xdr:nvPicPr>
      <xdr:blipFill>
        <a:blip xmlns:r="http://schemas.openxmlformats.org/officeDocument/2006/relationships" r:embed="rId36"/>
        <a:stretch>
          <a:fillRect/>
        </a:stretch>
      </xdr:blipFill>
      <xdr:spPr>
        <a:xfrm>
          <a:off x="19005176" y="199229382"/>
          <a:ext cx="6152381" cy="504762"/>
        </a:xfrm>
        <a:prstGeom prst="rect">
          <a:avLst/>
        </a:prstGeom>
      </xdr:spPr>
    </xdr:pic>
    <xdr:clientData/>
  </xdr:twoCellAnchor>
  <xdr:twoCellAnchor editAs="oneCell">
    <xdr:from>
      <xdr:col>14</xdr:col>
      <xdr:colOff>0</xdr:colOff>
      <xdr:row>128</xdr:row>
      <xdr:rowOff>0</xdr:rowOff>
    </xdr:from>
    <xdr:to>
      <xdr:col>21</xdr:col>
      <xdr:colOff>533756</xdr:colOff>
      <xdr:row>128</xdr:row>
      <xdr:rowOff>447619</xdr:rowOff>
    </xdr:to>
    <xdr:pic>
      <xdr:nvPicPr>
        <xdr:cNvPr id="44" name="Picture 43"/>
        <xdr:cNvPicPr>
          <a:picLocks noChangeAspect="1"/>
        </xdr:cNvPicPr>
      </xdr:nvPicPr>
      <xdr:blipFill>
        <a:blip xmlns:r="http://schemas.openxmlformats.org/officeDocument/2006/relationships" r:embed="rId37"/>
        <a:stretch>
          <a:fillRect/>
        </a:stretch>
      </xdr:blipFill>
      <xdr:spPr>
        <a:xfrm>
          <a:off x="19005176" y="201425735"/>
          <a:ext cx="6114286" cy="447619"/>
        </a:xfrm>
        <a:prstGeom prst="rect">
          <a:avLst/>
        </a:prstGeom>
      </xdr:spPr>
    </xdr:pic>
    <xdr:clientData/>
  </xdr:twoCellAnchor>
  <xdr:twoCellAnchor editAs="oneCell">
    <xdr:from>
      <xdr:col>14</xdr:col>
      <xdr:colOff>235324</xdr:colOff>
      <xdr:row>128</xdr:row>
      <xdr:rowOff>2274795</xdr:rowOff>
    </xdr:from>
    <xdr:to>
      <xdr:col>21</xdr:col>
      <xdr:colOff>235746</xdr:colOff>
      <xdr:row>129</xdr:row>
      <xdr:rowOff>200546</xdr:rowOff>
    </xdr:to>
    <xdr:pic>
      <xdr:nvPicPr>
        <xdr:cNvPr id="45" name="Picture 44"/>
        <xdr:cNvPicPr>
          <a:picLocks noChangeAspect="1"/>
        </xdr:cNvPicPr>
      </xdr:nvPicPr>
      <xdr:blipFill>
        <a:blip xmlns:r="http://schemas.openxmlformats.org/officeDocument/2006/relationships" r:embed="rId38"/>
        <a:stretch>
          <a:fillRect/>
        </a:stretch>
      </xdr:blipFill>
      <xdr:spPr>
        <a:xfrm>
          <a:off x="19240500" y="200753383"/>
          <a:ext cx="5580952" cy="323810"/>
        </a:xfrm>
        <a:prstGeom prst="rect">
          <a:avLst/>
        </a:prstGeom>
      </xdr:spPr>
    </xdr:pic>
    <xdr:clientData/>
  </xdr:twoCellAnchor>
  <xdr:twoCellAnchor editAs="oneCell">
    <xdr:from>
      <xdr:col>14</xdr:col>
      <xdr:colOff>89647</xdr:colOff>
      <xdr:row>129</xdr:row>
      <xdr:rowOff>560291</xdr:rowOff>
    </xdr:from>
    <xdr:to>
      <xdr:col>16</xdr:col>
      <xdr:colOff>87086</xdr:colOff>
      <xdr:row>129</xdr:row>
      <xdr:rowOff>1065053</xdr:rowOff>
    </xdr:to>
    <xdr:pic>
      <xdr:nvPicPr>
        <xdr:cNvPr id="46" name="Picture 45"/>
        <xdr:cNvPicPr>
          <a:picLocks noChangeAspect="1"/>
        </xdr:cNvPicPr>
      </xdr:nvPicPr>
      <xdr:blipFill>
        <a:blip xmlns:r="http://schemas.openxmlformats.org/officeDocument/2006/relationships" r:embed="rId39"/>
        <a:stretch>
          <a:fillRect/>
        </a:stretch>
      </xdr:blipFill>
      <xdr:spPr>
        <a:xfrm>
          <a:off x="19094823" y="201436938"/>
          <a:ext cx="2552381" cy="504762"/>
        </a:xfrm>
        <a:prstGeom prst="rect">
          <a:avLst/>
        </a:prstGeom>
      </xdr:spPr>
    </xdr:pic>
    <xdr:clientData/>
  </xdr:twoCellAnchor>
  <xdr:twoCellAnchor editAs="oneCell">
    <xdr:from>
      <xdr:col>14</xdr:col>
      <xdr:colOff>0</xdr:colOff>
      <xdr:row>130</xdr:row>
      <xdr:rowOff>0</xdr:rowOff>
    </xdr:from>
    <xdr:to>
      <xdr:col>21</xdr:col>
      <xdr:colOff>562327</xdr:colOff>
      <xdr:row>130</xdr:row>
      <xdr:rowOff>323810</xdr:rowOff>
    </xdr:to>
    <xdr:pic>
      <xdr:nvPicPr>
        <xdr:cNvPr id="47" name="Picture 46"/>
        <xdr:cNvPicPr>
          <a:picLocks noChangeAspect="1"/>
        </xdr:cNvPicPr>
      </xdr:nvPicPr>
      <xdr:blipFill>
        <a:blip xmlns:r="http://schemas.openxmlformats.org/officeDocument/2006/relationships" r:embed="rId40"/>
        <a:stretch>
          <a:fillRect/>
        </a:stretch>
      </xdr:blipFill>
      <xdr:spPr>
        <a:xfrm>
          <a:off x="19005176" y="205829647"/>
          <a:ext cx="6142857" cy="323810"/>
        </a:xfrm>
        <a:prstGeom prst="rect">
          <a:avLst/>
        </a:prstGeom>
      </xdr:spPr>
    </xdr:pic>
    <xdr:clientData/>
  </xdr:twoCellAnchor>
  <xdr:twoCellAnchor editAs="oneCell">
    <xdr:from>
      <xdr:col>14</xdr:col>
      <xdr:colOff>11206</xdr:colOff>
      <xdr:row>130</xdr:row>
      <xdr:rowOff>481853</xdr:rowOff>
    </xdr:from>
    <xdr:to>
      <xdr:col>18</xdr:col>
      <xdr:colOff>93648</xdr:colOff>
      <xdr:row>130</xdr:row>
      <xdr:rowOff>1786615</xdr:rowOff>
    </xdr:to>
    <xdr:pic>
      <xdr:nvPicPr>
        <xdr:cNvPr id="48" name="Picture 47"/>
        <xdr:cNvPicPr>
          <a:picLocks noChangeAspect="1"/>
        </xdr:cNvPicPr>
      </xdr:nvPicPr>
      <xdr:blipFill>
        <a:blip xmlns:r="http://schemas.openxmlformats.org/officeDocument/2006/relationships" r:embed="rId41"/>
        <a:stretch>
          <a:fillRect/>
        </a:stretch>
      </xdr:blipFill>
      <xdr:spPr>
        <a:xfrm>
          <a:off x="19016382" y="206311500"/>
          <a:ext cx="3847619" cy="1304762"/>
        </a:xfrm>
        <a:prstGeom prst="rect">
          <a:avLst/>
        </a:prstGeom>
      </xdr:spPr>
    </xdr:pic>
    <xdr:clientData/>
  </xdr:twoCellAnchor>
  <xdr:twoCellAnchor editAs="oneCell">
    <xdr:from>
      <xdr:col>14</xdr:col>
      <xdr:colOff>0</xdr:colOff>
      <xdr:row>131</xdr:row>
      <xdr:rowOff>0</xdr:rowOff>
    </xdr:from>
    <xdr:to>
      <xdr:col>22</xdr:col>
      <xdr:colOff>4828</xdr:colOff>
      <xdr:row>131</xdr:row>
      <xdr:rowOff>647619</xdr:rowOff>
    </xdr:to>
    <xdr:pic>
      <xdr:nvPicPr>
        <xdr:cNvPr id="49" name="Picture 48"/>
        <xdr:cNvPicPr>
          <a:picLocks noChangeAspect="1"/>
        </xdr:cNvPicPr>
      </xdr:nvPicPr>
      <xdr:blipFill>
        <a:blip xmlns:r="http://schemas.openxmlformats.org/officeDocument/2006/relationships" r:embed="rId42"/>
        <a:stretch>
          <a:fillRect/>
        </a:stretch>
      </xdr:blipFill>
      <xdr:spPr>
        <a:xfrm>
          <a:off x="19005176" y="207835500"/>
          <a:ext cx="6190476" cy="647619"/>
        </a:xfrm>
        <a:prstGeom prst="rect">
          <a:avLst/>
        </a:prstGeom>
      </xdr:spPr>
    </xdr:pic>
    <xdr:clientData/>
  </xdr:twoCellAnchor>
  <xdr:twoCellAnchor editAs="oneCell">
    <xdr:from>
      <xdr:col>11</xdr:col>
      <xdr:colOff>414617</xdr:colOff>
      <xdr:row>131</xdr:row>
      <xdr:rowOff>3417794</xdr:rowOff>
    </xdr:from>
    <xdr:to>
      <xdr:col>16</xdr:col>
      <xdr:colOff>599332</xdr:colOff>
      <xdr:row>132</xdr:row>
      <xdr:rowOff>1154039</xdr:rowOff>
    </xdr:to>
    <xdr:pic>
      <xdr:nvPicPr>
        <xdr:cNvPr id="50" name="Picture 49"/>
        <xdr:cNvPicPr>
          <a:picLocks noChangeAspect="1"/>
        </xdr:cNvPicPr>
      </xdr:nvPicPr>
      <xdr:blipFill>
        <a:blip xmlns:r="http://schemas.openxmlformats.org/officeDocument/2006/relationships" r:embed="rId43"/>
        <a:stretch>
          <a:fillRect/>
        </a:stretch>
      </xdr:blipFill>
      <xdr:spPr>
        <a:xfrm>
          <a:off x="16226117" y="208306147"/>
          <a:ext cx="5933333" cy="1333333"/>
        </a:xfrm>
        <a:prstGeom prst="rect">
          <a:avLst/>
        </a:prstGeom>
      </xdr:spPr>
    </xdr:pic>
    <xdr:clientData/>
  </xdr:twoCellAnchor>
  <xdr:twoCellAnchor editAs="oneCell">
    <xdr:from>
      <xdr:col>7</xdr:col>
      <xdr:colOff>22412</xdr:colOff>
      <xdr:row>132</xdr:row>
      <xdr:rowOff>1568823</xdr:rowOff>
    </xdr:from>
    <xdr:to>
      <xdr:col>14</xdr:col>
      <xdr:colOff>1638614</xdr:colOff>
      <xdr:row>132</xdr:row>
      <xdr:rowOff>2425966</xdr:rowOff>
    </xdr:to>
    <xdr:pic>
      <xdr:nvPicPr>
        <xdr:cNvPr id="51" name="Picture 50"/>
        <xdr:cNvPicPr>
          <a:picLocks noChangeAspect="1"/>
        </xdr:cNvPicPr>
      </xdr:nvPicPr>
      <xdr:blipFill>
        <a:blip xmlns:r="http://schemas.openxmlformats.org/officeDocument/2006/relationships" r:embed="rId44"/>
        <a:stretch>
          <a:fillRect/>
        </a:stretch>
      </xdr:blipFill>
      <xdr:spPr>
        <a:xfrm>
          <a:off x="14186647" y="210054264"/>
          <a:ext cx="6457143" cy="857143"/>
        </a:xfrm>
        <a:prstGeom prst="rect">
          <a:avLst/>
        </a:prstGeom>
      </xdr:spPr>
    </xdr:pic>
    <xdr:clientData/>
  </xdr:twoCellAnchor>
  <xdr:twoCellAnchor editAs="oneCell">
    <xdr:from>
      <xdr:col>14</xdr:col>
      <xdr:colOff>246530</xdr:colOff>
      <xdr:row>132</xdr:row>
      <xdr:rowOff>2902324</xdr:rowOff>
    </xdr:from>
    <xdr:to>
      <xdr:col>15</xdr:col>
      <xdr:colOff>563373</xdr:colOff>
      <xdr:row>133</xdr:row>
      <xdr:rowOff>440298</xdr:rowOff>
    </xdr:to>
    <xdr:pic>
      <xdr:nvPicPr>
        <xdr:cNvPr id="52" name="Picture 51"/>
        <xdr:cNvPicPr>
          <a:picLocks noChangeAspect="1"/>
        </xdr:cNvPicPr>
      </xdr:nvPicPr>
      <xdr:blipFill>
        <a:blip xmlns:r="http://schemas.openxmlformats.org/officeDocument/2006/relationships" r:embed="rId45"/>
        <a:stretch>
          <a:fillRect/>
        </a:stretch>
      </xdr:blipFill>
      <xdr:spPr>
        <a:xfrm>
          <a:off x="19251706" y="211387765"/>
          <a:ext cx="2266667" cy="742857"/>
        </a:xfrm>
        <a:prstGeom prst="rect">
          <a:avLst/>
        </a:prstGeom>
      </xdr:spPr>
    </xdr:pic>
    <xdr:clientData/>
  </xdr:twoCellAnchor>
  <xdr:twoCellAnchor editAs="oneCell">
    <xdr:from>
      <xdr:col>11</xdr:col>
      <xdr:colOff>201705</xdr:colOff>
      <xdr:row>133</xdr:row>
      <xdr:rowOff>1411941</xdr:rowOff>
    </xdr:from>
    <xdr:to>
      <xdr:col>18</xdr:col>
      <xdr:colOff>204757</xdr:colOff>
      <xdr:row>133</xdr:row>
      <xdr:rowOff>2307179</xdr:rowOff>
    </xdr:to>
    <xdr:pic>
      <xdr:nvPicPr>
        <xdr:cNvPr id="53" name="Picture 52"/>
        <xdr:cNvPicPr>
          <a:picLocks noChangeAspect="1"/>
        </xdr:cNvPicPr>
      </xdr:nvPicPr>
      <xdr:blipFill>
        <a:blip xmlns:r="http://schemas.openxmlformats.org/officeDocument/2006/relationships" r:embed="rId46"/>
        <a:stretch>
          <a:fillRect/>
        </a:stretch>
      </xdr:blipFill>
      <xdr:spPr>
        <a:xfrm>
          <a:off x="16013205" y="213102265"/>
          <a:ext cx="6961905" cy="895238"/>
        </a:xfrm>
        <a:prstGeom prst="rect">
          <a:avLst/>
        </a:prstGeom>
      </xdr:spPr>
    </xdr:pic>
    <xdr:clientData/>
  </xdr:twoCellAnchor>
  <xdr:twoCellAnchor editAs="oneCell">
    <xdr:from>
      <xdr:col>14</xdr:col>
      <xdr:colOff>0</xdr:colOff>
      <xdr:row>134</xdr:row>
      <xdr:rowOff>0</xdr:rowOff>
    </xdr:from>
    <xdr:to>
      <xdr:col>36</xdr:col>
      <xdr:colOff>485562</xdr:colOff>
      <xdr:row>134</xdr:row>
      <xdr:rowOff>1247619</xdr:rowOff>
    </xdr:to>
    <xdr:pic>
      <xdr:nvPicPr>
        <xdr:cNvPr id="54" name="Picture 53"/>
        <xdr:cNvPicPr>
          <a:picLocks noChangeAspect="1"/>
        </xdr:cNvPicPr>
      </xdr:nvPicPr>
      <xdr:blipFill>
        <a:blip xmlns:r="http://schemas.openxmlformats.org/officeDocument/2006/relationships" r:embed="rId47"/>
        <a:stretch>
          <a:fillRect/>
        </a:stretch>
      </xdr:blipFill>
      <xdr:spPr>
        <a:xfrm>
          <a:off x="19005176" y="217842353"/>
          <a:ext cx="15142857" cy="1247619"/>
        </a:xfrm>
        <a:prstGeom prst="rect">
          <a:avLst/>
        </a:prstGeom>
      </xdr:spPr>
    </xdr:pic>
    <xdr:clientData/>
  </xdr:twoCellAnchor>
  <xdr:twoCellAnchor editAs="oneCell">
    <xdr:from>
      <xdr:col>14</xdr:col>
      <xdr:colOff>0</xdr:colOff>
      <xdr:row>135</xdr:row>
      <xdr:rowOff>0</xdr:rowOff>
    </xdr:from>
    <xdr:to>
      <xdr:col>36</xdr:col>
      <xdr:colOff>380800</xdr:colOff>
      <xdr:row>135</xdr:row>
      <xdr:rowOff>876190</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9005176" y="220643824"/>
          <a:ext cx="15038095" cy="876190"/>
        </a:xfrm>
        <a:prstGeom prst="rect">
          <a:avLst/>
        </a:prstGeom>
      </xdr:spPr>
    </xdr:pic>
    <xdr:clientData/>
  </xdr:twoCellAnchor>
  <xdr:twoCellAnchor editAs="oneCell">
    <xdr:from>
      <xdr:col>14</xdr:col>
      <xdr:colOff>0</xdr:colOff>
      <xdr:row>136</xdr:row>
      <xdr:rowOff>0</xdr:rowOff>
    </xdr:from>
    <xdr:to>
      <xdr:col>22</xdr:col>
      <xdr:colOff>461971</xdr:colOff>
      <xdr:row>136</xdr:row>
      <xdr:rowOff>2438095</xdr:rowOff>
    </xdr:to>
    <xdr:pic>
      <xdr:nvPicPr>
        <xdr:cNvPr id="56" name="Picture 55"/>
        <xdr:cNvPicPr>
          <a:picLocks noChangeAspect="1"/>
        </xdr:cNvPicPr>
      </xdr:nvPicPr>
      <xdr:blipFill>
        <a:blip xmlns:r="http://schemas.openxmlformats.org/officeDocument/2006/relationships" r:embed="rId49"/>
        <a:stretch>
          <a:fillRect/>
        </a:stretch>
      </xdr:blipFill>
      <xdr:spPr>
        <a:xfrm>
          <a:off x="19005176" y="225047735"/>
          <a:ext cx="6647619" cy="2438095"/>
        </a:xfrm>
        <a:prstGeom prst="rect">
          <a:avLst/>
        </a:prstGeom>
      </xdr:spPr>
    </xdr:pic>
    <xdr:clientData/>
  </xdr:twoCellAnchor>
  <xdr:twoCellAnchor editAs="oneCell">
    <xdr:from>
      <xdr:col>14</xdr:col>
      <xdr:colOff>0</xdr:colOff>
      <xdr:row>55</xdr:row>
      <xdr:rowOff>0</xdr:rowOff>
    </xdr:from>
    <xdr:to>
      <xdr:col>19</xdr:col>
      <xdr:colOff>248429</xdr:colOff>
      <xdr:row>55</xdr:row>
      <xdr:rowOff>504762</xdr:rowOff>
    </xdr:to>
    <xdr:pic>
      <xdr:nvPicPr>
        <xdr:cNvPr id="57" name="Picture 56"/>
        <xdr:cNvPicPr>
          <a:picLocks noChangeAspect="1"/>
        </xdr:cNvPicPr>
      </xdr:nvPicPr>
      <xdr:blipFill>
        <a:blip xmlns:r="http://schemas.openxmlformats.org/officeDocument/2006/relationships" r:embed="rId50"/>
        <a:stretch>
          <a:fillRect/>
        </a:stretch>
      </xdr:blipFill>
      <xdr:spPr>
        <a:xfrm>
          <a:off x="19036393" y="36780107"/>
          <a:ext cx="4657143" cy="504762"/>
        </a:xfrm>
        <a:prstGeom prst="rect">
          <a:avLst/>
        </a:prstGeom>
      </xdr:spPr>
    </xdr:pic>
    <xdr:clientData/>
  </xdr:twoCellAnchor>
  <xdr:twoCellAnchor editAs="oneCell">
    <xdr:from>
      <xdr:col>13</xdr:col>
      <xdr:colOff>952500</xdr:colOff>
      <xdr:row>55</xdr:row>
      <xdr:rowOff>544285</xdr:rowOff>
    </xdr:from>
    <xdr:to>
      <xdr:col>18</xdr:col>
      <xdr:colOff>370952</xdr:colOff>
      <xdr:row>55</xdr:row>
      <xdr:rowOff>944285</xdr:rowOff>
    </xdr:to>
    <xdr:pic>
      <xdr:nvPicPr>
        <xdr:cNvPr id="58" name="Picture 57"/>
        <xdr:cNvPicPr>
          <a:picLocks noChangeAspect="1"/>
        </xdr:cNvPicPr>
      </xdr:nvPicPr>
      <xdr:blipFill>
        <a:blip xmlns:r="http://schemas.openxmlformats.org/officeDocument/2006/relationships" r:embed="rId51"/>
        <a:stretch>
          <a:fillRect/>
        </a:stretch>
      </xdr:blipFill>
      <xdr:spPr>
        <a:xfrm>
          <a:off x="19022786" y="37324392"/>
          <a:ext cx="4180952" cy="400000"/>
        </a:xfrm>
        <a:prstGeom prst="rect">
          <a:avLst/>
        </a:prstGeom>
      </xdr:spPr>
    </xdr:pic>
    <xdr:clientData/>
  </xdr:twoCellAnchor>
  <xdr:twoCellAnchor editAs="oneCell">
    <xdr:from>
      <xdr:col>14</xdr:col>
      <xdr:colOff>0</xdr:colOff>
      <xdr:row>57</xdr:row>
      <xdr:rowOff>0</xdr:rowOff>
    </xdr:from>
    <xdr:to>
      <xdr:col>19</xdr:col>
      <xdr:colOff>229381</xdr:colOff>
      <xdr:row>57</xdr:row>
      <xdr:rowOff>419048</xdr:rowOff>
    </xdr:to>
    <xdr:pic>
      <xdr:nvPicPr>
        <xdr:cNvPr id="59" name="Picture 58"/>
        <xdr:cNvPicPr>
          <a:picLocks noChangeAspect="1"/>
        </xdr:cNvPicPr>
      </xdr:nvPicPr>
      <xdr:blipFill>
        <a:blip xmlns:r="http://schemas.openxmlformats.org/officeDocument/2006/relationships" r:embed="rId52"/>
        <a:stretch>
          <a:fillRect/>
        </a:stretch>
      </xdr:blipFill>
      <xdr:spPr>
        <a:xfrm>
          <a:off x="19036393" y="39991393"/>
          <a:ext cx="4638095" cy="419048"/>
        </a:xfrm>
        <a:prstGeom prst="rect">
          <a:avLst/>
        </a:prstGeom>
      </xdr:spPr>
    </xdr:pic>
    <xdr:clientData/>
  </xdr:twoCellAnchor>
  <xdr:twoCellAnchor editAs="oneCell">
    <xdr:from>
      <xdr:col>14</xdr:col>
      <xdr:colOff>0</xdr:colOff>
      <xdr:row>58</xdr:row>
      <xdr:rowOff>0</xdr:rowOff>
    </xdr:from>
    <xdr:to>
      <xdr:col>15</xdr:col>
      <xdr:colOff>469143</xdr:colOff>
      <xdr:row>58</xdr:row>
      <xdr:rowOff>457143</xdr:rowOff>
    </xdr:to>
    <xdr:pic>
      <xdr:nvPicPr>
        <xdr:cNvPr id="60" name="Picture 59"/>
        <xdr:cNvPicPr>
          <a:picLocks noChangeAspect="1"/>
        </xdr:cNvPicPr>
      </xdr:nvPicPr>
      <xdr:blipFill>
        <a:blip xmlns:r="http://schemas.openxmlformats.org/officeDocument/2006/relationships" r:embed="rId53"/>
        <a:stretch>
          <a:fillRect/>
        </a:stretch>
      </xdr:blipFill>
      <xdr:spPr>
        <a:xfrm>
          <a:off x="19036393" y="41787536"/>
          <a:ext cx="2428571" cy="4571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95250</xdr:colOff>
          <xdr:row>58</xdr:row>
          <xdr:rowOff>847725</xdr:rowOff>
        </xdr:from>
        <xdr:to>
          <xdr:col>14</xdr:col>
          <xdr:colOff>809625</xdr:colOff>
          <xdr:row>58</xdr:row>
          <xdr:rowOff>1533525</xdr:rowOff>
        </xdr:to>
        <xdr:sp macro="" textlink="">
          <xdr:nvSpPr>
            <xdr:cNvPr id="2094" name="Object 46" hidden="1">
              <a:extLst>
                <a:ext uri="{63B3BB69-23CF-44E3-9099-C40C66FF867C}">
                  <a14:compatExt spid="_x0000_s20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14</xdr:col>
      <xdr:colOff>244928</xdr:colOff>
      <xdr:row>58</xdr:row>
      <xdr:rowOff>312964</xdr:rowOff>
    </xdr:from>
    <xdr:ext cx="184731" cy="264560"/>
    <xdr:sp macro="" textlink="">
      <xdr:nvSpPr>
        <xdr:cNvPr id="61" name="TextBox 60"/>
        <xdr:cNvSpPr txBox="1"/>
      </xdr:nvSpPr>
      <xdr:spPr>
        <a:xfrm>
          <a:off x="19281321" y="4210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14</xdr:col>
      <xdr:colOff>925286</xdr:colOff>
      <xdr:row>58</xdr:row>
      <xdr:rowOff>598714</xdr:rowOff>
    </xdr:from>
    <xdr:to>
      <xdr:col>20</xdr:col>
      <xdr:colOff>513774</xdr:colOff>
      <xdr:row>58</xdr:row>
      <xdr:rowOff>1065381</xdr:rowOff>
    </xdr:to>
    <xdr:pic>
      <xdr:nvPicPr>
        <xdr:cNvPr id="62" name="Picture 61"/>
        <xdr:cNvPicPr>
          <a:picLocks noChangeAspect="1"/>
        </xdr:cNvPicPr>
      </xdr:nvPicPr>
      <xdr:blipFill>
        <a:blip xmlns:r="http://schemas.openxmlformats.org/officeDocument/2006/relationships" r:embed="rId54"/>
        <a:stretch>
          <a:fillRect/>
        </a:stretch>
      </xdr:blipFill>
      <xdr:spPr>
        <a:xfrm>
          <a:off x="19961679" y="42386250"/>
          <a:ext cx="4609524" cy="466667"/>
        </a:xfrm>
        <a:prstGeom prst="rect">
          <a:avLst/>
        </a:prstGeom>
      </xdr:spPr>
    </xdr:pic>
    <xdr:clientData/>
  </xdr:twoCellAnchor>
  <xdr:twoCellAnchor editAs="oneCell">
    <xdr:from>
      <xdr:col>14</xdr:col>
      <xdr:colOff>0</xdr:colOff>
      <xdr:row>59</xdr:row>
      <xdr:rowOff>0</xdr:rowOff>
    </xdr:from>
    <xdr:to>
      <xdr:col>18</xdr:col>
      <xdr:colOff>317893</xdr:colOff>
      <xdr:row>59</xdr:row>
      <xdr:rowOff>390476</xdr:rowOff>
    </xdr:to>
    <xdr:pic>
      <xdr:nvPicPr>
        <xdr:cNvPr id="63" name="Picture 62"/>
        <xdr:cNvPicPr>
          <a:picLocks noChangeAspect="1"/>
        </xdr:cNvPicPr>
      </xdr:nvPicPr>
      <xdr:blipFill>
        <a:blip xmlns:r="http://schemas.openxmlformats.org/officeDocument/2006/relationships" r:embed="rId55"/>
        <a:stretch>
          <a:fillRect/>
        </a:stretch>
      </xdr:blipFill>
      <xdr:spPr>
        <a:xfrm>
          <a:off x="19036393" y="43787786"/>
          <a:ext cx="4114286" cy="390476"/>
        </a:xfrm>
        <a:prstGeom prst="rect">
          <a:avLst/>
        </a:prstGeom>
      </xdr:spPr>
    </xdr:pic>
    <xdr:clientData/>
  </xdr:twoCellAnchor>
  <xdr:twoCellAnchor editAs="oneCell">
    <xdr:from>
      <xdr:col>14</xdr:col>
      <xdr:colOff>0</xdr:colOff>
      <xdr:row>59</xdr:row>
      <xdr:rowOff>421821</xdr:rowOff>
    </xdr:from>
    <xdr:to>
      <xdr:col>18</xdr:col>
      <xdr:colOff>260750</xdr:colOff>
      <xdr:row>59</xdr:row>
      <xdr:rowOff>1574202</xdr:rowOff>
    </xdr:to>
    <xdr:pic>
      <xdr:nvPicPr>
        <xdr:cNvPr id="2049" name="Picture 2048"/>
        <xdr:cNvPicPr>
          <a:picLocks noChangeAspect="1"/>
        </xdr:cNvPicPr>
      </xdr:nvPicPr>
      <xdr:blipFill>
        <a:blip xmlns:r="http://schemas.openxmlformats.org/officeDocument/2006/relationships" r:embed="rId56"/>
        <a:stretch>
          <a:fillRect/>
        </a:stretch>
      </xdr:blipFill>
      <xdr:spPr>
        <a:xfrm>
          <a:off x="19036393" y="44209607"/>
          <a:ext cx="4057143" cy="1152381"/>
        </a:xfrm>
        <a:prstGeom prst="rect">
          <a:avLst/>
        </a:prstGeom>
      </xdr:spPr>
    </xdr:pic>
    <xdr:clientData/>
  </xdr:twoCellAnchor>
  <xdr:twoCellAnchor editAs="oneCell">
    <xdr:from>
      <xdr:col>13</xdr:col>
      <xdr:colOff>952500</xdr:colOff>
      <xdr:row>60</xdr:row>
      <xdr:rowOff>81643</xdr:rowOff>
    </xdr:from>
    <xdr:to>
      <xdr:col>19</xdr:col>
      <xdr:colOff>349108</xdr:colOff>
      <xdr:row>60</xdr:row>
      <xdr:rowOff>453072</xdr:rowOff>
    </xdr:to>
    <xdr:pic>
      <xdr:nvPicPr>
        <xdr:cNvPr id="2050" name="Picture 2049"/>
        <xdr:cNvPicPr>
          <a:picLocks noChangeAspect="1"/>
        </xdr:cNvPicPr>
      </xdr:nvPicPr>
      <xdr:blipFill>
        <a:blip xmlns:r="http://schemas.openxmlformats.org/officeDocument/2006/relationships" r:embed="rId57"/>
        <a:stretch>
          <a:fillRect/>
        </a:stretch>
      </xdr:blipFill>
      <xdr:spPr>
        <a:xfrm>
          <a:off x="19022786" y="45475072"/>
          <a:ext cx="4771429" cy="37142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60</xdr:row>
          <xdr:rowOff>1581150</xdr:rowOff>
        </xdr:from>
        <xdr:to>
          <xdr:col>14</xdr:col>
          <xdr:colOff>638175</xdr:colOff>
          <xdr:row>61</xdr:row>
          <xdr:rowOff>485775</xdr:rowOff>
        </xdr:to>
        <xdr:sp macro="" textlink="">
          <xdr:nvSpPr>
            <xdr:cNvPr id="2097" name="Object 49" hidden="1">
              <a:extLst>
                <a:ext uri="{63B3BB69-23CF-44E3-9099-C40C66FF867C}">
                  <a14:compatExt spid="_x0000_s2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904875</xdr:colOff>
          <xdr:row>60</xdr:row>
          <xdr:rowOff>1590675</xdr:rowOff>
        </xdr:from>
        <xdr:to>
          <xdr:col>14</xdr:col>
          <xdr:colOff>1704975</xdr:colOff>
          <xdr:row>61</xdr:row>
          <xdr:rowOff>676275</xdr:rowOff>
        </xdr:to>
        <xdr:sp macro="" textlink="">
          <xdr:nvSpPr>
            <xdr:cNvPr id="2098" name="Object 50" hidden="1">
              <a:extLst>
                <a:ext uri="{63B3BB69-23CF-44E3-9099-C40C66FF867C}">
                  <a14:compatExt spid="_x0000_s2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14</xdr:col>
      <xdr:colOff>13607</xdr:colOff>
      <xdr:row>61</xdr:row>
      <xdr:rowOff>598715</xdr:rowOff>
    </xdr:from>
    <xdr:to>
      <xdr:col>19</xdr:col>
      <xdr:colOff>252512</xdr:colOff>
      <xdr:row>61</xdr:row>
      <xdr:rowOff>1246334</xdr:rowOff>
    </xdr:to>
    <xdr:pic>
      <xdr:nvPicPr>
        <xdr:cNvPr id="2051" name="Picture 2050"/>
        <xdr:cNvPicPr>
          <a:picLocks noChangeAspect="1"/>
        </xdr:cNvPicPr>
      </xdr:nvPicPr>
      <xdr:blipFill>
        <a:blip xmlns:r="http://schemas.openxmlformats.org/officeDocument/2006/relationships" r:embed="rId58"/>
        <a:stretch>
          <a:fillRect/>
        </a:stretch>
      </xdr:blipFill>
      <xdr:spPr>
        <a:xfrm>
          <a:off x="19050000" y="46794965"/>
          <a:ext cx="4647619" cy="647619"/>
        </a:xfrm>
        <a:prstGeom prst="rect">
          <a:avLst/>
        </a:prstGeom>
      </xdr:spPr>
    </xdr:pic>
    <xdr:clientData/>
  </xdr:twoCellAnchor>
  <xdr:twoCellAnchor editAs="oneCell">
    <xdr:from>
      <xdr:col>14</xdr:col>
      <xdr:colOff>54429</xdr:colOff>
      <xdr:row>62</xdr:row>
      <xdr:rowOff>95250</xdr:rowOff>
    </xdr:from>
    <xdr:to>
      <xdr:col>19</xdr:col>
      <xdr:colOff>588572</xdr:colOff>
      <xdr:row>62</xdr:row>
      <xdr:rowOff>580964</xdr:rowOff>
    </xdr:to>
    <xdr:pic>
      <xdr:nvPicPr>
        <xdr:cNvPr id="2052" name="Picture 2051"/>
        <xdr:cNvPicPr>
          <a:picLocks noChangeAspect="1"/>
        </xdr:cNvPicPr>
      </xdr:nvPicPr>
      <xdr:blipFill>
        <a:blip xmlns:r="http://schemas.openxmlformats.org/officeDocument/2006/relationships" r:embed="rId59"/>
        <a:stretch>
          <a:fillRect/>
        </a:stretch>
      </xdr:blipFill>
      <xdr:spPr>
        <a:xfrm>
          <a:off x="19090822" y="49298679"/>
          <a:ext cx="4942857" cy="4857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28575</xdr:colOff>
          <xdr:row>75</xdr:row>
          <xdr:rowOff>1009650</xdr:rowOff>
        </xdr:from>
        <xdr:to>
          <xdr:col>14</xdr:col>
          <xdr:colOff>676275</xdr:colOff>
          <xdr:row>75</xdr:row>
          <xdr:rowOff>1571625</xdr:rowOff>
        </xdr:to>
        <xdr:sp macro="" textlink="">
          <xdr:nvSpPr>
            <xdr:cNvPr id="2100" name="Object 52" hidden="1">
              <a:extLst>
                <a:ext uri="{63B3BB69-23CF-44E3-9099-C40C66FF867C}">
                  <a14:compatExt spid="_x0000_s2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69</xdr:row>
          <xdr:rowOff>0</xdr:rowOff>
        </xdr:from>
        <xdr:to>
          <xdr:col>14</xdr:col>
          <xdr:colOff>600075</xdr:colOff>
          <xdr:row>69</xdr:row>
          <xdr:rowOff>514350</xdr:rowOff>
        </xdr:to>
        <xdr:sp macro="" textlink="">
          <xdr:nvSpPr>
            <xdr:cNvPr id="2106" name="Object 58" hidden="1">
              <a:extLst>
                <a:ext uri="{63B3BB69-23CF-44E3-9099-C40C66FF867C}">
                  <a14:compatExt spid="_x0000_s210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14</xdr:col>
      <xdr:colOff>54429</xdr:colOff>
      <xdr:row>124</xdr:row>
      <xdr:rowOff>1061357</xdr:rowOff>
    </xdr:from>
    <xdr:to>
      <xdr:col>18</xdr:col>
      <xdr:colOff>362798</xdr:colOff>
      <xdr:row>124</xdr:row>
      <xdr:rowOff>1442309</xdr:rowOff>
    </xdr:to>
    <xdr:pic>
      <xdr:nvPicPr>
        <xdr:cNvPr id="9" name="Picture 8"/>
        <xdr:cNvPicPr>
          <a:picLocks noChangeAspect="1"/>
        </xdr:cNvPicPr>
      </xdr:nvPicPr>
      <xdr:blipFill>
        <a:blip xmlns:r="http://schemas.openxmlformats.org/officeDocument/2006/relationships" r:embed="rId60"/>
        <a:stretch>
          <a:fillRect/>
        </a:stretch>
      </xdr:blipFill>
      <xdr:spPr>
        <a:xfrm>
          <a:off x="19090822" y="191193964"/>
          <a:ext cx="4104762" cy="380952"/>
        </a:xfrm>
        <a:prstGeom prst="rect">
          <a:avLst/>
        </a:prstGeom>
      </xdr:spPr>
    </xdr:pic>
    <xdr:clientData/>
  </xdr:twoCellAnchor>
  <xdr:twoCellAnchor editAs="oneCell">
    <xdr:from>
      <xdr:col>14</xdr:col>
      <xdr:colOff>13607</xdr:colOff>
      <xdr:row>30</xdr:row>
      <xdr:rowOff>231321</xdr:rowOff>
    </xdr:from>
    <xdr:to>
      <xdr:col>25</xdr:col>
      <xdr:colOff>407154</xdr:colOff>
      <xdr:row>33</xdr:row>
      <xdr:rowOff>191666</xdr:rowOff>
    </xdr:to>
    <xdr:pic>
      <xdr:nvPicPr>
        <xdr:cNvPr id="75" name="Picture 74"/>
        <xdr:cNvPicPr>
          <a:picLocks noChangeAspect="1"/>
        </xdr:cNvPicPr>
      </xdr:nvPicPr>
      <xdr:blipFill>
        <a:blip xmlns:r="http://schemas.openxmlformats.org/officeDocument/2006/relationships" r:embed="rId61"/>
        <a:stretch>
          <a:fillRect/>
        </a:stretch>
      </xdr:blipFill>
      <xdr:spPr>
        <a:xfrm>
          <a:off x="19050000" y="12981214"/>
          <a:ext cx="8476190" cy="15523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Gi_i thi_u"/>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2.vsdx"/><Relationship Id="rId13" Type="http://schemas.openxmlformats.org/officeDocument/2006/relationships/image" Target="../media/image6.emf"/><Relationship Id="rId18" Type="http://schemas.openxmlformats.org/officeDocument/2006/relationships/image" Target="../media/image8.emf"/><Relationship Id="rId3" Type="http://schemas.openxmlformats.org/officeDocument/2006/relationships/vmlDrawing" Target="../drawings/vmlDrawing1.vml"/><Relationship Id="rId21" Type="http://schemas.openxmlformats.org/officeDocument/2006/relationships/oleObject" Target="../embeddings/oleObject8.bin"/><Relationship Id="rId7" Type="http://schemas.openxmlformats.org/officeDocument/2006/relationships/image" Target="../media/image3.emf"/><Relationship Id="rId12" Type="http://schemas.openxmlformats.org/officeDocument/2006/relationships/oleObject" Target="../embeddings/oleObject3.bin"/><Relationship Id="rId17" Type="http://schemas.openxmlformats.org/officeDocument/2006/relationships/oleObject" Target="../embeddings/oleObject6.bin"/><Relationship Id="rId2" Type="http://schemas.openxmlformats.org/officeDocument/2006/relationships/drawing" Target="../drawings/drawing2.xml"/><Relationship Id="rId16" Type="http://schemas.openxmlformats.org/officeDocument/2006/relationships/image" Target="../media/image7.emf"/><Relationship Id="rId20" Type="http://schemas.openxmlformats.org/officeDocument/2006/relationships/image" Target="../media/image9.emf"/><Relationship Id="rId1" Type="http://schemas.openxmlformats.org/officeDocument/2006/relationships/printerSettings" Target="../printerSettings/printerSettings4.bin"/><Relationship Id="rId6" Type="http://schemas.openxmlformats.org/officeDocument/2006/relationships/oleObject" Target="../embeddings/oleObject1.bin"/><Relationship Id="rId11" Type="http://schemas.openxmlformats.org/officeDocument/2006/relationships/image" Target="../media/image5.emf"/><Relationship Id="rId24" Type="http://schemas.openxmlformats.org/officeDocument/2006/relationships/image" Target="../media/image11.emf"/><Relationship Id="rId5" Type="http://schemas.openxmlformats.org/officeDocument/2006/relationships/image" Target="../media/image2.emf"/><Relationship Id="rId15" Type="http://schemas.openxmlformats.org/officeDocument/2006/relationships/oleObject" Target="../embeddings/oleObject5.bin"/><Relationship Id="rId23" Type="http://schemas.openxmlformats.org/officeDocument/2006/relationships/oleObject" Target="../embeddings/oleObject9.bin"/><Relationship Id="rId10" Type="http://schemas.openxmlformats.org/officeDocument/2006/relationships/oleObject" Target="../embeddings/oleObject2.bin"/><Relationship Id="rId19" Type="http://schemas.openxmlformats.org/officeDocument/2006/relationships/oleObject" Target="../embeddings/oleObject7.bin"/><Relationship Id="rId4" Type="http://schemas.openxmlformats.org/officeDocument/2006/relationships/package" Target="../embeddings/Microsoft_Visio_Drawing1.vsdx"/><Relationship Id="rId9" Type="http://schemas.openxmlformats.org/officeDocument/2006/relationships/image" Target="../media/image4.emf"/><Relationship Id="rId14" Type="http://schemas.openxmlformats.org/officeDocument/2006/relationships/oleObject" Target="../embeddings/oleObject4.bin"/><Relationship Id="rId22"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view="pageBreakPreview" topLeftCell="A7" zoomScale="85" zoomScaleNormal="100" zoomScaleSheetLayoutView="85" workbookViewId="0">
      <selection activeCell="F40" sqref="F40"/>
    </sheetView>
  </sheetViews>
  <sheetFormatPr defaultRowHeight="12.75"/>
  <cols>
    <col min="1" max="1" width="10.28515625" style="8" bestFit="1" customWidth="1"/>
    <col min="2" max="2" width="16.5703125" style="8" customWidth="1"/>
    <col min="3" max="3" width="12.7109375" style="8" customWidth="1"/>
    <col min="4" max="4" width="14.140625" style="8" customWidth="1"/>
    <col min="5" max="5" width="30.42578125" style="8" customWidth="1"/>
    <col min="6" max="6" width="21.140625" style="8" customWidth="1"/>
    <col min="7" max="7" width="18.28515625" style="8" customWidth="1"/>
    <col min="8" max="8" width="8.140625" style="8" customWidth="1"/>
    <col min="9" max="9" width="8.28515625" style="8" customWidth="1"/>
    <col min="10" max="16384" width="9.140625" style="8"/>
  </cols>
  <sheetData>
    <row r="1" spans="1:10" ht="27.75" customHeight="1">
      <c r="A1" s="3"/>
      <c r="B1" s="4"/>
      <c r="C1" s="4"/>
      <c r="D1" s="5"/>
      <c r="E1" s="1" t="s">
        <v>50</v>
      </c>
      <c r="F1" s="6"/>
      <c r="G1" s="4"/>
      <c r="H1" s="4"/>
      <c r="I1" s="7"/>
    </row>
    <row r="2" spans="1:10" ht="18.75">
      <c r="A2" s="9"/>
      <c r="B2" s="10"/>
      <c r="C2" s="10"/>
      <c r="D2" s="2"/>
      <c r="E2" s="10"/>
      <c r="F2" s="11"/>
      <c r="G2" s="10"/>
      <c r="H2" s="10"/>
      <c r="I2" s="12"/>
    </row>
    <row r="3" spans="1:10">
      <c r="A3" s="9"/>
      <c r="B3" s="10"/>
      <c r="C3" s="10"/>
      <c r="D3" s="10"/>
      <c r="E3" s="10"/>
      <c r="F3" s="10"/>
      <c r="G3" s="10"/>
      <c r="H3" s="10"/>
      <c r="I3" s="12"/>
    </row>
    <row r="4" spans="1:10">
      <c r="A4" s="9"/>
      <c r="B4" s="10"/>
      <c r="C4" s="10"/>
      <c r="D4" s="10"/>
      <c r="E4" s="10"/>
      <c r="F4" s="10"/>
      <c r="G4" s="10"/>
      <c r="H4" s="10"/>
      <c r="I4" s="12"/>
    </row>
    <row r="5" spans="1:10">
      <c r="A5" s="9"/>
      <c r="B5" s="10"/>
      <c r="C5" s="10"/>
      <c r="D5" s="10"/>
      <c r="E5" s="10"/>
      <c r="F5" s="10"/>
      <c r="G5" s="10"/>
      <c r="H5" s="10"/>
      <c r="I5" s="12"/>
    </row>
    <row r="6" spans="1:10">
      <c r="A6" s="9"/>
      <c r="B6" s="10"/>
      <c r="C6" s="10"/>
      <c r="D6" s="10"/>
      <c r="E6" s="10"/>
      <c r="F6" s="10"/>
      <c r="G6" s="10"/>
      <c r="H6" s="10"/>
      <c r="I6" s="12"/>
    </row>
    <row r="7" spans="1:10">
      <c r="A7" s="9"/>
      <c r="B7" s="10"/>
      <c r="C7" s="10"/>
      <c r="D7" s="10"/>
      <c r="E7" s="10"/>
      <c r="F7" s="10"/>
      <c r="G7" s="10"/>
      <c r="H7" s="10"/>
      <c r="I7" s="12"/>
    </row>
    <row r="8" spans="1:10">
      <c r="A8" s="9"/>
      <c r="B8" s="10"/>
      <c r="C8" s="10"/>
      <c r="D8" s="10"/>
      <c r="E8" s="10"/>
      <c r="F8" s="10"/>
      <c r="G8" s="10"/>
      <c r="H8" s="10"/>
      <c r="I8" s="12"/>
    </row>
    <row r="9" spans="1:10" ht="23.25">
      <c r="A9" s="95" t="s">
        <v>72</v>
      </c>
      <c r="B9" s="96"/>
      <c r="C9" s="96"/>
      <c r="D9" s="96"/>
      <c r="E9" s="96"/>
      <c r="F9" s="96"/>
      <c r="G9" s="96"/>
      <c r="H9" s="96"/>
      <c r="I9" s="97"/>
    </row>
    <row r="10" spans="1:10" ht="27.75" customHeight="1">
      <c r="A10" s="101" t="s">
        <v>51</v>
      </c>
      <c r="B10" s="102"/>
      <c r="C10" s="102"/>
      <c r="D10" s="102"/>
      <c r="E10" s="102"/>
      <c r="F10" s="102"/>
      <c r="G10" s="102"/>
      <c r="H10" s="102"/>
      <c r="I10" s="103"/>
      <c r="J10" s="13"/>
    </row>
    <row r="11" spans="1:10" ht="25.5" customHeight="1">
      <c r="A11" s="104"/>
      <c r="B11" s="105"/>
      <c r="C11" s="105"/>
      <c r="D11" s="105"/>
      <c r="E11" s="105"/>
      <c r="F11" s="105"/>
      <c r="G11" s="105"/>
      <c r="H11" s="105"/>
      <c r="I11" s="106"/>
    </row>
    <row r="12" spans="1:10">
      <c r="A12" s="9"/>
      <c r="B12" s="10"/>
      <c r="C12" s="10"/>
      <c r="D12" s="10"/>
      <c r="E12" s="10"/>
      <c r="F12" s="10"/>
      <c r="G12" s="10"/>
      <c r="H12" s="10"/>
      <c r="I12" s="12"/>
    </row>
    <row r="13" spans="1:10">
      <c r="A13" s="9"/>
      <c r="B13" s="10"/>
      <c r="C13" s="10"/>
      <c r="D13" s="10"/>
      <c r="E13" s="10"/>
      <c r="F13" s="10"/>
      <c r="G13" s="10"/>
      <c r="H13" s="10"/>
      <c r="I13" s="12"/>
    </row>
    <row r="14" spans="1:10">
      <c r="A14" s="9"/>
      <c r="B14" s="10"/>
      <c r="C14" s="10"/>
      <c r="D14" s="10"/>
      <c r="E14" s="10"/>
      <c r="F14" s="10"/>
      <c r="G14" s="10"/>
      <c r="H14" s="10"/>
      <c r="I14" s="12"/>
    </row>
    <row r="15" spans="1:10">
      <c r="A15" s="9"/>
      <c r="B15" s="10"/>
      <c r="C15" s="10"/>
      <c r="D15" s="10"/>
      <c r="E15" s="10"/>
      <c r="F15" s="14"/>
      <c r="G15" s="10"/>
      <c r="H15" s="10"/>
      <c r="I15" s="12"/>
    </row>
    <row r="16" spans="1:10" ht="17.25" customHeight="1">
      <c r="A16" s="15"/>
      <c r="B16" s="10"/>
      <c r="C16" s="16" t="s">
        <v>24</v>
      </c>
      <c r="D16" s="16" t="s">
        <v>23</v>
      </c>
      <c r="E16" s="17" t="s">
        <v>48</v>
      </c>
      <c r="F16" s="18"/>
      <c r="G16" s="18"/>
      <c r="H16" s="18"/>
      <c r="I16" s="19"/>
    </row>
    <row r="17" spans="1:9">
      <c r="A17" s="20"/>
      <c r="B17" s="14"/>
      <c r="C17" s="16" t="s">
        <v>25</v>
      </c>
      <c r="D17" s="16" t="s">
        <v>23</v>
      </c>
      <c r="E17" s="17" t="s">
        <v>49</v>
      </c>
      <c r="F17" s="14"/>
      <c r="G17" s="14"/>
      <c r="H17" s="14"/>
      <c r="I17" s="21"/>
    </row>
    <row r="18" spans="1:9" ht="18.75" customHeight="1">
      <c r="A18" s="9"/>
      <c r="B18" s="10"/>
      <c r="C18" s="16"/>
      <c r="D18" s="16"/>
      <c r="E18" s="17"/>
      <c r="F18" s="10"/>
      <c r="G18" s="10"/>
      <c r="H18" s="10"/>
      <c r="I18" s="12"/>
    </row>
    <row r="19" spans="1:9" ht="18.75" customHeight="1">
      <c r="A19" s="9"/>
      <c r="B19" s="10"/>
      <c r="C19" s="16"/>
      <c r="D19" s="16"/>
      <c r="E19" s="17"/>
      <c r="F19" s="10"/>
      <c r="G19" s="10"/>
      <c r="H19" s="10"/>
      <c r="I19" s="12"/>
    </row>
    <row r="20" spans="1:9" ht="13.5">
      <c r="A20" s="22" t="s">
        <v>7</v>
      </c>
      <c r="B20" s="16"/>
      <c r="C20" s="23" t="s">
        <v>73</v>
      </c>
      <c r="D20" s="16"/>
      <c r="E20" s="16"/>
      <c r="F20" s="16"/>
      <c r="G20" s="16"/>
      <c r="H20" s="16"/>
      <c r="I20" s="24"/>
    </row>
    <row r="21" spans="1:9">
      <c r="A21" s="25"/>
      <c r="B21" s="16"/>
      <c r="C21" s="16"/>
      <c r="D21" s="16"/>
      <c r="E21" s="26"/>
      <c r="F21" s="58" t="s">
        <v>74</v>
      </c>
      <c r="G21" s="26"/>
      <c r="H21" s="27"/>
      <c r="I21" s="24"/>
    </row>
    <row r="22" spans="1:9">
      <c r="A22" s="28"/>
      <c r="B22" s="16"/>
      <c r="C22" s="16" t="s">
        <v>58</v>
      </c>
      <c r="D22" s="16"/>
      <c r="E22" s="26"/>
      <c r="F22" s="16"/>
      <c r="G22" s="26"/>
      <c r="H22" s="16"/>
      <c r="I22" s="24"/>
    </row>
    <row r="23" spans="1:9">
      <c r="A23" s="25"/>
      <c r="B23" s="16"/>
      <c r="C23" s="16"/>
      <c r="D23" s="16"/>
      <c r="E23" s="26"/>
      <c r="F23" s="16"/>
      <c r="G23" s="26"/>
      <c r="H23" s="16"/>
      <c r="I23" s="24"/>
    </row>
    <row r="24" spans="1:9" ht="13.5">
      <c r="A24" s="22"/>
      <c r="B24" s="16"/>
      <c r="C24" s="16"/>
      <c r="D24" s="16"/>
      <c r="E24" s="26"/>
      <c r="F24" s="16"/>
      <c r="G24" s="26"/>
      <c r="H24" s="16"/>
      <c r="I24" s="24"/>
    </row>
    <row r="25" spans="1:9" ht="13.5">
      <c r="A25" s="22"/>
      <c r="B25" s="16"/>
      <c r="C25" s="16"/>
      <c r="D25" s="16"/>
      <c r="E25" s="26"/>
      <c r="F25" s="16"/>
      <c r="G25" s="26"/>
      <c r="H25" s="16"/>
      <c r="I25" s="24"/>
    </row>
    <row r="26" spans="1:9" ht="13.5">
      <c r="A26" s="22" t="s">
        <v>6</v>
      </c>
      <c r="B26" s="16"/>
      <c r="C26" s="16"/>
      <c r="D26" s="16"/>
      <c r="E26" s="26"/>
      <c r="F26" s="16"/>
      <c r="G26" s="26"/>
      <c r="H26" s="16"/>
      <c r="I26" s="24"/>
    </row>
    <row r="27" spans="1:9">
      <c r="A27" s="25"/>
      <c r="B27" s="16"/>
      <c r="C27" s="23" t="s">
        <v>26</v>
      </c>
      <c r="D27" s="16"/>
      <c r="E27" s="26"/>
      <c r="F27" s="16" t="s">
        <v>1</v>
      </c>
      <c r="G27" s="26"/>
      <c r="H27" s="16"/>
      <c r="I27" s="24"/>
    </row>
    <row r="28" spans="1:9">
      <c r="A28" s="25"/>
      <c r="B28" s="16"/>
      <c r="C28" s="16" t="s">
        <v>0</v>
      </c>
      <c r="D28" s="16"/>
      <c r="E28" s="26"/>
      <c r="F28" s="27"/>
      <c r="G28" s="26"/>
      <c r="H28" s="16"/>
      <c r="I28" s="24"/>
    </row>
    <row r="29" spans="1:9">
      <c r="A29" s="25"/>
      <c r="B29" s="16"/>
      <c r="C29" s="16"/>
      <c r="D29" s="16"/>
      <c r="E29" s="26"/>
      <c r="F29" s="16"/>
      <c r="G29" s="26"/>
      <c r="H29" s="16"/>
      <c r="I29" s="24"/>
    </row>
    <row r="30" spans="1:9">
      <c r="A30" s="25"/>
      <c r="B30" s="16"/>
      <c r="C30" s="16"/>
      <c r="D30" s="16"/>
      <c r="E30" s="26"/>
      <c r="F30" s="16"/>
      <c r="G30" s="26"/>
      <c r="H30" s="16"/>
      <c r="I30" s="24"/>
    </row>
    <row r="31" spans="1:9">
      <c r="A31" s="25"/>
      <c r="B31" s="16"/>
      <c r="C31" s="16"/>
      <c r="D31" s="16"/>
      <c r="E31" s="26"/>
      <c r="F31" s="16"/>
      <c r="G31" s="26"/>
      <c r="H31" s="16"/>
      <c r="I31" s="24"/>
    </row>
    <row r="32" spans="1:9" ht="13.5">
      <c r="A32" s="22" t="s">
        <v>5</v>
      </c>
      <c r="B32" s="16"/>
      <c r="C32" s="16"/>
      <c r="D32" s="16"/>
      <c r="E32" s="26"/>
      <c r="F32" s="16"/>
      <c r="G32" s="26"/>
      <c r="H32" s="16"/>
      <c r="I32" s="24"/>
    </row>
    <row r="33" spans="1:9">
      <c r="A33" s="29"/>
      <c r="B33" s="16"/>
      <c r="C33" s="23" t="s">
        <v>27</v>
      </c>
      <c r="D33" s="16"/>
      <c r="E33" s="26"/>
      <c r="F33" s="16" t="s">
        <v>2</v>
      </c>
      <c r="G33" s="26"/>
      <c r="H33" s="16"/>
      <c r="I33" s="24"/>
    </row>
    <row r="34" spans="1:9">
      <c r="A34" s="29"/>
      <c r="B34" s="16"/>
      <c r="C34" s="16" t="s">
        <v>0</v>
      </c>
      <c r="D34" s="16"/>
      <c r="E34" s="16"/>
      <c r="F34" s="16"/>
      <c r="G34" s="16"/>
      <c r="H34" s="16"/>
      <c r="I34" s="24"/>
    </row>
    <row r="35" spans="1:9">
      <c r="A35" s="30"/>
      <c r="B35" s="31"/>
      <c r="C35" s="31"/>
      <c r="D35" s="31"/>
      <c r="E35" s="31"/>
      <c r="F35" s="31"/>
      <c r="G35" s="31"/>
      <c r="H35" s="31"/>
      <c r="I35" s="32"/>
    </row>
    <row r="36" spans="1:9">
      <c r="A36" s="16"/>
      <c r="B36" s="16"/>
      <c r="C36" s="16"/>
      <c r="D36" s="16"/>
      <c r="E36" s="16"/>
      <c r="F36" s="16"/>
      <c r="G36" s="16"/>
      <c r="H36" s="16"/>
      <c r="I36" s="26"/>
    </row>
    <row r="37" spans="1:9" ht="25.5">
      <c r="A37" s="107" t="s">
        <v>21</v>
      </c>
      <c r="B37" s="107"/>
      <c r="C37" s="107"/>
      <c r="D37" s="107"/>
      <c r="E37" s="107"/>
      <c r="F37" s="107"/>
      <c r="G37" s="107"/>
    </row>
    <row r="38" spans="1:9">
      <c r="A38" s="16"/>
      <c r="B38" s="16"/>
      <c r="C38" s="16"/>
      <c r="D38" s="16"/>
      <c r="E38" s="16"/>
      <c r="F38" s="16"/>
      <c r="G38" s="16"/>
    </row>
    <row r="39" spans="1:9" ht="25.5">
      <c r="A39" s="33" t="s">
        <v>14</v>
      </c>
      <c r="B39" s="33" t="s">
        <v>13</v>
      </c>
      <c r="C39" s="33" t="s">
        <v>12</v>
      </c>
      <c r="D39" s="33" t="s">
        <v>11</v>
      </c>
      <c r="E39" s="33" t="s">
        <v>10</v>
      </c>
      <c r="F39" s="33" t="s">
        <v>9</v>
      </c>
      <c r="G39" s="108" t="s">
        <v>8</v>
      </c>
      <c r="H39" s="108"/>
      <c r="I39" s="108"/>
    </row>
    <row r="40" spans="1:9" ht="15">
      <c r="A40" s="88">
        <v>44175</v>
      </c>
      <c r="B40" s="34"/>
      <c r="C40" s="34" t="s">
        <v>75</v>
      </c>
      <c r="D40" s="34"/>
      <c r="E40" s="34"/>
      <c r="F40" s="34"/>
      <c r="G40" s="109" t="s">
        <v>76</v>
      </c>
      <c r="H40" s="109"/>
      <c r="I40" s="109"/>
    </row>
    <row r="41" spans="1:9" ht="15">
      <c r="A41" s="34"/>
      <c r="B41" s="34"/>
      <c r="C41" s="34"/>
      <c r="D41" s="34"/>
      <c r="E41" s="34"/>
      <c r="F41" s="34"/>
      <c r="G41" s="98"/>
      <c r="H41" s="99"/>
      <c r="I41" s="100"/>
    </row>
    <row r="42" spans="1:9" ht="15">
      <c r="A42" s="34"/>
      <c r="B42" s="34"/>
      <c r="C42" s="34"/>
      <c r="D42" s="34"/>
      <c r="E42" s="34"/>
      <c r="F42" s="34"/>
      <c r="G42" s="98"/>
      <c r="H42" s="99"/>
      <c r="I42" s="100"/>
    </row>
    <row r="43" spans="1:9" ht="15">
      <c r="A43" s="34"/>
      <c r="B43" s="34"/>
      <c r="C43" s="34"/>
      <c r="D43" s="34"/>
      <c r="E43" s="34"/>
      <c r="F43" s="34"/>
      <c r="G43" s="98"/>
      <c r="H43" s="99"/>
      <c r="I43" s="100"/>
    </row>
    <row r="44" spans="1:9" ht="15">
      <c r="A44" s="34"/>
      <c r="B44" s="34"/>
      <c r="C44" s="34"/>
      <c r="D44" s="34"/>
      <c r="E44" s="34"/>
      <c r="F44" s="34"/>
      <c r="G44" s="98"/>
      <c r="H44" s="99"/>
      <c r="I44" s="100"/>
    </row>
    <row r="45" spans="1:9" ht="15">
      <c r="A45" s="34"/>
      <c r="B45" s="34"/>
      <c r="C45" s="34"/>
      <c r="D45" s="34"/>
      <c r="E45" s="34"/>
      <c r="F45" s="34"/>
      <c r="G45" s="98"/>
      <c r="H45" s="99"/>
      <c r="I45" s="100"/>
    </row>
    <row r="46" spans="1:9" ht="15">
      <c r="A46" s="34"/>
      <c r="B46" s="34"/>
      <c r="C46" s="34"/>
      <c r="D46" s="34"/>
      <c r="E46" s="34"/>
      <c r="F46" s="34"/>
      <c r="G46" s="98"/>
      <c r="H46" s="99"/>
      <c r="I46" s="100"/>
    </row>
    <row r="47" spans="1:9" ht="15">
      <c r="A47" s="34"/>
      <c r="B47" s="34"/>
      <c r="C47" s="34"/>
      <c r="D47" s="34"/>
      <c r="E47" s="34"/>
      <c r="F47" s="34"/>
      <c r="G47" s="98"/>
      <c r="H47" s="99"/>
      <c r="I47" s="100"/>
    </row>
    <row r="48" spans="1:9" ht="15">
      <c r="A48" s="34"/>
      <c r="B48" s="34"/>
      <c r="C48" s="34"/>
      <c r="D48" s="34"/>
      <c r="E48" s="34"/>
      <c r="F48" s="34"/>
      <c r="G48" s="98"/>
      <c r="H48" s="99"/>
      <c r="I48" s="100"/>
    </row>
    <row r="49" spans="1:9" ht="15">
      <c r="A49" s="34"/>
      <c r="B49" s="34"/>
      <c r="C49" s="34"/>
      <c r="D49" s="34"/>
      <c r="E49" s="34"/>
      <c r="F49" s="34"/>
      <c r="G49" s="98"/>
      <c r="H49" s="99"/>
      <c r="I49" s="100"/>
    </row>
    <row r="50" spans="1:9" ht="15">
      <c r="A50" s="34"/>
      <c r="B50" s="34"/>
      <c r="C50" s="34"/>
      <c r="D50" s="34"/>
      <c r="E50" s="34"/>
      <c r="F50" s="34"/>
      <c r="G50" s="98"/>
      <c r="H50" s="99"/>
      <c r="I50" s="100"/>
    </row>
  </sheetData>
  <mergeCells count="16">
    <mergeCell ref="G50:I50"/>
    <mergeCell ref="G44:I44"/>
    <mergeCell ref="G45:I45"/>
    <mergeCell ref="G46:I46"/>
    <mergeCell ref="G47:I47"/>
    <mergeCell ref="G48:I48"/>
    <mergeCell ref="G49:I49"/>
    <mergeCell ref="A9:I9"/>
    <mergeCell ref="G42:I42"/>
    <mergeCell ref="G43:I43"/>
    <mergeCell ref="A10:I10"/>
    <mergeCell ref="A11:I11"/>
    <mergeCell ref="A37:G37"/>
    <mergeCell ref="G39:I39"/>
    <mergeCell ref="G40:I40"/>
    <mergeCell ref="G41:I41"/>
  </mergeCells>
  <phoneticPr fontId="12" type="noConversion"/>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5"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view="pageBreakPreview" zoomScaleNormal="100" zoomScaleSheetLayoutView="100" workbookViewId="0">
      <selection activeCell="E18" sqref="E18"/>
    </sheetView>
  </sheetViews>
  <sheetFormatPr defaultRowHeight="12.75"/>
  <cols>
    <col min="1" max="1" width="5.5703125" style="44" customWidth="1"/>
    <col min="2" max="2" width="28.140625" style="44" customWidth="1"/>
    <col min="3" max="3" width="40" style="44" customWidth="1"/>
    <col min="4" max="4" width="12.7109375" style="44" customWidth="1"/>
    <col min="5" max="5" width="36" style="44" customWidth="1"/>
    <col min="6" max="16384" width="9.140625" style="44"/>
  </cols>
  <sheetData>
    <row r="1" spans="1:5" ht="26.25">
      <c r="A1" s="115" t="s">
        <v>22</v>
      </c>
      <c r="B1" s="115"/>
      <c r="C1" s="115"/>
      <c r="D1" s="115"/>
      <c r="E1" s="115"/>
    </row>
    <row r="2" spans="1:5">
      <c r="A2" s="45"/>
      <c r="B2" s="45"/>
      <c r="C2" s="45"/>
      <c r="D2" s="45"/>
      <c r="E2" s="45"/>
    </row>
    <row r="3" spans="1:5" ht="12.75" customHeight="1">
      <c r="A3" s="114" t="s">
        <v>19</v>
      </c>
      <c r="B3" s="114"/>
      <c r="C3" s="114"/>
      <c r="D3" s="114"/>
      <c r="E3" s="114"/>
    </row>
    <row r="4" spans="1:5" ht="12.75" customHeight="1">
      <c r="A4" s="116"/>
      <c r="B4" s="116"/>
      <c r="C4" s="116"/>
      <c r="D4" s="116"/>
      <c r="E4" s="116"/>
    </row>
    <row r="5" spans="1:5">
      <c r="A5" s="110"/>
      <c r="B5" s="110"/>
      <c r="C5" s="110"/>
      <c r="D5" s="110"/>
      <c r="E5" s="110"/>
    </row>
    <row r="6" spans="1:5">
      <c r="A6" s="110"/>
      <c r="B6" s="110"/>
      <c r="C6" s="110"/>
      <c r="D6" s="110"/>
      <c r="E6" s="110"/>
    </row>
    <row r="7" spans="1:5">
      <c r="A7" s="110"/>
      <c r="B7" s="110"/>
      <c r="C7" s="110"/>
      <c r="D7" s="110"/>
      <c r="E7" s="110"/>
    </row>
    <row r="8" spans="1:5" ht="12.75" customHeight="1">
      <c r="A8" s="114" t="s">
        <v>20</v>
      </c>
      <c r="B8" s="114"/>
      <c r="C8" s="114"/>
      <c r="D8" s="114"/>
      <c r="E8" s="114"/>
    </row>
    <row r="9" spans="1:5">
      <c r="A9" s="55" t="s">
        <v>3</v>
      </c>
      <c r="B9" s="55" t="s">
        <v>18</v>
      </c>
      <c r="C9" s="55" t="s">
        <v>17</v>
      </c>
      <c r="D9" s="55" t="s">
        <v>16</v>
      </c>
      <c r="E9" s="55" t="s">
        <v>15</v>
      </c>
    </row>
    <row r="10" spans="1:5" s="49" customFormat="1">
      <c r="A10" s="46"/>
      <c r="B10" s="47"/>
      <c r="C10" s="47"/>
      <c r="D10" s="48"/>
      <c r="E10" s="47"/>
    </row>
    <row r="11" spans="1:5" s="49" customFormat="1">
      <c r="A11" s="46"/>
      <c r="B11" s="50"/>
      <c r="C11" s="51"/>
      <c r="D11" s="52"/>
      <c r="E11" s="47"/>
    </row>
    <row r="12" spans="1:5" s="49" customFormat="1">
      <c r="A12" s="53"/>
      <c r="B12" s="50"/>
      <c r="C12" s="51"/>
      <c r="D12" s="52"/>
      <c r="E12" s="47"/>
    </row>
    <row r="13" spans="1:5" s="49" customFormat="1">
      <c r="A13" s="46"/>
      <c r="B13" s="50"/>
      <c r="C13" s="51"/>
      <c r="D13" s="52"/>
      <c r="E13" s="47"/>
    </row>
    <row r="14" spans="1:5" s="49" customFormat="1">
      <c r="A14" s="46"/>
      <c r="B14" s="50"/>
      <c r="C14" s="51"/>
      <c r="D14" s="52"/>
      <c r="E14" s="47"/>
    </row>
    <row r="15" spans="1:5" ht="12.75" customHeight="1">
      <c r="A15" s="114" t="s">
        <v>52</v>
      </c>
      <c r="B15" s="114"/>
      <c r="C15" s="114"/>
      <c r="D15" s="114"/>
      <c r="E15" s="114"/>
    </row>
    <row r="16" spans="1:5">
      <c r="A16" s="57" t="s">
        <v>3</v>
      </c>
      <c r="B16" s="56" t="s">
        <v>59</v>
      </c>
      <c r="C16" s="111" t="s">
        <v>16</v>
      </c>
      <c r="D16" s="112"/>
      <c r="E16" s="55" t="s">
        <v>56</v>
      </c>
    </row>
    <row r="17" spans="1:5" s="49" customFormat="1">
      <c r="A17" s="46"/>
      <c r="B17" s="54" t="s">
        <v>60</v>
      </c>
      <c r="C17" s="113"/>
      <c r="D17" s="113"/>
      <c r="E17" s="46"/>
    </row>
    <row r="18" spans="1:5" s="49" customFormat="1">
      <c r="A18" s="46"/>
      <c r="B18" s="54" t="s">
        <v>61</v>
      </c>
      <c r="C18" s="59"/>
      <c r="D18" s="59"/>
      <c r="E18" s="46"/>
    </row>
    <row r="19" spans="1:5">
      <c r="A19" s="52"/>
      <c r="B19" s="56" t="s">
        <v>53</v>
      </c>
      <c r="C19" s="111" t="s">
        <v>16</v>
      </c>
      <c r="D19" s="112"/>
      <c r="E19" s="55" t="s">
        <v>54</v>
      </c>
    </row>
    <row r="20" spans="1:5">
      <c r="A20" s="52"/>
      <c r="B20" s="50" t="s">
        <v>62</v>
      </c>
      <c r="C20" s="113"/>
      <c r="D20" s="113"/>
      <c r="E20" s="51" t="s">
        <v>55</v>
      </c>
    </row>
    <row r="21" spans="1:5">
      <c r="A21" s="52"/>
      <c r="B21" s="50" t="s">
        <v>63</v>
      </c>
      <c r="C21" s="113"/>
      <c r="D21" s="113"/>
      <c r="E21" s="51" t="s">
        <v>55</v>
      </c>
    </row>
  </sheetData>
  <mergeCells count="13">
    <mergeCell ref="A1:E1"/>
    <mergeCell ref="A3:E3"/>
    <mergeCell ref="A4:E4"/>
    <mergeCell ref="A5:E5"/>
    <mergeCell ref="A6:E6"/>
    <mergeCell ref="A7:E7"/>
    <mergeCell ref="C19:D19"/>
    <mergeCell ref="C20:D20"/>
    <mergeCell ref="C21:D21"/>
    <mergeCell ref="A8:E8"/>
    <mergeCell ref="A15:E15"/>
    <mergeCell ref="C17:D17"/>
    <mergeCell ref="C16:D16"/>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view="pageBreakPreview" zoomScale="130" zoomScaleNormal="100" zoomScaleSheetLayoutView="130" workbookViewId="0">
      <selection activeCell="B14" sqref="B14"/>
    </sheetView>
  </sheetViews>
  <sheetFormatPr defaultRowHeight="12.75"/>
  <cols>
    <col min="1" max="1" width="9.140625" style="35"/>
    <col min="2" max="2" width="47.42578125" style="35" customWidth="1"/>
    <col min="3" max="10" width="14.85546875" style="43" customWidth="1"/>
    <col min="11" max="16384" width="9.140625" style="35"/>
  </cols>
  <sheetData>
    <row r="1" spans="1:10" ht="25.5">
      <c r="A1" s="117" t="s">
        <v>47</v>
      </c>
      <c r="B1" s="117"/>
      <c r="C1" s="117"/>
      <c r="D1" s="117"/>
      <c r="E1" s="117"/>
      <c r="F1" s="117"/>
      <c r="G1" s="117"/>
      <c r="H1" s="117"/>
      <c r="I1" s="117"/>
      <c r="J1" s="117"/>
    </row>
    <row r="3" spans="1:10" ht="38.25">
      <c r="A3" s="36" t="s">
        <v>3</v>
      </c>
      <c r="B3" s="36" t="s">
        <v>37</v>
      </c>
      <c r="C3" s="36" t="s">
        <v>39</v>
      </c>
      <c r="D3" s="36" t="s">
        <v>40</v>
      </c>
      <c r="E3" s="36" t="s">
        <v>41</v>
      </c>
      <c r="F3" s="36" t="s">
        <v>42</v>
      </c>
      <c r="G3" s="36" t="s">
        <v>43</v>
      </c>
      <c r="H3" s="36" t="s">
        <v>44</v>
      </c>
      <c r="I3" s="36" t="s">
        <v>45</v>
      </c>
      <c r="J3" s="36" t="s">
        <v>46</v>
      </c>
    </row>
    <row r="4" spans="1:10">
      <c r="A4" s="37">
        <v>1</v>
      </c>
      <c r="B4" s="38" t="str">
        <f>SNMP_VRF!D2</f>
        <v>SNMPv2,v3 VRF</v>
      </c>
      <c r="C4" s="39">
        <f>SNMP_VRF!D4</f>
        <v>47</v>
      </c>
      <c r="D4" s="39">
        <f>SNMP_VRF!D5</f>
        <v>12</v>
      </c>
      <c r="E4" s="39">
        <f>SNMP_VRF!D6</f>
        <v>46</v>
      </c>
      <c r="F4" s="39">
        <f>SNMP_VRF!D7</f>
        <v>0</v>
      </c>
      <c r="G4" s="39">
        <f>SNMP_VRF!D8</f>
        <v>105</v>
      </c>
      <c r="H4" s="40">
        <f>C4/G4</f>
        <v>0.44761904761904764</v>
      </c>
      <c r="I4" s="40">
        <f>D4/G4</f>
        <v>0.11428571428571428</v>
      </c>
      <c r="J4" s="40">
        <f>(C4+D4)/G4</f>
        <v>0.56190476190476191</v>
      </c>
    </row>
    <row r="5" spans="1:10" ht="15.75">
      <c r="A5" s="118" t="s">
        <v>4</v>
      </c>
      <c r="B5" s="118"/>
      <c r="C5" s="41">
        <f>SUM(C4:C4)</f>
        <v>47</v>
      </c>
      <c r="D5" s="41">
        <f>SUM(D4:D4)</f>
        <v>12</v>
      </c>
      <c r="E5" s="41">
        <f>SUM(E4:E4)</f>
        <v>46</v>
      </c>
      <c r="F5" s="41">
        <f>SUM(F4:F4)</f>
        <v>0</v>
      </c>
      <c r="G5" s="41">
        <f>SUM(G4:G4)</f>
        <v>105</v>
      </c>
      <c r="H5" s="42">
        <f>C5/G5</f>
        <v>0.44761904761904764</v>
      </c>
      <c r="I5" s="42">
        <f>D5/G5</f>
        <v>0.11428571428571428</v>
      </c>
      <c r="J5" s="42">
        <f>(C5+D5)/G5</f>
        <v>0.56190476190476191</v>
      </c>
    </row>
  </sheetData>
  <mergeCells count="2">
    <mergeCell ref="A1:J1"/>
    <mergeCell ref="A5:B5"/>
  </mergeCells>
  <phoneticPr fontId="12" type="noConversion"/>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7"/>
  <sheetViews>
    <sheetView tabSelected="1" view="pageBreakPreview" zoomScale="70" zoomScaleNormal="100" zoomScaleSheetLayoutView="70" workbookViewId="0">
      <selection activeCell="E22" sqref="E22"/>
    </sheetView>
  </sheetViews>
  <sheetFormatPr defaultRowHeight="15.75" outlineLevelRow="1"/>
  <cols>
    <col min="1" max="1" width="13.28515625" style="66" customWidth="1"/>
    <col min="2" max="2" width="26.28515625" style="67" customWidth="1"/>
    <col min="3" max="4" width="55" style="67" customWidth="1"/>
    <col min="5" max="5" width="54.5703125" style="67" customWidth="1"/>
    <col min="6" max="7" width="4.140625" style="67" customWidth="1"/>
    <col min="8" max="10" width="5.28515625" style="68" customWidth="1"/>
    <col min="11" max="11" width="9.140625" style="68"/>
    <col min="12" max="12" width="12.85546875" style="66" customWidth="1"/>
    <col min="13" max="13" width="20.5703125" style="67" customWidth="1"/>
    <col min="14" max="14" width="14.42578125" style="67" customWidth="1"/>
    <col min="15" max="15" width="29.28515625" style="66" customWidth="1"/>
    <col min="16" max="16384" width="9.140625" style="66"/>
  </cols>
  <sheetData>
    <row r="1" spans="1:14" ht="33" customHeight="1">
      <c r="C1" s="119" t="s">
        <v>70</v>
      </c>
      <c r="D1" s="119"/>
      <c r="E1" s="119"/>
      <c r="F1" s="119"/>
      <c r="G1" s="119"/>
      <c r="H1" s="119"/>
      <c r="I1" s="119"/>
    </row>
    <row r="2" spans="1:14">
      <c r="C2" s="69" t="s">
        <v>28</v>
      </c>
      <c r="D2" s="70" t="s">
        <v>77</v>
      </c>
      <c r="F2" s="71"/>
      <c r="G2" s="71"/>
    </row>
    <row r="3" spans="1:14">
      <c r="C3" s="69" t="s">
        <v>38</v>
      </c>
      <c r="D3" s="70" t="s">
        <v>78</v>
      </c>
      <c r="F3" s="71"/>
      <c r="G3" s="71"/>
    </row>
    <row r="4" spans="1:14">
      <c r="C4" s="69" t="s">
        <v>39</v>
      </c>
      <c r="D4" s="72">
        <f>COUNTIF($K$14:$K$965,"P")</f>
        <v>47</v>
      </c>
      <c r="F4" s="71"/>
      <c r="G4" s="71"/>
    </row>
    <row r="5" spans="1:14">
      <c r="C5" s="69" t="s">
        <v>40</v>
      </c>
      <c r="D5" s="72">
        <f>COUNTIF($K$14:$K$965,"F")</f>
        <v>12</v>
      </c>
      <c r="F5" s="71"/>
      <c r="G5" s="71"/>
    </row>
    <row r="6" spans="1:14">
      <c r="C6" s="69" t="s">
        <v>41</v>
      </c>
      <c r="D6" s="72">
        <f>COUNTIF($K$14:$K$965,"PE")</f>
        <v>46</v>
      </c>
      <c r="F6" s="71"/>
      <c r="G6" s="71"/>
    </row>
    <row r="7" spans="1:14">
      <c r="C7" s="69" t="s">
        <v>42</v>
      </c>
      <c r="D7" s="72">
        <f>D8-D4-D5-D6</f>
        <v>0</v>
      </c>
      <c r="F7" s="71"/>
      <c r="G7" s="71"/>
    </row>
    <row r="8" spans="1:14">
      <c r="C8" s="69" t="s">
        <v>43</v>
      </c>
      <c r="D8" s="72">
        <f>COUNTA($E$14:$E$965)</f>
        <v>105</v>
      </c>
      <c r="F8" s="71"/>
      <c r="G8" s="71"/>
    </row>
    <row r="10" spans="1:14" s="67" customFormat="1" ht="12.75" customHeight="1">
      <c r="A10" s="120" t="s">
        <v>38</v>
      </c>
      <c r="B10" s="120" t="s">
        <v>29</v>
      </c>
      <c r="C10" s="120" t="s">
        <v>30</v>
      </c>
      <c r="D10" s="120" t="s">
        <v>71</v>
      </c>
      <c r="E10" s="120" t="s">
        <v>31</v>
      </c>
      <c r="F10" s="120" t="s">
        <v>65</v>
      </c>
      <c r="G10" s="120" t="s">
        <v>66</v>
      </c>
      <c r="H10" s="122" t="s">
        <v>57</v>
      </c>
      <c r="I10" s="123"/>
      <c r="J10" s="124"/>
      <c r="K10" s="120" t="s">
        <v>35</v>
      </c>
      <c r="L10" s="120" t="s">
        <v>36</v>
      </c>
      <c r="M10" s="120" t="s">
        <v>68</v>
      </c>
      <c r="N10" s="120" t="s">
        <v>69</v>
      </c>
    </row>
    <row r="11" spans="1:14" s="67" customFormat="1" ht="13.5" customHeight="1">
      <c r="A11" s="121"/>
      <c r="B11" s="125"/>
      <c r="C11" s="125"/>
      <c r="D11" s="125"/>
      <c r="E11" s="125"/>
      <c r="F11" s="125"/>
      <c r="G11" s="125"/>
      <c r="H11" s="73" t="s">
        <v>32</v>
      </c>
      <c r="I11" s="73" t="s">
        <v>33</v>
      </c>
      <c r="J11" s="73" t="s">
        <v>34</v>
      </c>
      <c r="K11" s="125"/>
      <c r="L11" s="125"/>
      <c r="M11" s="125"/>
      <c r="N11" s="125"/>
    </row>
    <row r="12" spans="1:14" s="74" customFormat="1">
      <c r="A12" s="86"/>
      <c r="B12" s="63" t="s">
        <v>79</v>
      </c>
      <c r="C12" s="64"/>
      <c r="D12" s="64"/>
      <c r="E12" s="61"/>
      <c r="F12" s="60"/>
      <c r="G12" s="60"/>
      <c r="H12" s="61"/>
      <c r="I12" s="61"/>
      <c r="J12" s="61"/>
      <c r="K12" s="61"/>
      <c r="L12" s="61"/>
      <c r="M12" s="62"/>
      <c r="N12" s="62"/>
    </row>
    <row r="13" spans="1:14" s="74" customFormat="1" outlineLevel="1">
      <c r="A13" s="81" t="str">
        <f>IF(AND(E13="",E13=""),"",$D$3&amp;"_"&amp;ROW()-11-COUNTBLANK($E$12:E13))</f>
        <v/>
      </c>
      <c r="B13" s="82" t="s">
        <v>80</v>
      </c>
      <c r="C13" s="83"/>
      <c r="D13" s="83"/>
      <c r="E13" s="84"/>
      <c r="F13" s="75"/>
      <c r="G13" s="75"/>
      <c r="H13" s="75"/>
      <c r="I13" s="75"/>
      <c r="J13" s="75"/>
      <c r="K13" s="75" t="str">
        <f>IF(OR(IF(J13="",IF(I13="",IF(H13="","",H13),I13),J13)="F")=TRUE,"F",IF(OR(IF(J13="",IF(I13="",IF(H13="","",H13),I13),J13)="PE")=TRUE,"PE",IF(AND(IF(J13="",IF(I13="",IF(H13="","",H13),I13),J13)="")=TRUE,"","P")))</f>
        <v/>
      </c>
      <c r="L13" s="75"/>
      <c r="M13" s="85"/>
      <c r="N13" s="85"/>
    </row>
    <row r="14" spans="1:14" ht="110.25" outlineLevel="1">
      <c r="A14" s="81" t="str">
        <f>IF(AND(E14="",E14=""),"",$D$3&amp;"_"&amp;ROW()-11-COUNTBLANK($E$12:E14))</f>
        <v>SNMP-VRF_1</v>
      </c>
      <c r="B14" s="65" t="s">
        <v>81</v>
      </c>
      <c r="C14" s="76" t="s">
        <v>82</v>
      </c>
      <c r="D14" s="76" t="s">
        <v>219</v>
      </c>
      <c r="E14" s="77" t="s">
        <v>83</v>
      </c>
      <c r="F14" s="78" t="s">
        <v>67</v>
      </c>
      <c r="G14" s="78" t="s">
        <v>64</v>
      </c>
      <c r="H14" s="78" t="s">
        <v>221</v>
      </c>
      <c r="I14" s="78" t="s">
        <v>221</v>
      </c>
      <c r="J14" s="78"/>
      <c r="K14" s="79" t="str">
        <f t="shared" ref="K14" si="0">IF(OR(IF(J14="",IF(I14="",IF(H14="","",H14),I14),J14)="F")=TRUE,"F",IF(OR(IF(J14="",IF(I14="",IF(H14="","",H14),I14),J14)="PE")=TRUE,"PE",IF(AND(IF(J14="",IF(I14="",IF(H14="","",H14),I14),J14)="")=TRUE,"","P")))</f>
        <v>P</v>
      </c>
      <c r="L14" s="80"/>
      <c r="M14" s="87"/>
      <c r="N14" s="70"/>
    </row>
    <row r="15" spans="1:14" ht="31.5" outlineLevel="1">
      <c r="A15" s="81" t="str">
        <f>IF(AND(E15="",E15=""),"",$D$3&amp;"_"&amp;ROW()-11-COUNTBLANK($E$12:E15))</f>
        <v>SNMP-VRF_2</v>
      </c>
      <c r="B15" s="65" t="s">
        <v>84</v>
      </c>
      <c r="C15" s="76"/>
      <c r="D15" s="76" t="s">
        <v>85</v>
      </c>
      <c r="E15" s="91" t="s">
        <v>88</v>
      </c>
      <c r="F15" s="78" t="s">
        <v>67</v>
      </c>
      <c r="G15" s="78" t="s">
        <v>64</v>
      </c>
      <c r="H15" s="78" t="s">
        <v>221</v>
      </c>
      <c r="I15" s="78" t="s">
        <v>221</v>
      </c>
      <c r="J15" s="78"/>
      <c r="K15" s="79" t="str">
        <f t="shared" ref="K15:K16" si="1">IF(OR(IF(J15="",IF(I15="",IF(H15="","",H15),I15),J15)="F")=TRUE,"F",IF(OR(IF(J15="",IF(I15="",IF(H15="","",H15),I15),J15)="PE")=TRUE,"PE",IF(AND(IF(J15="",IF(I15="",IF(H15="","",H15),I15),J15)="")=TRUE,"","P")))</f>
        <v>P</v>
      </c>
      <c r="L15" s="80"/>
      <c r="M15" s="87"/>
      <c r="N15" s="70"/>
    </row>
    <row r="16" spans="1:14" ht="31.5" outlineLevel="1">
      <c r="A16" s="81" t="str">
        <f>IF(AND(E16="",E16=""),"",$D$3&amp;"_"&amp;ROW()-11-COUNTBLANK($E$12:E16))</f>
        <v>SNMP-VRF_3</v>
      </c>
      <c r="B16" s="65" t="s">
        <v>87</v>
      </c>
      <c r="C16" s="76"/>
      <c r="D16" s="76" t="s">
        <v>89</v>
      </c>
      <c r="E16" s="77" t="s">
        <v>88</v>
      </c>
      <c r="F16" s="78" t="s">
        <v>67</v>
      </c>
      <c r="G16" s="78" t="s">
        <v>64</v>
      </c>
      <c r="H16" s="78" t="s">
        <v>221</v>
      </c>
      <c r="I16" s="78" t="s">
        <v>221</v>
      </c>
      <c r="J16" s="78"/>
      <c r="K16" s="79" t="str">
        <f t="shared" si="1"/>
        <v>P</v>
      </c>
      <c r="L16" s="80"/>
      <c r="M16" s="70"/>
      <c r="N16" s="70"/>
    </row>
    <row r="17" spans="1:14" ht="31.5" outlineLevel="1">
      <c r="A17" s="81" t="str">
        <f>IF(AND(E17="",E17=""),"",$D$3&amp;"_"&amp;ROW()-11-COUNTBLANK($E$12:E17))</f>
        <v>SNMP-VRF_4</v>
      </c>
      <c r="B17" s="65" t="s">
        <v>90</v>
      </c>
      <c r="C17" s="76"/>
      <c r="D17" s="76" t="s">
        <v>91</v>
      </c>
      <c r="E17" s="77" t="s">
        <v>92</v>
      </c>
      <c r="F17" s="78" t="s">
        <v>67</v>
      </c>
      <c r="G17" s="78" t="s">
        <v>64</v>
      </c>
      <c r="H17" s="78" t="s">
        <v>221</v>
      </c>
      <c r="I17" s="78" t="s">
        <v>221</v>
      </c>
      <c r="J17" s="78"/>
      <c r="K17" s="79" t="str">
        <f t="shared" ref="K17" si="2">IF(OR(IF(J17="",IF(I17="",IF(H17="","",H17),I17),J17)="F")=TRUE,"F",IF(OR(IF(J17="",IF(I17="",IF(H17="","",H17),I17),J17)="PE")=TRUE,"PE",IF(AND(IF(J17="",IF(I17="",IF(H17="","",H17),I17),J17)="")=TRUE,"","P")))</f>
        <v>P</v>
      </c>
      <c r="L17" s="80"/>
      <c r="M17" s="70"/>
      <c r="N17" s="70"/>
    </row>
    <row r="18" spans="1:14" ht="31.5" outlineLevel="1">
      <c r="A18" s="81" t="str">
        <f>IF(AND(E18="",E18=""),"",$D$3&amp;"_"&amp;ROW()-11-COUNTBLANK($E$12:E20))</f>
        <v>SNMP-VRF_5</v>
      </c>
      <c r="B18" s="65" t="s">
        <v>93</v>
      </c>
      <c r="C18" s="76"/>
      <c r="D18" s="76" t="s">
        <v>94</v>
      </c>
      <c r="E18" s="77" t="s">
        <v>95</v>
      </c>
      <c r="F18" s="78" t="s">
        <v>67</v>
      </c>
      <c r="G18" s="78" t="s">
        <v>64</v>
      </c>
      <c r="H18" s="78" t="s">
        <v>221</v>
      </c>
      <c r="I18" s="78" t="s">
        <v>221</v>
      </c>
      <c r="J18" s="78"/>
      <c r="K18" s="79" t="str">
        <f>IF(OR(IF(J18="",IF(I18="",IF(H18="","",H18),I18),J18)="F")=TRUE,"F",IF(OR(IF(J18="",IF(I18="",IF(H18="","",H18),I18),J18)="PE")=TRUE,"PE",IF(AND(IF(J18="",IF(I18="",IF(H18="","",H18),I18),J18)="")=TRUE,"","P")))</f>
        <v>P</v>
      </c>
      <c r="L18" s="80"/>
      <c r="M18" s="70"/>
      <c r="N18" s="70"/>
    </row>
    <row r="19" spans="1:14" ht="31.5" outlineLevel="1">
      <c r="A19" s="81" t="str">
        <f>IF(AND(E19="",E19=""),"",$D$3&amp;"_"&amp;ROW()-11-COUNTBLANK($E$12:E19))</f>
        <v>SNMP-VRF_6</v>
      </c>
      <c r="B19" s="65" t="s">
        <v>96</v>
      </c>
      <c r="C19" s="76"/>
      <c r="D19" s="76" t="s">
        <v>97</v>
      </c>
      <c r="E19" s="77" t="s">
        <v>98</v>
      </c>
      <c r="F19" s="78" t="s">
        <v>67</v>
      </c>
      <c r="G19" s="78" t="s">
        <v>64</v>
      </c>
      <c r="H19" s="78" t="s">
        <v>221</v>
      </c>
      <c r="I19" s="78" t="s">
        <v>221</v>
      </c>
      <c r="J19" s="78"/>
      <c r="K19" s="79" t="str">
        <f>IF(OR(IF(J19="",IF(I19="",IF(H19="","",H19),I19),J19)="F")=TRUE,"F",IF(OR(IF(J19="",IF(I19="",IF(H19="","",H19),I19),J19)="PE")=TRUE,"PE",IF(AND(IF(J19="",IF(I19="",IF(H19="","",H19),I19),J19)="")=TRUE,"","P")))</f>
        <v>P</v>
      </c>
      <c r="L19" s="80"/>
      <c r="M19" s="70"/>
      <c r="N19" s="70"/>
    </row>
    <row r="20" spans="1:14" ht="47.25" outlineLevel="1">
      <c r="A20" s="81" t="str">
        <f>IF(AND(E20="",E20=""),"",$D$3&amp;"_"&amp;ROW()-11-COUNTBLANK($E$12:E20))</f>
        <v>SNMP-VRF_7</v>
      </c>
      <c r="B20" s="65" t="s">
        <v>99</v>
      </c>
      <c r="C20" s="76" t="s">
        <v>102</v>
      </c>
      <c r="D20" s="76" t="s">
        <v>101</v>
      </c>
      <c r="E20" s="77" t="s">
        <v>100</v>
      </c>
      <c r="F20" s="78" t="s">
        <v>67</v>
      </c>
      <c r="G20" s="78" t="s">
        <v>64</v>
      </c>
      <c r="H20" s="78" t="s">
        <v>221</v>
      </c>
      <c r="I20" s="78" t="s">
        <v>221</v>
      </c>
      <c r="J20" s="78"/>
      <c r="K20" s="79" t="str">
        <f>IF(OR(IF(J20="",IF(I20="",IF(H20="","",H20),I20),J20)="F")=TRUE,"F",IF(OR(IF(J20="",IF(I20="",IF(H20="","",H20),I20),J20)="PE")=TRUE,"PE",IF(AND(IF(J20="",IF(I20="",IF(H20="","",H20),I20),J20)="")=TRUE,"","P")))</f>
        <v>P</v>
      </c>
      <c r="L20" s="80"/>
      <c r="M20" s="70"/>
      <c r="N20" s="70"/>
    </row>
    <row r="21" spans="1:14" s="74" customFormat="1" outlineLevel="1">
      <c r="A21" s="81" t="str">
        <f>IF(AND(E21="",E21=""),"",$D$3&amp;"_"&amp;ROW()-11-COUNTBLANK($E$12:E21))</f>
        <v/>
      </c>
      <c r="B21" s="82" t="s">
        <v>218</v>
      </c>
      <c r="C21" s="83"/>
      <c r="D21" s="83"/>
      <c r="E21" s="84"/>
      <c r="F21" s="75"/>
      <c r="G21" s="75"/>
      <c r="H21" s="75"/>
      <c r="I21" s="75"/>
      <c r="J21" s="75"/>
      <c r="K21" s="75" t="str">
        <f>IF(OR(IF(J21="",IF(I21="",IF(H21="","",H21),I21),J21)="F")=TRUE,"F",IF(OR(IF(J21="",IF(I21="",IF(H21="","",H21),I21),J21)="PE")=TRUE,"PE",IF(AND(IF(J21="",IF(I21="",IF(H21="","",H21),I21),J21)="")=TRUE,"","P")))</f>
        <v/>
      </c>
      <c r="L21" s="75"/>
      <c r="M21" s="85"/>
      <c r="N21" s="85"/>
    </row>
    <row r="22" spans="1:14" ht="110.25" outlineLevel="1">
      <c r="A22" s="81" t="str">
        <f>IF(AND(E22="",E22=""),"",$D$3&amp;"_"&amp;ROW()-11-COUNTBLANK($E$12:E22))</f>
        <v>SNMP-VRF_8</v>
      </c>
      <c r="B22" s="65" t="s">
        <v>81</v>
      </c>
      <c r="C22" s="76" t="s">
        <v>103</v>
      </c>
      <c r="D22" s="76" t="s">
        <v>104</v>
      </c>
      <c r="E22" s="77" t="s">
        <v>83</v>
      </c>
      <c r="F22" s="78" t="s">
        <v>67</v>
      </c>
      <c r="G22" s="78" t="s">
        <v>64</v>
      </c>
      <c r="H22" s="78" t="s">
        <v>221</v>
      </c>
      <c r="I22" s="78" t="s">
        <v>221</v>
      </c>
      <c r="J22" s="78"/>
      <c r="K22" s="79" t="str">
        <f t="shared" ref="K22:K25" si="3">IF(OR(IF(J22="",IF(I22="",IF(H22="","",H22),I22),J22)="F")=TRUE,"F",IF(OR(IF(J22="",IF(I22="",IF(H22="","",H22),I22),J22)="PE")=TRUE,"PE",IF(AND(IF(J22="",IF(I22="",IF(H22="","",H22),I22),J22)="")=TRUE,"","P")))</f>
        <v>P</v>
      </c>
      <c r="L22" s="80"/>
      <c r="M22" s="87"/>
      <c r="N22" s="70"/>
    </row>
    <row r="23" spans="1:14" ht="31.5" outlineLevel="1">
      <c r="A23" s="81" t="str">
        <f>IF(AND(E23="",E23=""),"",$D$3&amp;"_"&amp;ROW()-11-COUNTBLANK($E$12:E23))</f>
        <v>SNMP-VRF_9</v>
      </c>
      <c r="B23" s="65" t="s">
        <v>84</v>
      </c>
      <c r="C23" s="76"/>
      <c r="D23" s="76" t="s">
        <v>105</v>
      </c>
      <c r="E23" s="91" t="s">
        <v>88</v>
      </c>
      <c r="F23" s="78" t="s">
        <v>67</v>
      </c>
      <c r="G23" s="78" t="s">
        <v>64</v>
      </c>
      <c r="H23" s="78" t="s">
        <v>221</v>
      </c>
      <c r="I23" s="78" t="s">
        <v>221</v>
      </c>
      <c r="J23" s="78"/>
      <c r="K23" s="79" t="str">
        <f t="shared" si="3"/>
        <v>P</v>
      </c>
      <c r="L23" s="80"/>
      <c r="M23" s="87"/>
      <c r="N23" s="70"/>
    </row>
    <row r="24" spans="1:14" ht="31.5" outlineLevel="1">
      <c r="A24" s="81" t="str">
        <f>IF(AND(E24="",E24=""),"",$D$3&amp;"_"&amp;ROW()-11-COUNTBLANK($E$12:E24))</f>
        <v>SNMP-VRF_10</v>
      </c>
      <c r="B24" s="65" t="s">
        <v>87</v>
      </c>
      <c r="C24" s="76"/>
      <c r="D24" s="76" t="s">
        <v>106</v>
      </c>
      <c r="E24" s="77" t="s">
        <v>88</v>
      </c>
      <c r="F24" s="78" t="s">
        <v>67</v>
      </c>
      <c r="G24" s="78" t="s">
        <v>64</v>
      </c>
      <c r="H24" s="78" t="s">
        <v>221</v>
      </c>
      <c r="I24" s="78" t="s">
        <v>221</v>
      </c>
      <c r="J24" s="78"/>
      <c r="K24" s="79" t="str">
        <f t="shared" si="3"/>
        <v>P</v>
      </c>
      <c r="L24" s="80"/>
      <c r="M24" s="70"/>
      <c r="N24" s="70"/>
    </row>
    <row r="25" spans="1:14" ht="31.5" outlineLevel="1">
      <c r="A25" s="81" t="str">
        <f>IF(AND(E25="",E25=""),"",$D$3&amp;"_"&amp;ROW()-11-COUNTBLANK($E$12:E25))</f>
        <v>SNMP-VRF_11</v>
      </c>
      <c r="B25" s="65" t="s">
        <v>90</v>
      </c>
      <c r="C25" s="76"/>
      <c r="D25" s="76" t="s">
        <v>107</v>
      </c>
      <c r="E25" s="77" t="s">
        <v>92</v>
      </c>
      <c r="F25" s="78" t="s">
        <v>67</v>
      </c>
      <c r="G25" s="78" t="s">
        <v>64</v>
      </c>
      <c r="H25" s="78" t="s">
        <v>221</v>
      </c>
      <c r="I25" s="78" t="s">
        <v>221</v>
      </c>
      <c r="J25" s="78"/>
      <c r="K25" s="79" t="str">
        <f t="shared" si="3"/>
        <v>P</v>
      </c>
      <c r="L25" s="80"/>
      <c r="M25" s="70"/>
      <c r="N25" s="70"/>
    </row>
    <row r="26" spans="1:14" ht="31.5" outlineLevel="1">
      <c r="A26" s="81" t="str">
        <f>IF(AND(E26="",E26=""),"",$D$3&amp;"_"&amp;ROW()-11-COUNTBLANK($E$12:E26))</f>
        <v>SNMP-VRF_12</v>
      </c>
      <c r="B26" s="65" t="s">
        <v>108</v>
      </c>
      <c r="C26" s="76"/>
      <c r="D26" s="76" t="s">
        <v>109</v>
      </c>
      <c r="E26" s="91" t="s">
        <v>95</v>
      </c>
      <c r="F26" s="78" t="s">
        <v>67</v>
      </c>
      <c r="G26" s="78" t="s">
        <v>64</v>
      </c>
      <c r="H26" s="78" t="s">
        <v>221</v>
      </c>
      <c r="I26" s="78" t="s">
        <v>221</v>
      </c>
      <c r="J26" s="78"/>
      <c r="K26" s="79" t="str">
        <f>IF(OR(IF(J26="",IF(I26="",IF(H26="","",H26),I26),J26)="F")=TRUE,"F",IF(OR(IF(J26="",IF(I26="",IF(H26="","",H26),I26),J26)="PE")=TRUE,"PE",IF(AND(IF(J26="",IF(I26="",IF(H26="","",H26),I26),J26)="")=TRUE,"","P")))</f>
        <v>P</v>
      </c>
      <c r="L26" s="80"/>
      <c r="M26" s="70"/>
      <c r="N26" s="70"/>
    </row>
    <row r="27" spans="1:14" s="74" customFormat="1" outlineLevel="1">
      <c r="A27" s="81" t="str">
        <f>IF(AND(E27="",E27=""),"",$D$3&amp;"_"&amp;ROW()-11-COUNTBLANK($E$12:E27))</f>
        <v/>
      </c>
      <c r="B27" s="82" t="s">
        <v>110</v>
      </c>
      <c r="C27" s="83"/>
      <c r="D27" s="83"/>
      <c r="E27" s="84"/>
      <c r="F27" s="75"/>
      <c r="G27" s="75"/>
      <c r="H27" s="75"/>
      <c r="I27" s="75"/>
      <c r="J27" s="75"/>
      <c r="K27" s="75" t="str">
        <f>IF(OR(IF(J27="",IF(I27="",IF(H27="","",H27),I27),J27)="F")=TRUE,"F",IF(OR(IF(J27="",IF(I27="",IF(H27="","",H27),I27),J27)="PE")=TRUE,"PE",IF(AND(IF(J27="",IF(I27="",IF(H27="","",H27),I27),J27)="")=TRUE,"","P")))</f>
        <v/>
      </c>
      <c r="L27" s="75"/>
      <c r="M27" s="85"/>
      <c r="N27" s="85"/>
    </row>
    <row r="28" spans="1:14" ht="141.75" outlineLevel="1">
      <c r="A28" s="81" t="str">
        <f>IF(AND(E28="",E28=""),"",$D$3&amp;"_"&amp;ROW()-11-COUNTBLANK($E$12:E28))</f>
        <v>SNMP-VRF_13</v>
      </c>
      <c r="B28" s="65" t="s">
        <v>81</v>
      </c>
      <c r="C28" s="76" t="s">
        <v>261</v>
      </c>
      <c r="D28" s="76" t="s">
        <v>222</v>
      </c>
      <c r="E28" s="77" t="s">
        <v>83</v>
      </c>
      <c r="F28" s="78" t="s">
        <v>67</v>
      </c>
      <c r="G28" s="78" t="s">
        <v>64</v>
      </c>
      <c r="H28" s="78" t="s">
        <v>220</v>
      </c>
      <c r="I28" s="78" t="s">
        <v>220</v>
      </c>
      <c r="J28" s="78"/>
      <c r="K28" s="79" t="str">
        <f t="shared" ref="K28:K31" si="4">IF(OR(IF(J28="",IF(I28="",IF(H28="","",H28),I28),J28)="F")=TRUE,"F",IF(OR(IF(J28="",IF(I28="",IF(H28="","",H28),I28),J28)="PE")=TRUE,"PE",IF(AND(IF(J28="",IF(I28="",IF(H28="","",H28),I28),J28)="")=TRUE,"","P")))</f>
        <v>F</v>
      </c>
      <c r="L28" s="80" t="s">
        <v>307</v>
      </c>
      <c r="M28" s="92" t="s">
        <v>223</v>
      </c>
      <c r="N28" s="70"/>
    </row>
    <row r="29" spans="1:14" ht="31.5" outlineLevel="1">
      <c r="A29" s="81" t="str">
        <f>IF(AND(E29="",E29=""),"",$D$3&amp;"_"&amp;ROW()-11-COUNTBLANK($E$12:E29))</f>
        <v>SNMP-VRF_14</v>
      </c>
      <c r="B29" s="65" t="s">
        <v>84</v>
      </c>
      <c r="C29" s="76"/>
      <c r="D29" s="76" t="s">
        <v>111</v>
      </c>
      <c r="E29" s="91" t="s">
        <v>88</v>
      </c>
      <c r="F29" s="78" t="s">
        <v>67</v>
      </c>
      <c r="G29" s="78" t="s">
        <v>64</v>
      </c>
      <c r="H29" s="78" t="s">
        <v>221</v>
      </c>
      <c r="I29" s="78" t="s">
        <v>221</v>
      </c>
      <c r="J29" s="78"/>
      <c r="K29" s="79" t="str">
        <f t="shared" si="4"/>
        <v>P</v>
      </c>
      <c r="L29" s="80"/>
      <c r="M29" s="87"/>
      <c r="N29" s="70"/>
    </row>
    <row r="30" spans="1:14" ht="31.5" outlineLevel="1">
      <c r="A30" s="81" t="str">
        <f>IF(AND(E30="",E30=""),"",$D$3&amp;"_"&amp;ROW()-11-COUNTBLANK($E$12:E30))</f>
        <v>SNMP-VRF_15</v>
      </c>
      <c r="B30" s="65" t="s">
        <v>87</v>
      </c>
      <c r="C30" s="76"/>
      <c r="D30" s="76" t="s">
        <v>112</v>
      </c>
      <c r="E30" s="77" t="s">
        <v>88</v>
      </c>
      <c r="F30" s="78" t="s">
        <v>67</v>
      </c>
      <c r="G30" s="78" t="s">
        <v>64</v>
      </c>
      <c r="H30" s="78" t="s">
        <v>221</v>
      </c>
      <c r="I30" s="78" t="s">
        <v>221</v>
      </c>
      <c r="J30" s="78"/>
      <c r="K30" s="79" t="str">
        <f t="shared" si="4"/>
        <v>P</v>
      </c>
      <c r="L30" s="80"/>
      <c r="M30" s="70"/>
      <c r="N30" s="70"/>
    </row>
    <row r="31" spans="1:14" ht="31.5" outlineLevel="1">
      <c r="A31" s="81" t="str">
        <f>IF(AND(E31="",E31=""),"",$D$3&amp;"_"&amp;ROW()-11-COUNTBLANK($E$12:E31))</f>
        <v>SNMP-VRF_16</v>
      </c>
      <c r="B31" s="65" t="s">
        <v>90</v>
      </c>
      <c r="C31" s="76"/>
      <c r="D31" s="76" t="s">
        <v>114</v>
      </c>
      <c r="E31" s="77" t="s">
        <v>92</v>
      </c>
      <c r="F31" s="78" t="s">
        <v>67</v>
      </c>
      <c r="G31" s="78" t="s">
        <v>64</v>
      </c>
      <c r="H31" s="78" t="s">
        <v>221</v>
      </c>
      <c r="I31" s="78" t="s">
        <v>221</v>
      </c>
      <c r="J31" s="78"/>
      <c r="K31" s="79" t="str">
        <f t="shared" si="4"/>
        <v>P</v>
      </c>
      <c r="L31" s="80"/>
      <c r="M31" s="70"/>
      <c r="N31" s="70"/>
    </row>
    <row r="32" spans="1:14" ht="63" outlineLevel="1">
      <c r="A32" s="81" t="str">
        <f>IF(AND(E32="",E32=""),"",$D$3&amp;"_"&amp;ROW()-11-COUNTBLANK($E$12:E32))</f>
        <v>SNMP-VRF_17</v>
      </c>
      <c r="B32" s="89" t="s">
        <v>113</v>
      </c>
      <c r="C32" s="76"/>
      <c r="D32" s="76" t="s">
        <v>115</v>
      </c>
      <c r="E32" s="77" t="s">
        <v>116</v>
      </c>
      <c r="F32" s="78" t="s">
        <v>67</v>
      </c>
      <c r="G32" s="78" t="s">
        <v>64</v>
      </c>
      <c r="H32" s="78" t="s">
        <v>220</v>
      </c>
      <c r="I32" s="78" t="s">
        <v>220</v>
      </c>
      <c r="J32" s="78"/>
      <c r="K32" s="79" t="str">
        <f>IF(OR(IF(J32="",IF(I32="",IF(H32="","",H32),I32),J32)="F")=TRUE,"F",IF(OR(IF(J32="",IF(I32="",IF(H32="","",H32),I32),J32)="PE")=TRUE,"PE",IF(AND(IF(J32="",IF(I32="",IF(H32="","",H32),I32),J32)="")=TRUE,"","P")))</f>
        <v>F</v>
      </c>
      <c r="L32" s="80" t="s">
        <v>308</v>
      </c>
      <c r="M32" s="70" t="s">
        <v>224</v>
      </c>
      <c r="N32" s="70"/>
    </row>
    <row r="33" spans="1:14" ht="31.5" outlineLevel="1">
      <c r="A33" s="81" t="str">
        <f>IF(AND(E33="",E33=""),"",$D$3&amp;"_"&amp;ROW()-11-COUNTBLANK($E$12:E33))</f>
        <v>SNMP-VRF_18</v>
      </c>
      <c r="B33" s="65" t="s">
        <v>93</v>
      </c>
      <c r="C33" s="76"/>
      <c r="D33" s="76" t="s">
        <v>118</v>
      </c>
      <c r="E33" s="77" t="s">
        <v>95</v>
      </c>
      <c r="F33" s="78" t="s">
        <v>67</v>
      </c>
      <c r="G33" s="78" t="s">
        <v>64</v>
      </c>
      <c r="H33" s="78" t="s">
        <v>221</v>
      </c>
      <c r="I33" s="78" t="s">
        <v>220</v>
      </c>
      <c r="J33" s="78"/>
      <c r="K33" s="79" t="str">
        <f t="shared" ref="K33" si="5">IF(OR(IF(J33="",IF(I33="",IF(H33="","",H33),I33),J33)="F")=TRUE,"F",IF(OR(IF(J33="",IF(I33="",IF(H33="","",H33),I33),J33)="PE")=TRUE,"PE",IF(AND(IF(J33="",IF(I33="",IF(H33="","",H33),I33),J33)="")=TRUE,"","P")))</f>
        <v>F</v>
      </c>
      <c r="L33" s="80" t="s">
        <v>321</v>
      </c>
      <c r="M33" s="70"/>
      <c r="N33" s="70"/>
    </row>
    <row r="34" spans="1:14" ht="94.5" outlineLevel="1">
      <c r="A34" s="81" t="str">
        <f>IF(AND(E34="",E34=""),"",$D$3&amp;"_"&amp;ROW()-11-COUNTBLANK($E$12:E34))</f>
        <v>SNMP-VRF_19</v>
      </c>
      <c r="B34" s="89" t="s">
        <v>117</v>
      </c>
      <c r="C34" s="76" t="s">
        <v>120</v>
      </c>
      <c r="D34" s="76" t="s">
        <v>121</v>
      </c>
      <c r="E34" s="77" t="s">
        <v>119</v>
      </c>
      <c r="F34" s="78" t="s">
        <v>67</v>
      </c>
      <c r="G34" s="78" t="s">
        <v>64</v>
      </c>
      <c r="H34" s="78" t="s">
        <v>220</v>
      </c>
      <c r="I34" s="78" t="s">
        <v>220</v>
      </c>
      <c r="J34" s="78"/>
      <c r="K34" s="79" t="str">
        <f>IF(OR(IF(J34="",IF(I34="",IF(H34="","",H34),I34),J34)="F")=TRUE,"F",IF(OR(IF(J34="",IF(I34="",IF(H34="","",H34),I34),J34)="PE")=TRUE,"PE",IF(AND(IF(J34="",IF(I34="",IF(H34="","",H34),I34),J34)="")=TRUE,"","P")))</f>
        <v>F</v>
      </c>
      <c r="L34" s="80" t="s">
        <v>309</v>
      </c>
      <c r="M34" s="70" t="s">
        <v>225</v>
      </c>
      <c r="N34" s="70"/>
    </row>
    <row r="35" spans="1:14" s="74" customFormat="1" outlineLevel="1">
      <c r="A35" s="81" t="str">
        <f>IF(AND(E35="",E35=""),"",$D$3&amp;"_"&amp;ROW()-11-COUNTBLANK($E$12:E35))</f>
        <v/>
      </c>
      <c r="B35" s="82" t="s">
        <v>122</v>
      </c>
      <c r="C35" s="83"/>
      <c r="D35" s="83"/>
      <c r="E35" s="84"/>
      <c r="F35" s="75"/>
      <c r="G35" s="75"/>
      <c r="H35" s="75"/>
      <c r="I35" s="75"/>
      <c r="J35" s="75"/>
      <c r="K35" s="75" t="str">
        <f>IF(OR(IF(J35="",IF(I35="",IF(H35="","",H35),I35),J35)="F")=TRUE,"F",IF(OR(IF(J35="",IF(I35="",IF(H35="","",H35),I35),J35)="PE")=TRUE,"PE",IF(AND(IF(J35="",IF(I35="",IF(H35="","",H35),I35),J35)="")=TRUE,"","P")))</f>
        <v/>
      </c>
      <c r="L35" s="75"/>
      <c r="M35" s="85"/>
      <c r="N35" s="85"/>
    </row>
    <row r="36" spans="1:14" ht="126" outlineLevel="1">
      <c r="A36" s="81" t="str">
        <f>IF(AND(E36="",E36=""),"",$D$3&amp;"_"&amp;ROW()-11-COUNTBLANK($E$12:E36))</f>
        <v>SNMP-VRF_20</v>
      </c>
      <c r="B36" s="65" t="s">
        <v>81</v>
      </c>
      <c r="C36" s="76" t="s">
        <v>123</v>
      </c>
      <c r="D36" s="76" t="s">
        <v>226</v>
      </c>
      <c r="E36" s="77" t="s">
        <v>83</v>
      </c>
      <c r="F36" s="78" t="s">
        <v>67</v>
      </c>
      <c r="G36" s="78" t="s">
        <v>64</v>
      </c>
      <c r="H36" s="78" t="s">
        <v>221</v>
      </c>
      <c r="I36" s="78" t="s">
        <v>221</v>
      </c>
      <c r="J36" s="78"/>
      <c r="K36" s="79" t="str">
        <f t="shared" ref="K36:K39" si="6">IF(OR(IF(J36="",IF(I36="",IF(H36="","",H36),I36),J36)="F")=TRUE,"F",IF(OR(IF(J36="",IF(I36="",IF(H36="","",H36),I36),J36)="PE")=TRUE,"PE",IF(AND(IF(J36="",IF(I36="",IF(H36="","",H36),I36),J36)="")=TRUE,"","P")))</f>
        <v>P</v>
      </c>
      <c r="L36" s="80"/>
      <c r="M36" s="87"/>
      <c r="N36" s="70"/>
    </row>
    <row r="37" spans="1:14" ht="31.5" outlineLevel="1">
      <c r="A37" s="81" t="str">
        <f>IF(AND(E37="",E37=""),"",$D$3&amp;"_"&amp;ROW()-11-COUNTBLANK($E$12:E37))</f>
        <v>SNMP-VRF_21</v>
      </c>
      <c r="B37" s="65" t="s">
        <v>84</v>
      </c>
      <c r="C37" s="76"/>
      <c r="D37" s="76" t="s">
        <v>124</v>
      </c>
      <c r="E37" s="77" t="s">
        <v>86</v>
      </c>
      <c r="F37" s="78" t="s">
        <v>67</v>
      </c>
      <c r="G37" s="78" t="s">
        <v>64</v>
      </c>
      <c r="H37" s="78" t="s">
        <v>221</v>
      </c>
      <c r="I37" s="78" t="s">
        <v>221</v>
      </c>
      <c r="J37" s="78"/>
      <c r="K37" s="79" t="str">
        <f t="shared" si="6"/>
        <v>P</v>
      </c>
      <c r="L37" s="80"/>
      <c r="M37" s="87"/>
      <c r="N37" s="70"/>
    </row>
    <row r="38" spans="1:14" ht="31.5" outlineLevel="1">
      <c r="A38" s="81" t="str">
        <f>IF(AND(E38="",E38=""),"",$D$3&amp;"_"&amp;ROW()-11-COUNTBLANK($E$12:E38))</f>
        <v>SNMP-VRF_22</v>
      </c>
      <c r="B38" s="65" t="s">
        <v>87</v>
      </c>
      <c r="C38" s="76"/>
      <c r="D38" s="76" t="s">
        <v>227</v>
      </c>
      <c r="E38" s="77" t="s">
        <v>88</v>
      </c>
      <c r="F38" s="78" t="s">
        <v>67</v>
      </c>
      <c r="G38" s="78" t="s">
        <v>64</v>
      </c>
      <c r="H38" s="78" t="s">
        <v>221</v>
      </c>
      <c r="I38" s="78" t="s">
        <v>221</v>
      </c>
      <c r="J38" s="78"/>
      <c r="K38" s="79" t="str">
        <f t="shared" si="6"/>
        <v>P</v>
      </c>
      <c r="L38" s="80"/>
      <c r="M38" s="70"/>
      <c r="N38" s="70"/>
    </row>
    <row r="39" spans="1:14" ht="31.5" outlineLevel="1">
      <c r="A39" s="81" t="str">
        <f>IF(AND(E39="",E39=""),"",$D$3&amp;"_"&amp;ROW()-11-COUNTBLANK($E$12:E39))</f>
        <v>SNMP-VRF_23</v>
      </c>
      <c r="B39" s="65" t="s">
        <v>90</v>
      </c>
      <c r="C39" s="76"/>
      <c r="D39" s="76" t="s">
        <v>125</v>
      </c>
      <c r="E39" s="77" t="s">
        <v>92</v>
      </c>
      <c r="F39" s="78" t="s">
        <v>67</v>
      </c>
      <c r="G39" s="78" t="s">
        <v>64</v>
      </c>
      <c r="H39" s="78" t="s">
        <v>221</v>
      </c>
      <c r="I39" s="78" t="s">
        <v>221</v>
      </c>
      <c r="J39" s="78"/>
      <c r="K39" s="79" t="str">
        <f t="shared" si="6"/>
        <v>P</v>
      </c>
      <c r="L39" s="80"/>
      <c r="M39" s="70"/>
      <c r="N39" s="70"/>
    </row>
    <row r="40" spans="1:14" ht="31.5" outlineLevel="1">
      <c r="A40" s="81" t="str">
        <f>IF(AND(E40="",E40=""),"",$D$3&amp;"_"&amp;ROW()-11-COUNTBLANK($E$12:E40))</f>
        <v>SNMP-VRF_24</v>
      </c>
      <c r="B40" s="89" t="s">
        <v>126</v>
      </c>
      <c r="C40" s="76"/>
      <c r="D40" s="76" t="s">
        <v>127</v>
      </c>
      <c r="E40" s="77" t="s">
        <v>128</v>
      </c>
      <c r="F40" s="78" t="s">
        <v>67</v>
      </c>
      <c r="G40" s="78" t="s">
        <v>64</v>
      </c>
      <c r="H40" s="78" t="s">
        <v>220</v>
      </c>
      <c r="I40" s="78" t="s">
        <v>220</v>
      </c>
      <c r="J40" s="78"/>
      <c r="K40" s="79" t="str">
        <f>IF(OR(IF(J40="",IF(I40="",IF(H40="","",H40),I40),J40)="F")=TRUE,"F",IF(OR(IF(J40="",IF(I40="",IF(H40="","",H40),I40),J40)="PE")=TRUE,"PE",IF(AND(IF(J40="",IF(I40="",IF(H40="","",H40),I40),J40)="")=TRUE,"","P")))</f>
        <v>F</v>
      </c>
      <c r="L40" s="80" t="s">
        <v>310</v>
      </c>
      <c r="M40" s="70" t="s">
        <v>230</v>
      </c>
      <c r="N40" s="70"/>
    </row>
    <row r="41" spans="1:14" s="74" customFormat="1" outlineLevel="1">
      <c r="A41" s="81" t="str">
        <f>IF(AND(E41="",E41=""),"",$D$3&amp;"_"&amp;ROW()-11-COUNTBLANK($E$12:E41))</f>
        <v/>
      </c>
      <c r="B41" s="82" t="s">
        <v>129</v>
      </c>
      <c r="C41" s="83"/>
      <c r="D41" s="83"/>
      <c r="E41" s="84"/>
      <c r="F41" s="75"/>
      <c r="G41" s="75"/>
      <c r="H41" s="75"/>
      <c r="I41" s="75"/>
      <c r="J41" s="75"/>
      <c r="K41" s="75" t="str">
        <f>IF(OR(IF(J41="",IF(I41="",IF(H41="","",H41),I41),J41)="F")=TRUE,"F",IF(OR(IF(J41="",IF(I41="",IF(H41="","",H41),I41),J41)="PE")=TRUE,"PE",IF(AND(IF(J41="",IF(I41="",IF(H41="","",H41),I41),J41)="")=TRUE,"","P")))</f>
        <v/>
      </c>
      <c r="L41" s="75"/>
      <c r="M41" s="85"/>
      <c r="N41" s="85"/>
    </row>
    <row r="42" spans="1:14" ht="173.25" outlineLevel="1">
      <c r="A42" s="81" t="str">
        <f>IF(AND(E42="",E42=""),"",$D$3&amp;"_"&amp;ROW()-11-COUNTBLANK($E$12:E42))</f>
        <v>SNMP-VRF_25</v>
      </c>
      <c r="B42" s="65" t="s">
        <v>81</v>
      </c>
      <c r="C42" s="76" t="s">
        <v>171</v>
      </c>
      <c r="D42" s="76" t="s">
        <v>228</v>
      </c>
      <c r="E42" s="77" t="s">
        <v>172</v>
      </c>
      <c r="F42" s="78" t="s">
        <v>67</v>
      </c>
      <c r="G42" s="78" t="s">
        <v>64</v>
      </c>
      <c r="H42" s="78" t="s">
        <v>220</v>
      </c>
      <c r="I42" s="78" t="s">
        <v>220</v>
      </c>
      <c r="J42" s="78"/>
      <c r="K42" s="79" t="str">
        <f t="shared" ref="K42:K45" si="7">IF(OR(IF(J42="",IF(I42="",IF(H42="","",H42),I42),J42)="F")=TRUE,"F",IF(OR(IF(J42="",IF(I42="",IF(H42="","",H42),I42),J42)="PE")=TRUE,"PE",IF(AND(IF(J42="",IF(I42="",IF(H42="","",H42),I42),J42)="")=TRUE,"","P")))</f>
        <v>F</v>
      </c>
      <c r="L42" s="80" t="s">
        <v>311</v>
      </c>
      <c r="M42" s="92" t="s">
        <v>231</v>
      </c>
      <c r="N42" s="70"/>
    </row>
    <row r="43" spans="1:14" ht="31.5" outlineLevel="1">
      <c r="A43" s="81" t="str">
        <f>IF(AND(E43="",E43=""),"",$D$3&amp;"_"&amp;ROW()-11-COUNTBLANK($E$12:E43))</f>
        <v>SNMP-VRF_26</v>
      </c>
      <c r="B43" s="65" t="s">
        <v>84</v>
      </c>
      <c r="C43" s="76"/>
      <c r="D43" s="76" t="s">
        <v>130</v>
      </c>
      <c r="E43" s="91" t="s">
        <v>88</v>
      </c>
      <c r="F43" s="78" t="s">
        <v>67</v>
      </c>
      <c r="G43" s="78" t="s">
        <v>64</v>
      </c>
      <c r="H43" s="78" t="s">
        <v>221</v>
      </c>
      <c r="I43" s="78" t="s">
        <v>221</v>
      </c>
      <c r="J43" s="78"/>
      <c r="K43" s="79" t="str">
        <f t="shared" si="7"/>
        <v>P</v>
      </c>
      <c r="L43" s="80"/>
      <c r="M43" s="87"/>
      <c r="N43" s="70"/>
    </row>
    <row r="44" spans="1:14" ht="31.5" outlineLevel="1">
      <c r="A44" s="81" t="str">
        <f>IF(AND(E44="",E44=""),"",$D$3&amp;"_"&amp;ROW()-11-COUNTBLANK($E$12:E44))</f>
        <v>SNMP-VRF_27</v>
      </c>
      <c r="B44" s="65" t="s">
        <v>131</v>
      </c>
      <c r="C44" s="76"/>
      <c r="D44" s="76" t="s">
        <v>132</v>
      </c>
      <c r="E44" s="77" t="s">
        <v>133</v>
      </c>
      <c r="F44" s="78" t="s">
        <v>67</v>
      </c>
      <c r="G44" s="78" t="s">
        <v>64</v>
      </c>
      <c r="H44" s="78" t="s">
        <v>221</v>
      </c>
      <c r="I44" s="78" t="s">
        <v>221</v>
      </c>
      <c r="J44" s="78"/>
      <c r="K44" s="79" t="str">
        <f t="shared" si="7"/>
        <v>P</v>
      </c>
      <c r="L44" s="80"/>
      <c r="M44" s="70"/>
      <c r="N44" s="70"/>
    </row>
    <row r="45" spans="1:14" ht="31.5" outlineLevel="1">
      <c r="A45" s="81" t="str">
        <f>IF(AND(E45="",E45=""),"",$D$3&amp;"_"&amp;ROW()-11-COUNTBLANK($E$12:E45))</f>
        <v>SNMP-VRF_28</v>
      </c>
      <c r="B45" s="65" t="s">
        <v>87</v>
      </c>
      <c r="C45" s="76"/>
      <c r="D45" s="76" t="s">
        <v>134</v>
      </c>
      <c r="E45" s="77" t="s">
        <v>88</v>
      </c>
      <c r="F45" s="78" t="s">
        <v>67</v>
      </c>
      <c r="G45" s="78" t="s">
        <v>64</v>
      </c>
      <c r="H45" s="78" t="s">
        <v>221</v>
      </c>
      <c r="I45" s="78" t="s">
        <v>221</v>
      </c>
      <c r="J45" s="78"/>
      <c r="K45" s="79" t="str">
        <f t="shared" si="7"/>
        <v>P</v>
      </c>
      <c r="L45" s="80"/>
      <c r="M45" s="70"/>
      <c r="N45" s="70"/>
    </row>
    <row r="46" spans="1:14" s="74" customFormat="1" outlineLevel="1">
      <c r="A46" s="81" t="str">
        <f>IF(AND(E46="",E46=""),"",$D$3&amp;"_"&amp;ROW()-11-COUNTBLANK($E$12:E46))</f>
        <v/>
      </c>
      <c r="B46" s="82" t="s">
        <v>135</v>
      </c>
      <c r="C46" s="83"/>
      <c r="D46" s="83"/>
      <c r="E46" s="84"/>
      <c r="F46" s="75"/>
      <c r="G46" s="75"/>
      <c r="H46" s="75"/>
      <c r="I46" s="75"/>
      <c r="J46" s="75"/>
      <c r="K46" s="75" t="str">
        <f>IF(OR(IF(J46="",IF(I46="",IF(H46="","",H46),I46),J46)="F")=TRUE,"F",IF(OR(IF(J46="",IF(I46="",IF(H46="","",H46),I46),J46)="PE")=TRUE,"PE",IF(AND(IF(J46="",IF(I46="",IF(H46="","",H46),I46),J46)="")=TRUE,"","P")))</f>
        <v/>
      </c>
      <c r="L46" s="75"/>
      <c r="M46" s="85"/>
      <c r="N46" s="85"/>
    </row>
    <row r="47" spans="1:14" ht="236.25" outlineLevel="1">
      <c r="A47" s="81" t="str">
        <f>IF(AND(E47="",E47=""),"",$D$3&amp;"_"&amp;ROW()-11-COUNTBLANK($E$12:E47))</f>
        <v>SNMP-VRF_29</v>
      </c>
      <c r="B47" s="93" t="s">
        <v>81</v>
      </c>
      <c r="C47" s="76" t="s">
        <v>194</v>
      </c>
      <c r="D47" s="76" t="s">
        <v>312</v>
      </c>
      <c r="E47" s="77" t="s">
        <v>313</v>
      </c>
      <c r="F47" s="78" t="s">
        <v>67</v>
      </c>
      <c r="G47" s="78" t="s">
        <v>64</v>
      </c>
      <c r="H47" s="78" t="s">
        <v>220</v>
      </c>
      <c r="I47" s="78" t="s">
        <v>220</v>
      </c>
      <c r="J47" s="78"/>
      <c r="K47" s="79" t="str">
        <f t="shared" ref="K47:K51" si="8">IF(OR(IF(J47="",IF(I47="",IF(H47="","",H47),I47),J47)="F")=TRUE,"F",IF(OR(IF(J47="",IF(I47="",IF(H47="","",H47),I47),J47)="PE")=TRUE,"PE",IF(AND(IF(J47="",IF(I47="",IF(H47="","",H47),I47),J47)="")=TRUE,"","P")))</f>
        <v>F</v>
      </c>
      <c r="L47" s="80" t="s">
        <v>314</v>
      </c>
      <c r="M47" s="92" t="s">
        <v>229</v>
      </c>
      <c r="N47" s="70"/>
    </row>
    <row r="48" spans="1:14" ht="193.5" customHeight="1" outlineLevel="1">
      <c r="A48" s="81" t="str">
        <f>IF(AND(E48="",E48=""),"",$D$3&amp;"_"&amp;ROW()-11-COUNTBLANK($E$12:E48))</f>
        <v>SNMP-VRF_30</v>
      </c>
      <c r="B48" s="94" t="s">
        <v>232</v>
      </c>
      <c r="C48" s="76" t="s">
        <v>195</v>
      </c>
      <c r="D48" s="76" t="s">
        <v>233</v>
      </c>
      <c r="E48" s="77" t="s">
        <v>196</v>
      </c>
      <c r="F48" s="78" t="s">
        <v>67</v>
      </c>
      <c r="G48" s="78" t="s">
        <v>64</v>
      </c>
      <c r="H48" s="78" t="s">
        <v>220</v>
      </c>
      <c r="I48" s="78" t="s">
        <v>220</v>
      </c>
      <c r="J48" s="78"/>
      <c r="K48" s="79" t="str">
        <f t="shared" ref="K48" si="9">IF(OR(IF(J48="",IF(I48="",IF(H48="","",H48),I48),J48)="F")=TRUE,"F",IF(OR(IF(J48="",IF(I48="",IF(H48="","",H48),I48),J48)="PE")=TRUE,"PE",IF(AND(IF(J48="",IF(I48="",IF(H48="","",H48),I48),J48)="")=TRUE,"","P")))</f>
        <v>F</v>
      </c>
      <c r="L48" s="80" t="s">
        <v>315</v>
      </c>
      <c r="M48" s="87" t="s">
        <v>246</v>
      </c>
      <c r="N48" s="70"/>
    </row>
    <row r="49" spans="1:14" ht="31.5" outlineLevel="1">
      <c r="A49" s="81" t="str">
        <f>IF(AND(E49="",E49=""),"",$D$3&amp;"_"&amp;ROW()-11-COUNTBLANK($E$12:E49))</f>
        <v>SNMP-VRF_31</v>
      </c>
      <c r="B49" s="65" t="s">
        <v>84</v>
      </c>
      <c r="C49" s="76"/>
      <c r="D49" s="76" t="s">
        <v>136</v>
      </c>
      <c r="E49" s="91" t="s">
        <v>88</v>
      </c>
      <c r="F49" s="78" t="s">
        <v>67</v>
      </c>
      <c r="G49" s="78" t="s">
        <v>64</v>
      </c>
      <c r="H49" s="78" t="s">
        <v>221</v>
      </c>
      <c r="I49" s="78" t="s">
        <v>221</v>
      </c>
      <c r="J49" s="78"/>
      <c r="K49" s="79" t="str">
        <f t="shared" si="8"/>
        <v>P</v>
      </c>
      <c r="L49" s="80"/>
      <c r="M49" s="87"/>
      <c r="N49" s="70"/>
    </row>
    <row r="50" spans="1:14" ht="31.5" outlineLevel="1">
      <c r="A50" s="81" t="str">
        <f>IF(AND(E50="",E50=""),"",$D$3&amp;"_"&amp;ROW()-11-COUNTBLANK($E$12:E50))</f>
        <v>SNMP-VRF_32</v>
      </c>
      <c r="B50" s="65" t="s">
        <v>131</v>
      </c>
      <c r="C50" s="76"/>
      <c r="D50" s="76" t="s">
        <v>137</v>
      </c>
      <c r="E50" s="77" t="s">
        <v>133</v>
      </c>
      <c r="F50" s="78" t="s">
        <v>67</v>
      </c>
      <c r="G50" s="78" t="s">
        <v>64</v>
      </c>
      <c r="H50" s="78" t="s">
        <v>221</v>
      </c>
      <c r="I50" s="78" t="s">
        <v>221</v>
      </c>
      <c r="J50" s="78"/>
      <c r="K50" s="79" t="str">
        <f t="shared" si="8"/>
        <v>P</v>
      </c>
      <c r="L50" s="80"/>
      <c r="M50" s="70"/>
      <c r="N50" s="70"/>
    </row>
    <row r="51" spans="1:14" ht="31.5" outlineLevel="1">
      <c r="A51" s="81" t="str">
        <f>IF(AND(E51="",E51=""),"",$D$3&amp;"_"&amp;ROW()-11-COUNTBLANK($E$12:E51))</f>
        <v>SNMP-VRF_33</v>
      </c>
      <c r="B51" s="65" t="s">
        <v>87</v>
      </c>
      <c r="C51" s="76"/>
      <c r="D51" s="76" t="s">
        <v>138</v>
      </c>
      <c r="E51" s="77" t="s">
        <v>88</v>
      </c>
      <c r="F51" s="78" t="s">
        <v>67</v>
      </c>
      <c r="G51" s="78" t="s">
        <v>64</v>
      </c>
      <c r="H51" s="78" t="s">
        <v>221</v>
      </c>
      <c r="I51" s="78" t="s">
        <v>221</v>
      </c>
      <c r="J51" s="78"/>
      <c r="K51" s="79" t="str">
        <f t="shared" si="8"/>
        <v>P</v>
      </c>
      <c r="L51" s="80"/>
      <c r="M51" s="70"/>
      <c r="N51" s="70"/>
    </row>
    <row r="52" spans="1:14" s="74" customFormat="1">
      <c r="A52" s="86"/>
      <c r="B52" s="63" t="s">
        <v>140</v>
      </c>
      <c r="C52" s="64"/>
      <c r="D52" s="64"/>
      <c r="E52" s="61"/>
      <c r="F52" s="60"/>
      <c r="G52" s="60"/>
      <c r="H52" s="61"/>
      <c r="I52" s="61"/>
      <c r="J52" s="61"/>
      <c r="K52" s="61"/>
      <c r="L52" s="61"/>
      <c r="M52" s="62"/>
      <c r="N52" s="62"/>
    </row>
    <row r="53" spans="1:14" s="74" customFormat="1" ht="224.25" customHeight="1" outlineLevel="1">
      <c r="A53" s="81" t="s">
        <v>139</v>
      </c>
      <c r="B53" s="90"/>
      <c r="C53" s="83" t="s">
        <v>163</v>
      </c>
      <c r="D53" s="83"/>
      <c r="E53" s="84"/>
      <c r="F53" s="75"/>
      <c r="G53" s="75"/>
      <c r="H53" s="75"/>
      <c r="I53" s="75"/>
      <c r="J53" s="75"/>
      <c r="K53" s="75"/>
      <c r="L53" s="75"/>
      <c r="M53" s="85"/>
      <c r="N53" s="85"/>
    </row>
    <row r="54" spans="1:14" s="74" customFormat="1" outlineLevel="1">
      <c r="A54" s="81" t="str">
        <f>IF(AND(E54="",E54=""),"",$D$3&amp;"_"&amp;ROW()-11-COUNTBLANK($E$12:E54))</f>
        <v/>
      </c>
      <c r="B54" s="82" t="s">
        <v>205</v>
      </c>
      <c r="C54" s="83"/>
      <c r="D54" s="83"/>
      <c r="E54" s="84"/>
      <c r="F54" s="75"/>
      <c r="G54" s="75"/>
      <c r="H54" s="75"/>
      <c r="I54" s="75"/>
      <c r="J54" s="75"/>
      <c r="K54" s="75" t="str">
        <f>IF(OR(IF(J54="",IF(I54="",IF(H54="","",H54),I54),J54)="F")=TRUE,"F",IF(OR(IF(J54="",IF(I54="",IF(H54="","",H54),I54),J54)="PE")=TRUE,"PE",IF(AND(IF(J54="",IF(I54="",IF(H54="","",H54),I54),J54)="")=TRUE,"","P")))</f>
        <v/>
      </c>
      <c r="L54" s="75"/>
      <c r="M54" s="85"/>
      <c r="N54" s="85"/>
    </row>
    <row r="55" spans="1:14" ht="126" outlineLevel="1">
      <c r="A55" s="81" t="str">
        <f>IF(AND(E55="",E55=""),"",$D$3&amp;"_"&amp;ROW()-11-COUNTBLANK($E$12:E55))</f>
        <v>SNMP-VRF_34</v>
      </c>
      <c r="B55" s="65" t="s">
        <v>144</v>
      </c>
      <c r="C55" s="76" t="s">
        <v>148</v>
      </c>
      <c r="D55" s="76" t="s">
        <v>247</v>
      </c>
      <c r="E55" s="77" t="s">
        <v>150</v>
      </c>
      <c r="F55" s="78" t="s">
        <v>67</v>
      </c>
      <c r="G55" s="78" t="s">
        <v>64</v>
      </c>
      <c r="H55" s="78" t="s">
        <v>220</v>
      </c>
      <c r="I55" s="78" t="s">
        <v>320</v>
      </c>
      <c r="J55" s="78"/>
      <c r="K55" s="79" t="str">
        <f t="shared" ref="K55:K57" si="10">IF(OR(IF(J55="",IF(I55="",IF(H55="","",H55),I55),J55)="F")=TRUE,"F",IF(OR(IF(J55="",IF(I55="",IF(H55="","",H55),I55),J55)="PE")=TRUE,"PE",IF(AND(IF(J55="",IF(I55="",IF(H55="","",H55),I55),J55)="")=TRUE,"","P")))</f>
        <v>PE</v>
      </c>
      <c r="L55" s="80" t="s">
        <v>316</v>
      </c>
      <c r="M55" s="87" t="s">
        <v>248</v>
      </c>
      <c r="N55" s="70" t="s">
        <v>323</v>
      </c>
    </row>
    <row r="56" spans="1:14" ht="126" outlineLevel="1">
      <c r="A56" s="81" t="str">
        <f>IF(AND(E56="",E56=""),"",$D$3&amp;"_"&amp;ROW()-11-COUNTBLANK($E$12:E56))</f>
        <v>SNMP-VRF_35</v>
      </c>
      <c r="B56" s="65" t="s">
        <v>146</v>
      </c>
      <c r="C56" s="76" t="s">
        <v>148</v>
      </c>
      <c r="D56" s="76" t="s">
        <v>249</v>
      </c>
      <c r="E56" s="77" t="s">
        <v>149</v>
      </c>
      <c r="F56" s="78" t="s">
        <v>67</v>
      </c>
      <c r="G56" s="78" t="s">
        <v>64</v>
      </c>
      <c r="H56" s="78" t="s">
        <v>221</v>
      </c>
      <c r="I56" s="78" t="s">
        <v>320</v>
      </c>
      <c r="J56" s="78"/>
      <c r="K56" s="79" t="str">
        <f t="shared" ref="K56" si="11">IF(OR(IF(J56="",IF(I56="",IF(H56="","",H56),I56),J56)="F")=TRUE,"F",IF(OR(IF(J56="",IF(I56="",IF(H56="","",H56),I56),J56)="PE")=TRUE,"PE",IF(AND(IF(J56="",IF(I56="",IF(H56="","",H56),I56),J56)="")=TRUE,"","P")))</f>
        <v>PE</v>
      </c>
      <c r="L56" s="80"/>
      <c r="M56" s="87"/>
      <c r="N56" s="70"/>
    </row>
    <row r="57" spans="1:14" ht="126" outlineLevel="1">
      <c r="A57" s="81" t="str">
        <f>IF(AND(E57="",E57=""),"",$D$3&amp;"_"&amp;ROW()-11-COUNTBLANK($E$12:E57))</f>
        <v>SNMP-VRF_36</v>
      </c>
      <c r="B57" s="65" t="s">
        <v>145</v>
      </c>
      <c r="C57" s="76" t="s">
        <v>148</v>
      </c>
      <c r="D57" s="76" t="s">
        <v>177</v>
      </c>
      <c r="E57" s="77" t="s">
        <v>152</v>
      </c>
      <c r="F57" s="78" t="s">
        <v>67</v>
      </c>
      <c r="G57" s="78" t="s">
        <v>64</v>
      </c>
      <c r="H57" s="78" t="s">
        <v>221</v>
      </c>
      <c r="I57" s="78" t="s">
        <v>320</v>
      </c>
      <c r="J57" s="78"/>
      <c r="K57" s="79" t="str">
        <f t="shared" si="10"/>
        <v>PE</v>
      </c>
      <c r="L57" s="80"/>
      <c r="M57" s="87"/>
      <c r="N57" s="70"/>
    </row>
    <row r="58" spans="1:14" ht="141.75" outlineLevel="1">
      <c r="A58" s="81" t="str">
        <f>IF(AND(E58="",E58=""),"",$D$3&amp;"_"&amp;ROW()-11-COUNTBLANK($E$12:E58))</f>
        <v>SNMP-VRF_37</v>
      </c>
      <c r="B58" s="65" t="s">
        <v>147</v>
      </c>
      <c r="C58" s="76" t="s">
        <v>148</v>
      </c>
      <c r="D58" s="76" t="s">
        <v>302</v>
      </c>
      <c r="E58" s="77" t="s">
        <v>303</v>
      </c>
      <c r="F58" s="78" t="s">
        <v>67</v>
      </c>
      <c r="G58" s="78" t="s">
        <v>64</v>
      </c>
      <c r="H58" s="78" t="s">
        <v>221</v>
      </c>
      <c r="I58" s="78" t="s">
        <v>320</v>
      </c>
      <c r="J58" s="78"/>
      <c r="K58" s="79" t="str">
        <f t="shared" ref="K58" si="12">IF(OR(IF(J58="",IF(I58="",IF(H58="","",H58),I58),J58)="F")=TRUE,"F",IF(OR(IF(J58="",IF(I58="",IF(H58="","",H58),I58),J58)="PE")=TRUE,"PE",IF(AND(IF(J58="",IF(I58="",IF(H58="","",H58),I58),J58)="")=TRUE,"","P")))</f>
        <v>PE</v>
      </c>
      <c r="L58" s="80"/>
      <c r="M58" s="87" t="s">
        <v>291</v>
      </c>
      <c r="N58" s="70"/>
    </row>
    <row r="59" spans="1:14" ht="157.5" outlineLevel="1">
      <c r="A59" s="81" t="str">
        <f>IF(AND(E59="",E59=""),"",$D$3&amp;"_"&amp;ROW()-11-COUNTBLANK($E$12:E59))</f>
        <v>SNMP-VRF_38</v>
      </c>
      <c r="B59" s="65" t="s">
        <v>153</v>
      </c>
      <c r="C59" s="76" t="s">
        <v>154</v>
      </c>
      <c r="D59" s="76" t="s">
        <v>304</v>
      </c>
      <c r="E59" s="77" t="s">
        <v>293</v>
      </c>
      <c r="F59" s="78" t="s">
        <v>67</v>
      </c>
      <c r="G59" s="78" t="s">
        <v>64</v>
      </c>
      <c r="H59" s="78" t="s">
        <v>220</v>
      </c>
      <c r="I59" s="78" t="s">
        <v>320</v>
      </c>
      <c r="J59" s="78"/>
      <c r="K59" s="79" t="str">
        <f t="shared" ref="K59" si="13">IF(OR(IF(J59="",IF(I59="",IF(H59="","",H59),I59),J59)="F")=TRUE,"F",IF(OR(IF(J59="",IF(I59="",IF(H59="","",H59),I59),J59)="PE")=TRUE,"PE",IF(AND(IF(J59="",IF(I59="",IF(H59="","",H59),I59),J59)="")=TRUE,"","P")))</f>
        <v>PE</v>
      </c>
      <c r="L59" s="80" t="s">
        <v>319</v>
      </c>
      <c r="M59" s="87" t="s">
        <v>317</v>
      </c>
      <c r="N59" s="70"/>
    </row>
    <row r="60" spans="1:14" ht="126" outlineLevel="1">
      <c r="A60" s="81" t="str">
        <f>IF(AND(E60="",E60=""),"",$D$3&amp;"_"&amp;ROW()-11-COUNTBLANK($E$12:E60))</f>
        <v>SNMP-VRF_39</v>
      </c>
      <c r="B60" s="65" t="s">
        <v>156</v>
      </c>
      <c r="C60" s="76" t="s">
        <v>157</v>
      </c>
      <c r="D60" s="76" t="s">
        <v>305</v>
      </c>
      <c r="E60" s="77" t="s">
        <v>306</v>
      </c>
      <c r="F60" s="78" t="s">
        <v>67</v>
      </c>
      <c r="G60" s="78" t="s">
        <v>64</v>
      </c>
      <c r="H60" s="78" t="s">
        <v>221</v>
      </c>
      <c r="I60" s="78" t="s">
        <v>320</v>
      </c>
      <c r="J60" s="78"/>
      <c r="K60" s="79" t="str">
        <f t="shared" ref="K60" si="14">IF(OR(IF(J60="",IF(I60="",IF(H60="","",H60),I60),J60)="F")=TRUE,"F",IF(OR(IF(J60="",IF(I60="",IF(H60="","",H60),I60),J60)="PE")=TRUE,"PE",IF(AND(IF(J60="",IF(I60="",IF(H60="","",H60),I60),J60)="")=TRUE,"","P")))</f>
        <v>PE</v>
      </c>
      <c r="L60" s="80"/>
      <c r="M60" s="87"/>
      <c r="N60" s="70"/>
    </row>
    <row r="61" spans="1:14" ht="126" outlineLevel="1">
      <c r="A61" s="81" t="str">
        <f>IF(AND(E61="",E61=""),"",$D$3&amp;"_"&amp;ROW()-11-COUNTBLANK($E$12:E61))</f>
        <v>SNMP-VRF_40</v>
      </c>
      <c r="B61" s="65" t="s">
        <v>159</v>
      </c>
      <c r="C61" s="76" t="s">
        <v>160</v>
      </c>
      <c r="D61" s="76" t="s">
        <v>178</v>
      </c>
      <c r="E61" s="77" t="s">
        <v>161</v>
      </c>
      <c r="F61" s="78" t="s">
        <v>67</v>
      </c>
      <c r="G61" s="78" t="s">
        <v>64</v>
      </c>
      <c r="H61" s="78" t="s">
        <v>221</v>
      </c>
      <c r="I61" s="78" t="s">
        <v>320</v>
      </c>
      <c r="J61" s="78"/>
      <c r="K61" s="79" t="str">
        <f t="shared" ref="K61" si="15">IF(OR(IF(J61="",IF(I61="",IF(H61="","",H61),I61),J61)="F")=TRUE,"F",IF(OR(IF(J61="",IF(I61="",IF(H61="","",H61),I61),J61)="PE")=TRUE,"PE",IF(AND(IF(J61="",IF(I61="",IF(H61="","",H61),I61),J61)="")=TRUE,"","P")))</f>
        <v>PE</v>
      </c>
      <c r="L61" s="80"/>
      <c r="M61" s="87"/>
      <c r="N61" s="70"/>
    </row>
    <row r="62" spans="1:14" ht="236.25" outlineLevel="1">
      <c r="A62" s="81" t="str">
        <f>IF(AND(E62="",E62=""),"",$D$3&amp;"_"&amp;ROW()-11-COUNTBLANK($E$12:E62))</f>
        <v>SNMP-VRF_41</v>
      </c>
      <c r="B62" s="65" t="s">
        <v>162</v>
      </c>
      <c r="C62" s="76" t="s">
        <v>164</v>
      </c>
      <c r="D62" s="76" t="s">
        <v>179</v>
      </c>
      <c r="E62" s="77" t="s">
        <v>165</v>
      </c>
      <c r="F62" s="78" t="s">
        <v>67</v>
      </c>
      <c r="G62" s="78" t="s">
        <v>64</v>
      </c>
      <c r="H62" s="78" t="s">
        <v>220</v>
      </c>
      <c r="I62" s="78" t="s">
        <v>320</v>
      </c>
      <c r="J62" s="78"/>
      <c r="K62" s="79" t="str">
        <f t="shared" ref="K62" si="16">IF(OR(IF(J62="",IF(I62="",IF(H62="","",H62),I62),J62)="F")=TRUE,"F",IF(OR(IF(J62="",IF(I62="",IF(H62="","",H62),I62),J62)="PE")=TRUE,"PE",IF(AND(IF(J62="",IF(I62="",IF(H62="","",H62),I62),J62)="")=TRUE,"","P")))</f>
        <v>PE</v>
      </c>
      <c r="L62" s="80" t="s">
        <v>319</v>
      </c>
      <c r="M62" s="87" t="s">
        <v>318</v>
      </c>
      <c r="N62" s="70"/>
    </row>
    <row r="63" spans="1:14" ht="236.25" outlineLevel="1">
      <c r="A63" s="81" t="str">
        <f>IF(AND(E63="",E63=""),"",$D$3&amp;"_"&amp;ROW()-11-COUNTBLANK($E$12:E63))</f>
        <v>SNMP-VRF_42</v>
      </c>
      <c r="B63" s="65" t="s">
        <v>166</v>
      </c>
      <c r="C63" s="76" t="s">
        <v>168</v>
      </c>
      <c r="D63" s="76" t="s">
        <v>180</v>
      </c>
      <c r="E63" s="77" t="s">
        <v>167</v>
      </c>
      <c r="F63" s="78" t="s">
        <v>67</v>
      </c>
      <c r="G63" s="78" t="s">
        <v>64</v>
      </c>
      <c r="H63" s="78" t="s">
        <v>320</v>
      </c>
      <c r="I63" s="78" t="s">
        <v>320</v>
      </c>
      <c r="J63" s="78"/>
      <c r="K63" s="79" t="str">
        <f t="shared" ref="K63" si="17">IF(OR(IF(J63="",IF(I63="",IF(H63="","",H63),I63),J63)="F")=TRUE,"F",IF(OR(IF(J63="",IF(I63="",IF(H63="","",H63),I63),J63)="PE")=TRUE,"PE",IF(AND(IF(J63="",IF(I63="",IF(H63="","",H63),I63),J63)="")=TRUE,"","P")))</f>
        <v>PE</v>
      </c>
      <c r="L63" s="80"/>
      <c r="M63" s="87"/>
      <c r="N63" s="70"/>
    </row>
    <row r="64" spans="1:14" ht="236.25" outlineLevel="1">
      <c r="A64" s="81" t="str">
        <f>IF(AND(E64="",E64=""),"",$D$3&amp;"_"&amp;ROW()-11-COUNTBLANK($E$12:E64))</f>
        <v>SNMP-VRF_43</v>
      </c>
      <c r="B64" s="65" t="s">
        <v>169</v>
      </c>
      <c r="C64" s="76" t="s">
        <v>168</v>
      </c>
      <c r="D64" s="76" t="s">
        <v>181</v>
      </c>
      <c r="E64" s="77" t="s">
        <v>170</v>
      </c>
      <c r="F64" s="78" t="s">
        <v>67</v>
      </c>
      <c r="G64" s="78" t="s">
        <v>64</v>
      </c>
      <c r="H64" s="78" t="s">
        <v>320</v>
      </c>
      <c r="I64" s="78" t="s">
        <v>320</v>
      </c>
      <c r="J64" s="78"/>
      <c r="K64" s="79" t="str">
        <f t="shared" ref="K64" si="18">IF(OR(IF(J64="",IF(I64="",IF(H64="","",H64),I64),J64)="F")=TRUE,"F",IF(OR(IF(J64="",IF(I64="",IF(H64="","",H64),I64),J64)="PE")=TRUE,"PE",IF(AND(IF(J64="",IF(I64="",IF(H64="","",H64),I64),J64)="")=TRUE,"","P")))</f>
        <v>PE</v>
      </c>
      <c r="L64" s="80"/>
      <c r="M64" s="87"/>
      <c r="N64" s="70"/>
    </row>
    <row r="65" spans="1:14" ht="189" outlineLevel="1">
      <c r="A65" s="81" t="str">
        <f>IF(AND(E65="",E65=""),"",$D$3&amp;"_"&amp;ROW()-11-COUNTBLANK($E$12:E65))</f>
        <v>SNMP-VRF_44</v>
      </c>
      <c r="B65" s="65" t="s">
        <v>173</v>
      </c>
      <c r="C65" s="76" t="s">
        <v>174</v>
      </c>
      <c r="D65" s="76" t="s">
        <v>234</v>
      </c>
      <c r="E65" s="77" t="s">
        <v>182</v>
      </c>
      <c r="F65" s="78" t="s">
        <v>67</v>
      </c>
      <c r="G65" s="78" t="s">
        <v>64</v>
      </c>
      <c r="H65" s="78" t="s">
        <v>320</v>
      </c>
      <c r="I65" s="78" t="s">
        <v>320</v>
      </c>
      <c r="J65" s="78"/>
      <c r="K65" s="79" t="str">
        <f t="shared" ref="K65" si="19">IF(OR(IF(J65="",IF(I65="",IF(H65="","",H65),I65),J65)="F")=TRUE,"F",IF(OR(IF(J65="",IF(I65="",IF(H65="","",H65),I65),J65)="PE")=TRUE,"PE",IF(AND(IF(J65="",IF(I65="",IF(H65="","",H65),I65),J65)="")=TRUE,"","P")))</f>
        <v>PE</v>
      </c>
      <c r="L65" s="80"/>
      <c r="M65" s="87"/>
      <c r="N65" s="70"/>
    </row>
    <row r="66" spans="1:14" ht="315" outlineLevel="1">
      <c r="A66" s="81" t="str">
        <f>IF(AND(E66="",E66=""),"",$D$3&amp;"_"&amp;ROW()-11-COUNTBLANK($E$12:E66))</f>
        <v>SNMP-VRF_45</v>
      </c>
      <c r="B66" s="65" t="s">
        <v>192</v>
      </c>
      <c r="C66" s="76" t="s">
        <v>197</v>
      </c>
      <c r="D66" s="76" t="s">
        <v>235</v>
      </c>
      <c r="E66" s="77" t="s">
        <v>198</v>
      </c>
      <c r="F66" s="78" t="s">
        <v>67</v>
      </c>
      <c r="G66" s="78" t="s">
        <v>64</v>
      </c>
      <c r="H66" s="78" t="s">
        <v>320</v>
      </c>
      <c r="I66" s="78" t="s">
        <v>320</v>
      </c>
      <c r="J66" s="78"/>
      <c r="K66" s="79" t="str">
        <f t="shared" ref="K66" si="20">IF(OR(IF(J66="",IF(I66="",IF(H66="","",H66),I66),J66)="F")=TRUE,"F",IF(OR(IF(J66="",IF(I66="",IF(H66="","",H66),I66),J66)="PE")=TRUE,"PE",IF(AND(IF(J66="",IF(I66="",IF(H66="","",H66),I66),J66)="")=TRUE,"","P")))</f>
        <v>PE</v>
      </c>
      <c r="L66" s="80"/>
      <c r="M66" s="87"/>
      <c r="N66" s="70"/>
    </row>
    <row r="67" spans="1:14" ht="393.75" outlineLevel="1">
      <c r="A67" s="81" t="str">
        <f>IF(AND(E67="",E67=""),"",$D$3&amp;"_"&amp;ROW()-11-COUNTBLANK($E$12:E67))</f>
        <v>SNMP-VRF_46</v>
      </c>
      <c r="B67" s="65" t="s">
        <v>193</v>
      </c>
      <c r="C67" s="76" t="s">
        <v>199</v>
      </c>
      <c r="D67" s="76" t="s">
        <v>200</v>
      </c>
      <c r="E67" s="77" t="s">
        <v>201</v>
      </c>
      <c r="F67" s="78" t="s">
        <v>67</v>
      </c>
      <c r="G67" s="78" t="s">
        <v>64</v>
      </c>
      <c r="H67" s="78" t="s">
        <v>320</v>
      </c>
      <c r="I67" s="78" t="s">
        <v>320</v>
      </c>
      <c r="J67" s="78"/>
      <c r="K67" s="79" t="str">
        <f t="shared" ref="K67" si="21">IF(OR(IF(J67="",IF(I67="",IF(H67="","",H67),I67),J67)="F")=TRUE,"F",IF(OR(IF(J67="",IF(I67="",IF(H67="","",H67),I67),J67)="PE")=TRUE,"PE",IF(AND(IF(J67="",IF(I67="",IF(H67="","",H67),I67),J67)="")=TRUE,"","P")))</f>
        <v>PE</v>
      </c>
      <c r="L67" s="80"/>
      <c r="M67" s="87"/>
      <c r="N67" s="70"/>
    </row>
    <row r="68" spans="1:14" s="74" customFormat="1" outlineLevel="1">
      <c r="A68" s="81" t="str">
        <f>IF(AND(E68="",E68=""),"",$D$3&amp;"_"&amp;ROW()-11-COUNTBLANK($E$12:E68))</f>
        <v/>
      </c>
      <c r="B68" s="82" t="s">
        <v>207</v>
      </c>
      <c r="C68" s="83"/>
      <c r="D68" s="83"/>
      <c r="E68" s="84"/>
      <c r="F68" s="75"/>
      <c r="G68" s="75"/>
      <c r="H68" s="75"/>
      <c r="I68" s="75"/>
      <c r="J68" s="75"/>
      <c r="K68" s="75" t="str">
        <f>IF(OR(IF(J68="",IF(I68="",IF(H68="","",H68),I68),J68)="F")=TRUE,"F",IF(OR(IF(J68="",IF(I68="",IF(H68="","",H68),I68),J68)="PE")=TRUE,"PE",IF(AND(IF(J68="",IF(I68="",IF(H68="","",H68),I68),J68)="")=TRUE,"","P")))</f>
        <v/>
      </c>
      <c r="L68" s="75"/>
      <c r="M68" s="85"/>
      <c r="N68" s="85"/>
    </row>
    <row r="69" spans="1:14" s="74" customFormat="1" ht="62.25" customHeight="1" outlineLevel="1">
      <c r="A69" s="81"/>
      <c r="B69" s="90"/>
      <c r="C69" s="83"/>
      <c r="D69" s="83"/>
      <c r="E69" s="84"/>
      <c r="F69" s="75"/>
      <c r="G69" s="75"/>
      <c r="H69" s="75"/>
      <c r="I69" s="75"/>
      <c r="J69" s="75"/>
      <c r="K69" s="75"/>
      <c r="L69" s="75"/>
      <c r="M69" s="85"/>
      <c r="N69" s="85"/>
    </row>
    <row r="70" spans="1:14" ht="126" outlineLevel="1">
      <c r="A70" s="81" t="str">
        <f>IF(AND(E70="",E70=""),"",$D$3&amp;"_"&amp;ROW()-11-COUNTBLANK($E$12:E70))</f>
        <v>SNMP-VRF_47</v>
      </c>
      <c r="B70" s="65" t="s">
        <v>144</v>
      </c>
      <c r="C70" s="76" t="s">
        <v>148</v>
      </c>
      <c r="D70" s="76" t="s">
        <v>175</v>
      </c>
      <c r="E70" s="77" t="s">
        <v>150</v>
      </c>
      <c r="F70" s="78" t="s">
        <v>67</v>
      </c>
      <c r="G70" s="78" t="s">
        <v>64</v>
      </c>
      <c r="H70" s="78" t="s">
        <v>220</v>
      </c>
      <c r="I70" s="78" t="s">
        <v>320</v>
      </c>
      <c r="J70" s="78"/>
      <c r="K70" s="79" t="str">
        <f t="shared" ref="K70:K74" si="22">IF(OR(IF(J70="",IF(I70="",IF(H70="","",H70),I70),J70)="F")=TRUE,"F",IF(OR(IF(J70="",IF(I70="",IF(H70="","",H70),I70),J70)="PE")=TRUE,"PE",IF(AND(IF(J70="",IF(I70="",IF(H70="","",H70),I70),J70)="")=TRUE,"","P")))</f>
        <v>PE</v>
      </c>
      <c r="L70" s="80" t="s">
        <v>319</v>
      </c>
      <c r="M70" s="87"/>
      <c r="N70" s="70"/>
    </row>
    <row r="71" spans="1:14" ht="126" outlineLevel="1">
      <c r="A71" s="81" t="str">
        <f>IF(AND(E71="",E71=""),"",$D$3&amp;"_"&amp;ROW()-11-COUNTBLANK($E$12:E71))</f>
        <v>SNMP-VRF_48</v>
      </c>
      <c r="B71" s="65" t="s">
        <v>146</v>
      </c>
      <c r="C71" s="76" t="s">
        <v>148</v>
      </c>
      <c r="D71" s="76" t="s">
        <v>176</v>
      </c>
      <c r="E71" s="77" t="s">
        <v>149</v>
      </c>
      <c r="F71" s="78" t="s">
        <v>67</v>
      </c>
      <c r="G71" s="78" t="s">
        <v>64</v>
      </c>
      <c r="H71" s="78" t="s">
        <v>320</v>
      </c>
      <c r="I71" s="78" t="s">
        <v>320</v>
      </c>
      <c r="J71" s="78"/>
      <c r="K71" s="79" t="str">
        <f t="shared" si="22"/>
        <v>PE</v>
      </c>
      <c r="L71" s="80"/>
      <c r="M71" s="87"/>
      <c r="N71" s="70"/>
    </row>
    <row r="72" spans="1:14" ht="236.25" outlineLevel="1">
      <c r="A72" s="81" t="str">
        <f>IF(AND(E72="",E72=""),"",$D$3&amp;"_"&amp;ROW()-11-COUNTBLANK($E$12:E72))</f>
        <v>SNMP-VRF_49</v>
      </c>
      <c r="B72" s="65" t="s">
        <v>162</v>
      </c>
      <c r="C72" s="76" t="s">
        <v>208</v>
      </c>
      <c r="D72" s="76" t="s">
        <v>209</v>
      </c>
      <c r="E72" s="77" t="s">
        <v>165</v>
      </c>
      <c r="F72" s="78" t="s">
        <v>67</v>
      </c>
      <c r="G72" s="78" t="s">
        <v>64</v>
      </c>
      <c r="H72" s="78" t="s">
        <v>320</v>
      </c>
      <c r="I72" s="78" t="s">
        <v>320</v>
      </c>
      <c r="J72" s="78"/>
      <c r="K72" s="79" t="str">
        <f t="shared" si="22"/>
        <v>PE</v>
      </c>
      <c r="L72" s="80"/>
      <c r="M72" s="87"/>
      <c r="N72" s="70"/>
    </row>
    <row r="73" spans="1:14" ht="236.25" outlineLevel="1">
      <c r="A73" s="81" t="str">
        <f>IF(AND(E73="",E73=""),"",$D$3&amp;"_"&amp;ROW()-11-COUNTBLANK($E$12:E73))</f>
        <v>SNMP-VRF_50</v>
      </c>
      <c r="B73" s="65" t="s">
        <v>166</v>
      </c>
      <c r="C73" s="76" t="s">
        <v>168</v>
      </c>
      <c r="D73" s="76" t="s">
        <v>210</v>
      </c>
      <c r="E73" s="77" t="s">
        <v>167</v>
      </c>
      <c r="F73" s="78" t="s">
        <v>67</v>
      </c>
      <c r="G73" s="78" t="s">
        <v>64</v>
      </c>
      <c r="H73" s="78" t="s">
        <v>320</v>
      </c>
      <c r="I73" s="78" t="s">
        <v>320</v>
      </c>
      <c r="J73" s="78"/>
      <c r="K73" s="79" t="str">
        <f t="shared" si="22"/>
        <v>PE</v>
      </c>
      <c r="L73" s="80"/>
      <c r="M73" s="87"/>
      <c r="N73" s="70"/>
    </row>
    <row r="74" spans="1:14" ht="189" outlineLevel="1">
      <c r="A74" s="81" t="str">
        <f>IF(AND(E74="",E74=""),"",$D$3&amp;"_"&amp;ROW()-11-COUNTBLANK($E$12:E74))</f>
        <v>SNMP-VRF_51</v>
      </c>
      <c r="B74" s="65" t="s">
        <v>173</v>
      </c>
      <c r="C74" s="76" t="s">
        <v>174</v>
      </c>
      <c r="D74" s="76" t="s">
        <v>236</v>
      </c>
      <c r="E74" s="77" t="s">
        <v>182</v>
      </c>
      <c r="F74" s="78" t="s">
        <v>67</v>
      </c>
      <c r="G74" s="78" t="s">
        <v>64</v>
      </c>
      <c r="H74" s="78" t="s">
        <v>320</v>
      </c>
      <c r="I74" s="78" t="s">
        <v>320</v>
      </c>
      <c r="J74" s="78"/>
      <c r="K74" s="79" t="str">
        <f t="shared" si="22"/>
        <v>PE</v>
      </c>
      <c r="L74" s="80"/>
      <c r="M74" s="87"/>
      <c r="N74" s="70"/>
    </row>
    <row r="75" spans="1:14" s="74" customFormat="1" outlineLevel="1">
      <c r="A75" s="81" t="str">
        <f>IF(AND(E75="",E75=""),"",$D$3&amp;"_"&amp;ROW()-11-COUNTBLANK($E$12:E75))</f>
        <v/>
      </c>
      <c r="B75" s="82" t="s">
        <v>206</v>
      </c>
      <c r="C75" s="83"/>
      <c r="D75" s="83"/>
      <c r="E75" s="84"/>
      <c r="F75" s="75"/>
      <c r="G75" s="75"/>
      <c r="H75" s="75"/>
      <c r="I75" s="78"/>
      <c r="J75" s="75"/>
      <c r="K75" s="75" t="str">
        <f>IF(OR(IF(J75="",IF(I75="",IF(H75="","",H75),I75),J75)="F")=TRUE,"F",IF(OR(IF(J75="",IF(I75="",IF(H75="","",H75),I75),J75)="PE")=TRUE,"PE",IF(AND(IF(J75="",IF(I75="",IF(H75="","",H75),I75),J75)="")=TRUE,"","P")))</f>
        <v/>
      </c>
      <c r="L75" s="75"/>
      <c r="M75" s="85"/>
      <c r="N75" s="85"/>
    </row>
    <row r="76" spans="1:14" ht="126" outlineLevel="1">
      <c r="A76" s="81" t="str">
        <f>IF(AND(E76="",E76=""),"",$D$3&amp;"_"&amp;ROW()-11-COUNTBLANK($E$12:E76))</f>
        <v>SNMP-VRF_52</v>
      </c>
      <c r="B76" s="65" t="s">
        <v>144</v>
      </c>
      <c r="C76" s="76" t="s">
        <v>148</v>
      </c>
      <c r="D76" s="76" t="s">
        <v>211</v>
      </c>
      <c r="E76" s="77" t="s">
        <v>150</v>
      </c>
      <c r="F76" s="78" t="s">
        <v>67</v>
      </c>
      <c r="G76" s="78" t="s">
        <v>64</v>
      </c>
      <c r="H76" s="78" t="s">
        <v>220</v>
      </c>
      <c r="I76" s="78" t="s">
        <v>320</v>
      </c>
      <c r="J76" s="78"/>
      <c r="K76" s="79" t="str">
        <f t="shared" ref="K76:K80" si="23">IF(OR(IF(J76="",IF(I76="",IF(H76="","",H76),I76),J76)="F")=TRUE,"F",IF(OR(IF(J76="",IF(I76="",IF(H76="","",H76),I76),J76)="PE")=TRUE,"PE",IF(AND(IF(J76="",IF(I76="",IF(H76="","",H76),I76),J76)="")=TRUE,"","P")))</f>
        <v>PE</v>
      </c>
      <c r="L76" s="80" t="s">
        <v>319</v>
      </c>
      <c r="M76" s="87"/>
      <c r="N76" s="70"/>
    </row>
    <row r="77" spans="1:14" ht="126" outlineLevel="1">
      <c r="A77" s="81" t="str">
        <f>IF(AND(E77="",E77=""),"",$D$3&amp;"_"&amp;ROW()-11-COUNTBLANK($E$12:E77))</f>
        <v>SNMP-VRF_53</v>
      </c>
      <c r="B77" s="65" t="s">
        <v>146</v>
      </c>
      <c r="C77" s="76" t="s">
        <v>148</v>
      </c>
      <c r="D77" s="76" t="s">
        <v>212</v>
      </c>
      <c r="E77" s="77" t="s">
        <v>149</v>
      </c>
      <c r="F77" s="78" t="s">
        <v>67</v>
      </c>
      <c r="G77" s="78" t="s">
        <v>64</v>
      </c>
      <c r="H77" s="78" t="s">
        <v>320</v>
      </c>
      <c r="I77" s="78" t="s">
        <v>320</v>
      </c>
      <c r="J77" s="78"/>
      <c r="K77" s="79" t="str">
        <f t="shared" si="23"/>
        <v>PE</v>
      </c>
      <c r="L77" s="80"/>
      <c r="M77" s="87"/>
      <c r="N77" s="70"/>
    </row>
    <row r="78" spans="1:14" ht="236.25" outlineLevel="1">
      <c r="A78" s="81" t="str">
        <f>IF(AND(E78="",E78=""),"",$D$3&amp;"_"&amp;ROW()-11-COUNTBLANK($E$12:E78))</f>
        <v>SNMP-VRF_54</v>
      </c>
      <c r="B78" s="65" t="s">
        <v>162</v>
      </c>
      <c r="C78" s="76" t="s">
        <v>164</v>
      </c>
      <c r="D78" s="76" t="s">
        <v>213</v>
      </c>
      <c r="E78" s="77" t="s">
        <v>165</v>
      </c>
      <c r="F78" s="78" t="s">
        <v>67</v>
      </c>
      <c r="G78" s="78" t="s">
        <v>64</v>
      </c>
      <c r="H78" s="78" t="s">
        <v>320</v>
      </c>
      <c r="I78" s="78" t="s">
        <v>320</v>
      </c>
      <c r="J78" s="78"/>
      <c r="K78" s="79" t="str">
        <f t="shared" si="23"/>
        <v>PE</v>
      </c>
      <c r="L78" s="80"/>
      <c r="M78" s="87"/>
      <c r="N78" s="70"/>
    </row>
    <row r="79" spans="1:14" ht="236.25" outlineLevel="1">
      <c r="A79" s="81" t="str">
        <f>IF(AND(E79="",E79=""),"",$D$3&amp;"_"&amp;ROW()-11-COUNTBLANK($E$12:E79))</f>
        <v>SNMP-VRF_55</v>
      </c>
      <c r="B79" s="65" t="s">
        <v>166</v>
      </c>
      <c r="C79" s="76" t="s">
        <v>168</v>
      </c>
      <c r="D79" s="76" t="s">
        <v>214</v>
      </c>
      <c r="E79" s="77" t="s">
        <v>167</v>
      </c>
      <c r="F79" s="78" t="s">
        <v>67</v>
      </c>
      <c r="G79" s="78" t="s">
        <v>64</v>
      </c>
      <c r="H79" s="78" t="s">
        <v>320</v>
      </c>
      <c r="I79" s="78" t="s">
        <v>320</v>
      </c>
      <c r="J79" s="78"/>
      <c r="K79" s="79" t="str">
        <f t="shared" si="23"/>
        <v>PE</v>
      </c>
      <c r="L79" s="80"/>
      <c r="M79" s="87"/>
      <c r="N79" s="70"/>
    </row>
    <row r="80" spans="1:14" ht="189" outlineLevel="1">
      <c r="A80" s="81" t="str">
        <f>IF(AND(E80="",E80=""),"",$D$3&amp;"_"&amp;ROW()-11-COUNTBLANK($E$12:E80))</f>
        <v>SNMP-VRF_56</v>
      </c>
      <c r="B80" s="65" t="s">
        <v>173</v>
      </c>
      <c r="C80" s="76" t="s">
        <v>174</v>
      </c>
      <c r="D80" s="76" t="s">
        <v>237</v>
      </c>
      <c r="E80" s="77" t="s">
        <v>182</v>
      </c>
      <c r="F80" s="78" t="s">
        <v>67</v>
      </c>
      <c r="G80" s="78" t="s">
        <v>64</v>
      </c>
      <c r="H80" s="78" t="s">
        <v>320</v>
      </c>
      <c r="I80" s="78" t="s">
        <v>320</v>
      </c>
      <c r="J80" s="78"/>
      <c r="K80" s="79" t="str">
        <f t="shared" si="23"/>
        <v>PE</v>
      </c>
      <c r="L80" s="80"/>
      <c r="M80" s="87"/>
      <c r="N80" s="70"/>
    </row>
    <row r="81" spans="1:14" s="74" customFormat="1" outlineLevel="1">
      <c r="A81" s="81" t="str">
        <f>IF(AND(E81="",E81=""),"",$D$3&amp;"_"&amp;ROW()-11-COUNTBLANK($E$12:E81))</f>
        <v/>
      </c>
      <c r="B81" s="82" t="s">
        <v>143</v>
      </c>
      <c r="C81" s="83"/>
      <c r="D81" s="83"/>
      <c r="E81" s="84"/>
      <c r="F81" s="75"/>
      <c r="G81" s="75"/>
      <c r="H81" s="75"/>
      <c r="I81" s="78"/>
      <c r="J81" s="75"/>
      <c r="K81" s="75" t="str">
        <f>IF(OR(IF(J81="",IF(I81="",IF(H81="","",H81),I81),J81)="F")=TRUE,"F",IF(OR(IF(J81="",IF(I81="",IF(H81="","",H81),I81),J81)="PE")=TRUE,"PE",IF(AND(IF(J81="",IF(I81="",IF(H81="","",H81),I81),J81)="")=TRUE,"","P")))</f>
        <v/>
      </c>
      <c r="L81" s="75"/>
      <c r="M81" s="85"/>
      <c r="N81" s="85"/>
    </row>
    <row r="82" spans="1:14" ht="157.5" outlineLevel="1">
      <c r="A82" s="81" t="str">
        <f>IF(AND(E82="",E82=""),"",$D$3&amp;"_"&amp;ROW()-11-COUNTBLANK($E$12:E82))</f>
        <v>SNMP-VRF_57</v>
      </c>
      <c r="B82" s="65" t="s">
        <v>144</v>
      </c>
      <c r="C82" s="76" t="s">
        <v>184</v>
      </c>
      <c r="D82" s="76" t="s">
        <v>266</v>
      </c>
      <c r="E82" s="77" t="s">
        <v>185</v>
      </c>
      <c r="F82" s="78" t="s">
        <v>67</v>
      </c>
      <c r="G82" s="78" t="s">
        <v>64</v>
      </c>
      <c r="H82" s="78" t="s">
        <v>320</v>
      </c>
      <c r="I82" s="78" t="s">
        <v>320</v>
      </c>
      <c r="J82" s="78"/>
      <c r="K82" s="79" t="str">
        <f t="shared" ref="K82:K94" si="24">IF(OR(IF(J82="",IF(I82="",IF(H82="","",H82),I82),J82)="F")=TRUE,"F",IF(OR(IF(J82="",IF(I82="",IF(H82="","",H82),I82),J82)="PE")=TRUE,"PE",IF(AND(IF(J82="",IF(I82="",IF(H82="","",H82),I82),J82)="")=TRUE,"","P")))</f>
        <v>PE</v>
      </c>
      <c r="L82" s="80"/>
      <c r="M82" s="87"/>
      <c r="N82" s="70"/>
    </row>
    <row r="83" spans="1:14" ht="157.5" outlineLevel="1">
      <c r="A83" s="81" t="str">
        <f>IF(AND(E83="",E83=""),"",$D$3&amp;"_"&amp;ROW()-11-COUNTBLANK($E$12:E83))</f>
        <v>SNMP-VRF_58</v>
      </c>
      <c r="B83" s="65" t="s">
        <v>146</v>
      </c>
      <c r="C83" s="76" t="s">
        <v>184</v>
      </c>
      <c r="D83" s="76" t="s">
        <v>267</v>
      </c>
      <c r="E83" s="77" t="s">
        <v>149</v>
      </c>
      <c r="F83" s="78" t="s">
        <v>67</v>
      </c>
      <c r="G83" s="78" t="s">
        <v>64</v>
      </c>
      <c r="H83" s="78" t="s">
        <v>320</v>
      </c>
      <c r="I83" s="78" t="s">
        <v>320</v>
      </c>
      <c r="J83" s="78"/>
      <c r="K83" s="79" t="str">
        <f t="shared" si="24"/>
        <v>PE</v>
      </c>
      <c r="L83" s="80"/>
      <c r="M83" s="87"/>
      <c r="N83" s="70"/>
    </row>
    <row r="84" spans="1:14" ht="157.5" outlineLevel="1">
      <c r="A84" s="81" t="str">
        <f>IF(AND(E84="",E84=""),"",$D$3&amp;"_"&amp;ROW()-11-COUNTBLANK($E$12:E84))</f>
        <v>SNMP-VRF_59</v>
      </c>
      <c r="B84" s="65" t="s">
        <v>145</v>
      </c>
      <c r="C84" s="76" t="s">
        <v>184</v>
      </c>
      <c r="D84" s="76" t="s">
        <v>268</v>
      </c>
      <c r="E84" s="77" t="s">
        <v>152</v>
      </c>
      <c r="F84" s="78" t="s">
        <v>67</v>
      </c>
      <c r="G84" s="78" t="s">
        <v>64</v>
      </c>
      <c r="H84" s="78" t="s">
        <v>320</v>
      </c>
      <c r="I84" s="78" t="s">
        <v>320</v>
      </c>
      <c r="J84" s="78"/>
      <c r="K84" s="79" t="str">
        <f t="shared" si="24"/>
        <v>PE</v>
      </c>
      <c r="L84" s="80"/>
      <c r="M84" s="87"/>
      <c r="N84" s="70"/>
    </row>
    <row r="85" spans="1:14" ht="173.25" outlineLevel="1">
      <c r="A85" s="81" t="str">
        <f>IF(AND(E85="",E85=""),"",$D$3&amp;"_"&amp;ROW()-11-COUNTBLANK($E$12:E85))</f>
        <v>SNMP-VRF_60</v>
      </c>
      <c r="B85" s="65" t="s">
        <v>147</v>
      </c>
      <c r="C85" s="76" t="s">
        <v>184</v>
      </c>
      <c r="D85" s="76" t="s">
        <v>269</v>
      </c>
      <c r="E85" s="77" t="s">
        <v>151</v>
      </c>
      <c r="F85" s="78" t="s">
        <v>67</v>
      </c>
      <c r="G85" s="78" t="s">
        <v>64</v>
      </c>
      <c r="H85" s="78" t="s">
        <v>320</v>
      </c>
      <c r="I85" s="78" t="s">
        <v>320</v>
      </c>
      <c r="J85" s="78"/>
      <c r="K85" s="79" t="str">
        <f t="shared" si="24"/>
        <v>PE</v>
      </c>
      <c r="L85" s="80"/>
      <c r="M85" s="87"/>
      <c r="N85" s="70"/>
    </row>
    <row r="86" spans="1:14" ht="189" outlineLevel="1">
      <c r="A86" s="81" t="str">
        <f>IF(AND(E86="",E86=""),"",$D$3&amp;"_"&amp;ROW()-11-COUNTBLANK($E$12:E86))</f>
        <v>SNMP-VRF_61</v>
      </c>
      <c r="B86" s="65" t="s">
        <v>153</v>
      </c>
      <c r="C86" s="76" t="s">
        <v>186</v>
      </c>
      <c r="D86" s="76" t="s">
        <v>270</v>
      </c>
      <c r="E86" s="77" t="s">
        <v>155</v>
      </c>
      <c r="F86" s="78" t="s">
        <v>67</v>
      </c>
      <c r="G86" s="78" t="s">
        <v>64</v>
      </c>
      <c r="H86" s="78" t="s">
        <v>320</v>
      </c>
      <c r="I86" s="78" t="s">
        <v>320</v>
      </c>
      <c r="J86" s="78"/>
      <c r="K86" s="79" t="str">
        <f t="shared" si="24"/>
        <v>PE</v>
      </c>
      <c r="L86" s="80"/>
      <c r="M86" s="87"/>
      <c r="N86" s="70"/>
    </row>
    <row r="87" spans="1:14" ht="189" outlineLevel="1">
      <c r="A87" s="81" t="str">
        <f>IF(AND(E87="",E87=""),"",$D$3&amp;"_"&amp;ROW()-11-COUNTBLANK($E$12:E87))</f>
        <v>SNMP-VRF_62</v>
      </c>
      <c r="B87" s="65" t="s">
        <v>156</v>
      </c>
      <c r="C87" s="76" t="s">
        <v>187</v>
      </c>
      <c r="D87" s="76" t="s">
        <v>271</v>
      </c>
      <c r="E87" s="77" t="s">
        <v>158</v>
      </c>
      <c r="F87" s="78" t="s">
        <v>67</v>
      </c>
      <c r="G87" s="78" t="s">
        <v>64</v>
      </c>
      <c r="H87" s="78" t="s">
        <v>320</v>
      </c>
      <c r="I87" s="78" t="s">
        <v>320</v>
      </c>
      <c r="J87" s="78"/>
      <c r="K87" s="79" t="str">
        <f t="shared" si="24"/>
        <v>PE</v>
      </c>
      <c r="L87" s="80"/>
      <c r="M87" s="87"/>
      <c r="N87" s="70"/>
    </row>
    <row r="88" spans="1:14" ht="157.5" outlineLevel="1">
      <c r="A88" s="81" t="str">
        <f>IF(AND(E88="",E88=""),"",$D$3&amp;"_"&amp;ROW()-11-COUNTBLANK($E$12:E88))</f>
        <v>SNMP-VRF_63</v>
      </c>
      <c r="B88" s="65" t="s">
        <v>159</v>
      </c>
      <c r="C88" s="76" t="s">
        <v>188</v>
      </c>
      <c r="D88" s="76" t="s">
        <v>272</v>
      </c>
      <c r="E88" s="77" t="s">
        <v>161</v>
      </c>
      <c r="F88" s="78" t="s">
        <v>67</v>
      </c>
      <c r="G88" s="78" t="s">
        <v>64</v>
      </c>
      <c r="H88" s="78" t="s">
        <v>320</v>
      </c>
      <c r="I88" s="78" t="s">
        <v>320</v>
      </c>
      <c r="J88" s="78"/>
      <c r="K88" s="79" t="str">
        <f t="shared" si="24"/>
        <v>PE</v>
      </c>
      <c r="L88" s="80"/>
      <c r="M88" s="87"/>
      <c r="N88" s="70"/>
    </row>
    <row r="89" spans="1:14" ht="283.5" outlineLevel="1">
      <c r="A89" s="81" t="str">
        <f>IF(AND(E89="",E89=""),"",$D$3&amp;"_"&amp;ROW()-11-COUNTBLANK($E$12:E89))</f>
        <v>SNMP-VRF_64</v>
      </c>
      <c r="B89" s="65" t="s">
        <v>162</v>
      </c>
      <c r="C89" s="76" t="s">
        <v>189</v>
      </c>
      <c r="D89" s="76" t="s">
        <v>273</v>
      </c>
      <c r="E89" s="77" t="s">
        <v>165</v>
      </c>
      <c r="F89" s="78" t="s">
        <v>67</v>
      </c>
      <c r="G89" s="78" t="s">
        <v>64</v>
      </c>
      <c r="H89" s="78" t="s">
        <v>320</v>
      </c>
      <c r="I89" s="78" t="s">
        <v>320</v>
      </c>
      <c r="J89" s="78"/>
      <c r="K89" s="79" t="str">
        <f t="shared" si="24"/>
        <v>PE</v>
      </c>
      <c r="L89" s="80"/>
      <c r="M89" s="87"/>
      <c r="N89" s="70"/>
    </row>
    <row r="90" spans="1:14" ht="252" outlineLevel="1">
      <c r="A90" s="81" t="str">
        <f>IF(AND(E90="",E90=""),"",$D$3&amp;"_"&amp;ROW()-11-COUNTBLANK($E$12:E90))</f>
        <v>SNMP-VRF_65</v>
      </c>
      <c r="B90" s="65" t="s">
        <v>166</v>
      </c>
      <c r="C90" s="76" t="s">
        <v>190</v>
      </c>
      <c r="D90" s="76" t="s">
        <v>274</v>
      </c>
      <c r="E90" s="77" t="s">
        <v>167</v>
      </c>
      <c r="F90" s="78" t="s">
        <v>67</v>
      </c>
      <c r="G90" s="78" t="s">
        <v>64</v>
      </c>
      <c r="H90" s="78" t="s">
        <v>320</v>
      </c>
      <c r="I90" s="78" t="s">
        <v>320</v>
      </c>
      <c r="J90" s="78"/>
      <c r="K90" s="79" t="str">
        <f t="shared" si="24"/>
        <v>PE</v>
      </c>
      <c r="L90" s="80"/>
      <c r="M90" s="87"/>
      <c r="N90" s="70"/>
    </row>
    <row r="91" spans="1:14" ht="252" outlineLevel="1">
      <c r="A91" s="81" t="str">
        <f>IF(AND(E91="",E91=""),"",$D$3&amp;"_"&amp;ROW()-11-COUNTBLANK($E$12:E91))</f>
        <v>SNMP-VRF_66</v>
      </c>
      <c r="B91" s="65" t="s">
        <v>169</v>
      </c>
      <c r="C91" s="76" t="s">
        <v>190</v>
      </c>
      <c r="D91" s="76" t="s">
        <v>275</v>
      </c>
      <c r="E91" s="77" t="s">
        <v>170</v>
      </c>
      <c r="F91" s="78" t="s">
        <v>67</v>
      </c>
      <c r="G91" s="78" t="s">
        <v>64</v>
      </c>
      <c r="H91" s="78" t="s">
        <v>320</v>
      </c>
      <c r="I91" s="78" t="s">
        <v>320</v>
      </c>
      <c r="J91" s="78"/>
      <c r="K91" s="79" t="str">
        <f t="shared" si="24"/>
        <v>PE</v>
      </c>
      <c r="L91" s="80"/>
      <c r="M91" s="87"/>
      <c r="N91" s="70"/>
    </row>
    <row r="92" spans="1:14" ht="220.5" outlineLevel="1">
      <c r="A92" s="81" t="str">
        <f>IF(AND(E92="",E92=""),"",$D$3&amp;"_"&amp;ROW()-11-COUNTBLANK($E$12:E92))</f>
        <v>SNMP-VRF_67</v>
      </c>
      <c r="B92" s="65" t="s">
        <v>173</v>
      </c>
      <c r="C92" s="76" t="s">
        <v>191</v>
      </c>
      <c r="D92" s="76" t="s">
        <v>262</v>
      </c>
      <c r="E92" s="77" t="s">
        <v>183</v>
      </c>
      <c r="F92" s="78" t="s">
        <v>67</v>
      </c>
      <c r="G92" s="78" t="s">
        <v>64</v>
      </c>
      <c r="H92" s="78" t="s">
        <v>320</v>
      </c>
      <c r="I92" s="78" t="s">
        <v>320</v>
      </c>
      <c r="J92" s="78"/>
      <c r="K92" s="79" t="str">
        <f t="shared" si="24"/>
        <v>PE</v>
      </c>
      <c r="L92" s="80"/>
      <c r="M92" s="87"/>
      <c r="N92" s="70"/>
    </row>
    <row r="93" spans="1:14" ht="346.5" outlineLevel="1">
      <c r="A93" s="81" t="str">
        <f>IF(AND(E93="",E93=""),"",$D$3&amp;"_"&amp;ROW()-11-COUNTBLANK($E$12:E93))</f>
        <v>SNMP-VRF_68</v>
      </c>
      <c r="B93" s="65" t="s">
        <v>192</v>
      </c>
      <c r="C93" s="76" t="s">
        <v>203</v>
      </c>
      <c r="D93" s="76" t="s">
        <v>263</v>
      </c>
      <c r="E93" s="77" t="s">
        <v>202</v>
      </c>
      <c r="F93" s="78" t="s">
        <v>67</v>
      </c>
      <c r="G93" s="78" t="s">
        <v>64</v>
      </c>
      <c r="H93" s="78" t="s">
        <v>320</v>
      </c>
      <c r="I93" s="78" t="s">
        <v>320</v>
      </c>
      <c r="J93" s="78"/>
      <c r="K93" s="79" t="str">
        <f t="shared" si="24"/>
        <v>PE</v>
      </c>
      <c r="L93" s="80"/>
      <c r="M93" s="87"/>
      <c r="N93" s="70"/>
    </row>
    <row r="94" spans="1:14" ht="409.5" outlineLevel="1">
      <c r="A94" s="81" t="str">
        <f>IF(AND(E94="",E94=""),"",$D$3&amp;"_"&amp;ROW()-11-COUNTBLANK($E$12:E94))</f>
        <v>SNMP-VRF_69</v>
      </c>
      <c r="B94" s="65" t="s">
        <v>193</v>
      </c>
      <c r="C94" s="76" t="s">
        <v>204</v>
      </c>
      <c r="D94" s="76" t="s">
        <v>276</v>
      </c>
      <c r="E94" s="77" t="s">
        <v>201</v>
      </c>
      <c r="F94" s="78" t="s">
        <v>67</v>
      </c>
      <c r="G94" s="78" t="s">
        <v>64</v>
      </c>
      <c r="H94" s="78" t="s">
        <v>320</v>
      </c>
      <c r="I94" s="78" t="s">
        <v>320</v>
      </c>
      <c r="J94" s="78"/>
      <c r="K94" s="79" t="str">
        <f t="shared" si="24"/>
        <v>PE</v>
      </c>
      <c r="L94" s="80"/>
      <c r="M94" s="87"/>
      <c r="N94" s="70"/>
    </row>
    <row r="95" spans="1:14" s="74" customFormat="1" outlineLevel="1">
      <c r="A95" s="81" t="str">
        <f>IF(AND(E95="",E95=""),"",$D$3&amp;"_"&amp;ROW()-11-COUNTBLANK($E$12:E95))</f>
        <v/>
      </c>
      <c r="B95" s="82" t="s">
        <v>215</v>
      </c>
      <c r="C95" s="83"/>
      <c r="D95" s="83"/>
      <c r="E95" s="84"/>
      <c r="F95" s="75"/>
      <c r="G95" s="75"/>
      <c r="H95" s="75"/>
      <c r="I95" s="75"/>
      <c r="J95" s="75"/>
      <c r="K95" s="75" t="str">
        <f>IF(OR(IF(J95="",IF(I95="",IF(H95="","",H95),I95),J95)="F")=TRUE,"F",IF(OR(IF(J95="",IF(I95="",IF(H95="","",H95),I95),J95)="PE")=TRUE,"PE",IF(AND(IF(J95="",IF(I95="",IF(H95="","",H95),I95),J95)="")=TRUE,"","P")))</f>
        <v/>
      </c>
      <c r="L95" s="75"/>
      <c r="M95" s="85"/>
      <c r="N95" s="85"/>
    </row>
    <row r="96" spans="1:14" s="74" customFormat="1" ht="62.25" customHeight="1" outlineLevel="1">
      <c r="A96" s="81"/>
      <c r="B96" s="90"/>
      <c r="C96" s="83"/>
      <c r="D96" s="83"/>
      <c r="E96" s="84"/>
      <c r="F96" s="75"/>
      <c r="G96" s="75"/>
      <c r="H96" s="75"/>
      <c r="I96" s="75"/>
      <c r="J96" s="75"/>
      <c r="K96" s="75"/>
      <c r="L96" s="75"/>
      <c r="M96" s="85"/>
      <c r="N96" s="85"/>
    </row>
    <row r="97" spans="1:14" ht="157.5" outlineLevel="1">
      <c r="A97" s="81" t="str">
        <f>IF(AND(E97="",E97=""),"",$D$3&amp;"_"&amp;ROW()-11-COUNTBLANK($E$12:E97))</f>
        <v>SNMP-VRF_70</v>
      </c>
      <c r="B97" s="65" t="s">
        <v>144</v>
      </c>
      <c r="C97" s="76" t="s">
        <v>184</v>
      </c>
      <c r="D97" s="76" t="s">
        <v>266</v>
      </c>
      <c r="E97" s="77" t="s">
        <v>185</v>
      </c>
      <c r="F97" s="78" t="s">
        <v>67</v>
      </c>
      <c r="G97" s="78" t="s">
        <v>64</v>
      </c>
      <c r="H97" s="78" t="s">
        <v>320</v>
      </c>
      <c r="I97" s="78" t="s">
        <v>320</v>
      </c>
      <c r="J97" s="78"/>
      <c r="K97" s="79" t="str">
        <f t="shared" ref="K97:K100" si="25">IF(OR(IF(J97="",IF(I97="",IF(H97="","",H97),I97),J97)="F")=TRUE,"F",IF(OR(IF(J97="",IF(I97="",IF(H97="","",H97),I97),J97)="PE")=TRUE,"PE",IF(AND(IF(J97="",IF(I97="",IF(H97="","",H97),I97),J97)="")=TRUE,"","P")))</f>
        <v>PE</v>
      </c>
      <c r="L97" s="80"/>
      <c r="M97" s="87"/>
      <c r="N97" s="70"/>
    </row>
    <row r="98" spans="1:14" ht="157.5" outlineLevel="1">
      <c r="A98" s="81" t="str">
        <f>IF(AND(E98="",E98=""),"",$D$3&amp;"_"&amp;ROW()-11-COUNTBLANK($E$12:E98))</f>
        <v>SNMP-VRF_71</v>
      </c>
      <c r="B98" s="65" t="s">
        <v>146</v>
      </c>
      <c r="C98" s="76" t="s">
        <v>184</v>
      </c>
      <c r="D98" s="76" t="s">
        <v>267</v>
      </c>
      <c r="E98" s="77" t="s">
        <v>149</v>
      </c>
      <c r="F98" s="78" t="s">
        <v>67</v>
      </c>
      <c r="G98" s="78" t="s">
        <v>64</v>
      </c>
      <c r="H98" s="78" t="s">
        <v>320</v>
      </c>
      <c r="I98" s="78" t="s">
        <v>320</v>
      </c>
      <c r="J98" s="78"/>
      <c r="K98" s="79" t="str">
        <f t="shared" si="25"/>
        <v>PE</v>
      </c>
      <c r="L98" s="80"/>
      <c r="M98" s="87"/>
      <c r="N98" s="70"/>
    </row>
    <row r="99" spans="1:14" ht="283.5" outlineLevel="1">
      <c r="A99" s="81" t="str">
        <f>IF(AND(E99="",E99=""),"",$D$3&amp;"_"&amp;ROW()-11-COUNTBLANK($E$12:E99))</f>
        <v>SNMP-VRF_72</v>
      </c>
      <c r="B99" s="65" t="s">
        <v>162</v>
      </c>
      <c r="C99" s="76" t="s">
        <v>217</v>
      </c>
      <c r="D99" s="76" t="s">
        <v>277</v>
      </c>
      <c r="E99" s="77" t="s">
        <v>165</v>
      </c>
      <c r="F99" s="78" t="s">
        <v>67</v>
      </c>
      <c r="G99" s="78" t="s">
        <v>64</v>
      </c>
      <c r="H99" s="78" t="s">
        <v>320</v>
      </c>
      <c r="I99" s="78" t="s">
        <v>320</v>
      </c>
      <c r="J99" s="78"/>
      <c r="K99" s="79" t="str">
        <f t="shared" si="25"/>
        <v>PE</v>
      </c>
      <c r="L99" s="80"/>
      <c r="M99" s="87"/>
      <c r="N99" s="70"/>
    </row>
    <row r="100" spans="1:14" ht="252" outlineLevel="1">
      <c r="A100" s="81" t="str">
        <f>IF(AND(E100="",E100=""),"",$D$3&amp;"_"&amp;ROW()-11-COUNTBLANK($E$12:E100))</f>
        <v>SNMP-VRF_73</v>
      </c>
      <c r="B100" s="65" t="s">
        <v>166</v>
      </c>
      <c r="C100" s="76" t="s">
        <v>190</v>
      </c>
      <c r="D100" s="76" t="s">
        <v>278</v>
      </c>
      <c r="E100" s="77" t="s">
        <v>167</v>
      </c>
      <c r="F100" s="78" t="s">
        <v>67</v>
      </c>
      <c r="G100" s="78" t="s">
        <v>64</v>
      </c>
      <c r="H100" s="78" t="s">
        <v>320</v>
      </c>
      <c r="I100" s="78" t="s">
        <v>320</v>
      </c>
      <c r="J100" s="78"/>
      <c r="K100" s="79" t="str">
        <f t="shared" si="25"/>
        <v>PE</v>
      </c>
      <c r="L100" s="80"/>
      <c r="M100" s="87"/>
      <c r="N100" s="70"/>
    </row>
    <row r="101" spans="1:14" ht="220.5" outlineLevel="1">
      <c r="A101" s="81" t="str">
        <f>IF(AND(E101="",E101=""),"",$D$3&amp;"_"&amp;ROW()-11-COUNTBLANK($E$12:E101))</f>
        <v>SNMP-VRF_74</v>
      </c>
      <c r="B101" s="65" t="s">
        <v>173</v>
      </c>
      <c r="C101" s="76" t="s">
        <v>191</v>
      </c>
      <c r="D101" s="76" t="s">
        <v>264</v>
      </c>
      <c r="E101" s="77" t="s">
        <v>183</v>
      </c>
      <c r="F101" s="78" t="s">
        <v>67</v>
      </c>
      <c r="G101" s="78" t="s">
        <v>64</v>
      </c>
      <c r="H101" s="78" t="s">
        <v>320</v>
      </c>
      <c r="I101" s="78" t="s">
        <v>320</v>
      </c>
      <c r="J101" s="78"/>
      <c r="K101" s="79" t="str">
        <f t="shared" ref="K101" si="26">IF(OR(IF(J101="",IF(I101="",IF(H101="","",H101),I101),J101)="F")=TRUE,"F",IF(OR(IF(J101="",IF(I101="",IF(H101="","",H101),I101),J101)="PE")=TRUE,"PE",IF(AND(IF(J101="",IF(I101="",IF(H101="","",H101),I101),J101)="")=TRUE,"","P")))</f>
        <v>PE</v>
      </c>
      <c r="L101" s="80"/>
      <c r="M101" s="87"/>
      <c r="N101" s="70"/>
    </row>
    <row r="102" spans="1:14" s="74" customFormat="1" outlineLevel="1">
      <c r="A102" s="81" t="str">
        <f>IF(AND(E102="",E102=""),"",$D$3&amp;"_"&amp;ROW()-11-COUNTBLANK($E$12:E102))</f>
        <v/>
      </c>
      <c r="B102" s="82" t="s">
        <v>216</v>
      </c>
      <c r="C102" s="83"/>
      <c r="D102" s="83"/>
      <c r="E102" s="84"/>
      <c r="F102" s="75"/>
      <c r="G102" s="75"/>
      <c r="H102" s="75"/>
      <c r="I102" s="75"/>
      <c r="J102" s="75"/>
      <c r="K102" s="75" t="str">
        <f>IF(OR(IF(J102="",IF(I102="",IF(H102="","",H102),I102),J102)="F")=TRUE,"F",IF(OR(IF(J102="",IF(I102="",IF(H102="","",H102),I102),J102)="PE")=TRUE,"PE",IF(AND(IF(J102="",IF(I102="",IF(H102="","",H102),I102),J102)="")=TRUE,"","P")))</f>
        <v/>
      </c>
      <c r="L102" s="75"/>
      <c r="M102" s="85"/>
      <c r="N102" s="85"/>
    </row>
    <row r="103" spans="1:14" ht="157.5" outlineLevel="1">
      <c r="A103" s="81" t="str">
        <f>IF(AND(E103="",E103=""),"",$D$3&amp;"_"&amp;ROW()-11-COUNTBLANK($E$12:E103))</f>
        <v>SNMP-VRF_75</v>
      </c>
      <c r="B103" s="65" t="s">
        <v>144</v>
      </c>
      <c r="C103" s="76" t="s">
        <v>184</v>
      </c>
      <c r="D103" s="76" t="s">
        <v>279</v>
      </c>
      <c r="E103" s="77" t="s">
        <v>185</v>
      </c>
      <c r="F103" s="78" t="s">
        <v>67</v>
      </c>
      <c r="G103" s="78" t="s">
        <v>64</v>
      </c>
      <c r="H103" s="78" t="s">
        <v>320</v>
      </c>
      <c r="I103" s="78" t="s">
        <v>320</v>
      </c>
      <c r="J103" s="78"/>
      <c r="K103" s="79" t="str">
        <f t="shared" ref="K103:K107" si="27">IF(OR(IF(J103="",IF(I103="",IF(H103="","",H103),I103),J103)="F")=TRUE,"F",IF(OR(IF(J103="",IF(I103="",IF(H103="","",H103),I103),J103)="PE")=TRUE,"PE",IF(AND(IF(J103="",IF(I103="",IF(H103="","",H103),I103),J103)="")=TRUE,"","P")))</f>
        <v>PE</v>
      </c>
      <c r="L103" s="80"/>
      <c r="M103" s="87"/>
      <c r="N103" s="70"/>
    </row>
    <row r="104" spans="1:14" ht="157.5" outlineLevel="1">
      <c r="A104" s="81" t="str">
        <f>IF(AND(E104="",E104=""),"",$D$3&amp;"_"&amp;ROW()-11-COUNTBLANK($E$12:E104))</f>
        <v>SNMP-VRF_76</v>
      </c>
      <c r="B104" s="65" t="s">
        <v>146</v>
      </c>
      <c r="C104" s="76" t="s">
        <v>184</v>
      </c>
      <c r="D104" s="76" t="s">
        <v>280</v>
      </c>
      <c r="E104" s="77" t="s">
        <v>149</v>
      </c>
      <c r="F104" s="78" t="s">
        <v>67</v>
      </c>
      <c r="G104" s="78" t="s">
        <v>64</v>
      </c>
      <c r="H104" s="78" t="s">
        <v>320</v>
      </c>
      <c r="I104" s="78" t="s">
        <v>320</v>
      </c>
      <c r="J104" s="78"/>
      <c r="K104" s="79" t="str">
        <f t="shared" si="27"/>
        <v>PE</v>
      </c>
      <c r="L104" s="80"/>
      <c r="M104" s="87"/>
      <c r="N104" s="70"/>
    </row>
    <row r="105" spans="1:14" ht="283.5" outlineLevel="1">
      <c r="A105" s="81" t="str">
        <f>IF(AND(E105="",E105=""),"",$D$3&amp;"_"&amp;ROW()-11-COUNTBLANK($E$12:E105))</f>
        <v>SNMP-VRF_77</v>
      </c>
      <c r="B105" s="65" t="s">
        <v>162</v>
      </c>
      <c r="C105" s="76" t="s">
        <v>217</v>
      </c>
      <c r="D105" s="76" t="s">
        <v>281</v>
      </c>
      <c r="E105" s="77" t="s">
        <v>165</v>
      </c>
      <c r="F105" s="78" t="s">
        <v>67</v>
      </c>
      <c r="G105" s="78" t="s">
        <v>64</v>
      </c>
      <c r="H105" s="78" t="s">
        <v>320</v>
      </c>
      <c r="I105" s="78" t="s">
        <v>320</v>
      </c>
      <c r="J105" s="78"/>
      <c r="K105" s="79" t="str">
        <f t="shared" si="27"/>
        <v>PE</v>
      </c>
      <c r="L105" s="80"/>
      <c r="M105" s="87"/>
      <c r="N105" s="70"/>
    </row>
    <row r="106" spans="1:14" ht="252" outlineLevel="1">
      <c r="A106" s="81" t="str">
        <f>IF(AND(E106="",E106=""),"",$D$3&amp;"_"&amp;ROW()-11-COUNTBLANK($E$12:E106))</f>
        <v>SNMP-VRF_78</v>
      </c>
      <c r="B106" s="65" t="s">
        <v>166</v>
      </c>
      <c r="C106" s="76" t="s">
        <v>190</v>
      </c>
      <c r="D106" s="76" t="s">
        <v>282</v>
      </c>
      <c r="E106" s="77" t="s">
        <v>167</v>
      </c>
      <c r="F106" s="78" t="s">
        <v>67</v>
      </c>
      <c r="G106" s="78" t="s">
        <v>64</v>
      </c>
      <c r="H106" s="78" t="s">
        <v>320</v>
      </c>
      <c r="I106" s="78" t="s">
        <v>320</v>
      </c>
      <c r="J106" s="78"/>
      <c r="K106" s="79" t="str">
        <f t="shared" si="27"/>
        <v>PE</v>
      </c>
      <c r="L106" s="80"/>
      <c r="M106" s="87"/>
      <c r="N106" s="70"/>
    </row>
    <row r="107" spans="1:14" ht="220.5" outlineLevel="1">
      <c r="A107" s="81" t="str">
        <f>IF(AND(E107="",E107=""),"",$D$3&amp;"_"&amp;ROW()-11-COUNTBLANK($E$12:E107))</f>
        <v>SNMP-VRF_79</v>
      </c>
      <c r="B107" s="65" t="s">
        <v>173</v>
      </c>
      <c r="C107" s="76" t="s">
        <v>191</v>
      </c>
      <c r="D107" s="76" t="s">
        <v>265</v>
      </c>
      <c r="E107" s="77" t="s">
        <v>183</v>
      </c>
      <c r="F107" s="78" t="s">
        <v>67</v>
      </c>
      <c r="G107" s="78" t="s">
        <v>64</v>
      </c>
      <c r="H107" s="78" t="s">
        <v>320</v>
      </c>
      <c r="I107" s="78" t="s">
        <v>320</v>
      </c>
      <c r="J107" s="78"/>
      <c r="K107" s="79" t="str">
        <f t="shared" si="27"/>
        <v>PE</v>
      </c>
      <c r="L107" s="80"/>
      <c r="M107" s="87"/>
      <c r="N107" s="70"/>
    </row>
    <row r="108" spans="1:14" s="74" customFormat="1">
      <c r="A108" s="86"/>
      <c r="B108" s="63" t="s">
        <v>142</v>
      </c>
      <c r="C108" s="64"/>
      <c r="D108" s="64"/>
      <c r="E108" s="61"/>
      <c r="F108" s="60"/>
      <c r="G108" s="60"/>
      <c r="H108" s="61"/>
      <c r="I108" s="61"/>
      <c r="J108" s="61"/>
      <c r="K108" s="61"/>
      <c r="L108" s="61"/>
      <c r="M108" s="62"/>
      <c r="N108" s="62"/>
    </row>
    <row r="109" spans="1:14" s="74" customFormat="1" ht="224.25" customHeight="1" outlineLevel="1">
      <c r="A109" s="81" t="s">
        <v>139</v>
      </c>
      <c r="B109" s="90"/>
      <c r="C109" s="83" t="s">
        <v>163</v>
      </c>
      <c r="D109" s="83"/>
      <c r="E109" s="84"/>
      <c r="F109" s="75"/>
      <c r="G109" s="75"/>
      <c r="H109" s="75"/>
      <c r="I109" s="75"/>
      <c r="J109" s="75"/>
      <c r="K109" s="75"/>
      <c r="L109" s="75"/>
      <c r="M109" s="85"/>
      <c r="N109" s="85"/>
    </row>
    <row r="110" spans="1:14" s="74" customFormat="1" outlineLevel="1">
      <c r="A110" s="81" t="str">
        <f>IF(AND(E110="",E110=""),"",$D$3&amp;"_"&amp;ROW()-11-COUNTBLANK($E$12:E110))</f>
        <v/>
      </c>
      <c r="B110" s="82" t="s">
        <v>141</v>
      </c>
      <c r="C110" s="83"/>
      <c r="D110" s="83"/>
      <c r="E110" s="84"/>
      <c r="F110" s="75"/>
      <c r="G110" s="75"/>
      <c r="H110" s="75"/>
      <c r="I110" s="75"/>
      <c r="J110" s="75"/>
      <c r="K110" s="75" t="str">
        <f>IF(OR(IF(J110="",IF(I110="",IF(H110="","",H110),I110),J110)="F")=TRUE,"F",IF(OR(IF(J110="",IF(I110="",IF(H110="","",H110),I110),J110)="PE")=TRUE,"PE",IF(AND(IF(J110="",IF(I110="",IF(H110="","",H110),I110),J110)="")=TRUE,"","P")))</f>
        <v/>
      </c>
      <c r="L110" s="75"/>
      <c r="M110" s="85"/>
      <c r="N110" s="85"/>
    </row>
    <row r="111" spans="1:14" ht="126" outlineLevel="1">
      <c r="A111" s="81" t="str">
        <f>IF(AND(E111="",E111=""),"",$D$3&amp;"_"&amp;ROW()-11-COUNTBLANK($E$12:E111))</f>
        <v>SNMP-VRF_80</v>
      </c>
      <c r="B111" s="65" t="s">
        <v>144</v>
      </c>
      <c r="C111" s="76" t="s">
        <v>148</v>
      </c>
      <c r="D111" s="76" t="s">
        <v>250</v>
      </c>
      <c r="E111" s="77" t="s">
        <v>150</v>
      </c>
      <c r="F111" s="78" t="s">
        <v>67</v>
      </c>
      <c r="G111" s="78" t="s">
        <v>64</v>
      </c>
      <c r="H111" s="78" t="s">
        <v>220</v>
      </c>
      <c r="I111" s="78" t="s">
        <v>220</v>
      </c>
      <c r="J111" s="78"/>
      <c r="K111" s="79" t="str">
        <f t="shared" ref="K111:K123" si="28">IF(OR(IF(J111="",IF(I111="",IF(H111="","",H111),I111),J111)="F")=TRUE,"F",IF(OR(IF(J111="",IF(I111="",IF(H111="","",H111),I111),J111)="PE")=TRUE,"PE",IF(AND(IF(J111="",IF(I111="",IF(H111="","",H111),I111),J111)="")=TRUE,"","P")))</f>
        <v>F</v>
      </c>
      <c r="L111" s="80" t="s">
        <v>316</v>
      </c>
      <c r="M111" s="87"/>
      <c r="N111" s="70"/>
    </row>
    <row r="112" spans="1:14" ht="126" outlineLevel="1">
      <c r="A112" s="81" t="str">
        <f>IF(AND(E112="",E112=""),"",$D$3&amp;"_"&amp;ROW()-11-COUNTBLANK($E$12:E112))</f>
        <v>SNMP-VRF_81</v>
      </c>
      <c r="B112" s="65" t="s">
        <v>146</v>
      </c>
      <c r="C112" s="76" t="s">
        <v>148</v>
      </c>
      <c r="D112" s="76" t="s">
        <v>251</v>
      </c>
      <c r="E112" s="77" t="s">
        <v>149</v>
      </c>
      <c r="F112" s="78" t="s">
        <v>67</v>
      </c>
      <c r="G112" s="78" t="s">
        <v>64</v>
      </c>
      <c r="H112" s="78" t="s">
        <v>221</v>
      </c>
      <c r="I112" s="78" t="s">
        <v>220</v>
      </c>
      <c r="J112" s="78"/>
      <c r="K112" s="79" t="str">
        <f t="shared" si="28"/>
        <v>F</v>
      </c>
      <c r="L112" s="80" t="s">
        <v>322</v>
      </c>
      <c r="M112" s="87"/>
      <c r="N112" s="70"/>
    </row>
    <row r="113" spans="1:14" ht="126" outlineLevel="1">
      <c r="A113" s="81" t="str">
        <f>IF(AND(E113="",E113=""),"",$D$3&amp;"_"&amp;ROW()-11-COUNTBLANK($E$12:E113))</f>
        <v>SNMP-VRF_82</v>
      </c>
      <c r="B113" s="65" t="s">
        <v>145</v>
      </c>
      <c r="C113" s="76" t="s">
        <v>148</v>
      </c>
      <c r="D113" s="76" t="s">
        <v>238</v>
      </c>
      <c r="E113" s="77" t="s">
        <v>152</v>
      </c>
      <c r="F113" s="78" t="s">
        <v>67</v>
      </c>
      <c r="G113" s="78" t="s">
        <v>64</v>
      </c>
      <c r="H113" s="78" t="s">
        <v>221</v>
      </c>
      <c r="I113" s="78" t="s">
        <v>221</v>
      </c>
      <c r="J113" s="78"/>
      <c r="K113" s="79" t="str">
        <f t="shared" si="28"/>
        <v>P</v>
      </c>
      <c r="L113" s="80"/>
      <c r="M113" s="87"/>
      <c r="N113" s="70"/>
    </row>
    <row r="114" spans="1:14" ht="151.5" customHeight="1" outlineLevel="1">
      <c r="A114" s="81" t="str">
        <f>IF(AND(E114="",E114=""),"",$D$3&amp;"_"&amp;ROW()-11-COUNTBLANK($E$12:E114))</f>
        <v>SNMP-VRF_83</v>
      </c>
      <c r="B114" s="65" t="s">
        <v>147</v>
      </c>
      <c r="C114" s="76" t="s">
        <v>148</v>
      </c>
      <c r="D114" s="76" t="s">
        <v>253</v>
      </c>
      <c r="E114" s="77" t="s">
        <v>254</v>
      </c>
      <c r="F114" s="78" t="s">
        <v>67</v>
      </c>
      <c r="G114" s="78" t="s">
        <v>64</v>
      </c>
      <c r="H114" s="78" t="s">
        <v>221</v>
      </c>
      <c r="I114" s="78" t="s">
        <v>221</v>
      </c>
      <c r="J114" s="78"/>
      <c r="K114" s="79" t="str">
        <f t="shared" si="28"/>
        <v>P</v>
      </c>
      <c r="L114" s="80"/>
      <c r="M114" s="87"/>
      <c r="N114" s="70"/>
    </row>
    <row r="115" spans="1:14" ht="157.5" outlineLevel="1">
      <c r="A115" s="81" t="str">
        <f>IF(AND(E115="",E115=""),"",$D$3&amp;"_"&amp;ROW()-11-COUNTBLANK($E$12:E115))</f>
        <v>SNMP-VRF_84</v>
      </c>
      <c r="B115" s="65" t="s">
        <v>153</v>
      </c>
      <c r="C115" s="76" t="s">
        <v>154</v>
      </c>
      <c r="D115" s="76" t="s">
        <v>239</v>
      </c>
      <c r="E115" s="77" t="s">
        <v>155</v>
      </c>
      <c r="F115" s="78" t="s">
        <v>67</v>
      </c>
      <c r="G115" s="78" t="s">
        <v>64</v>
      </c>
      <c r="H115" s="78" t="s">
        <v>221</v>
      </c>
      <c r="I115" s="78" t="s">
        <v>221</v>
      </c>
      <c r="J115" s="78"/>
      <c r="K115" s="79" t="str">
        <f t="shared" si="28"/>
        <v>P</v>
      </c>
      <c r="L115" s="80"/>
      <c r="M115" s="92" t="s">
        <v>255</v>
      </c>
      <c r="N115" s="70"/>
    </row>
    <row r="116" spans="1:14" ht="126" outlineLevel="1">
      <c r="A116" s="81" t="str">
        <f>IF(AND(E116="",E116=""),"",$D$3&amp;"_"&amp;ROW()-11-COUNTBLANK($E$12:E116))</f>
        <v>SNMP-VRF_85</v>
      </c>
      <c r="B116" s="65" t="s">
        <v>156</v>
      </c>
      <c r="C116" s="76" t="s">
        <v>157</v>
      </c>
      <c r="D116" s="76" t="s">
        <v>256</v>
      </c>
      <c r="E116" s="77" t="s">
        <v>257</v>
      </c>
      <c r="F116" s="78" t="s">
        <v>67</v>
      </c>
      <c r="G116" s="78" t="s">
        <v>64</v>
      </c>
      <c r="H116" s="78" t="s">
        <v>221</v>
      </c>
      <c r="I116" s="78" t="s">
        <v>221</v>
      </c>
      <c r="J116" s="78"/>
      <c r="K116" s="79" t="str">
        <f t="shared" si="28"/>
        <v>P</v>
      </c>
      <c r="L116" s="80"/>
      <c r="M116" s="87"/>
      <c r="N116" s="70"/>
    </row>
    <row r="117" spans="1:14" ht="126" outlineLevel="1">
      <c r="A117" s="81" t="str">
        <f>IF(AND(E117="",E117=""),"",$D$3&amp;"_"&amp;ROW()-11-COUNTBLANK($E$12:E117))</f>
        <v>SNMP-VRF_86</v>
      </c>
      <c r="B117" s="65" t="s">
        <v>159</v>
      </c>
      <c r="C117" s="76" t="s">
        <v>160</v>
      </c>
      <c r="D117" s="76" t="s">
        <v>240</v>
      </c>
      <c r="E117" s="77" t="s">
        <v>161</v>
      </c>
      <c r="F117" s="78" t="s">
        <v>67</v>
      </c>
      <c r="G117" s="78" t="s">
        <v>64</v>
      </c>
      <c r="H117" s="78" t="s">
        <v>221</v>
      </c>
      <c r="I117" s="78" t="s">
        <v>221</v>
      </c>
      <c r="J117" s="78"/>
      <c r="K117" s="79" t="str">
        <f t="shared" si="28"/>
        <v>P</v>
      </c>
      <c r="L117" s="80"/>
      <c r="M117" s="87"/>
      <c r="N117" s="70"/>
    </row>
    <row r="118" spans="1:14" ht="236.25" outlineLevel="1">
      <c r="A118" s="81" t="str">
        <f>IF(AND(E118="",E118=""),"",$D$3&amp;"_"&amp;ROW()-11-COUNTBLANK($E$12:E118))</f>
        <v>SNMP-VRF_87</v>
      </c>
      <c r="B118" s="65" t="s">
        <v>162</v>
      </c>
      <c r="C118" s="76" t="s">
        <v>164</v>
      </c>
      <c r="D118" s="76" t="s">
        <v>241</v>
      </c>
      <c r="E118" s="77" t="s">
        <v>165</v>
      </c>
      <c r="F118" s="78" t="s">
        <v>67</v>
      </c>
      <c r="G118" s="78" t="s">
        <v>64</v>
      </c>
      <c r="H118" s="78" t="s">
        <v>221</v>
      </c>
      <c r="I118" s="78" t="s">
        <v>221</v>
      </c>
      <c r="J118" s="78"/>
      <c r="K118" s="79" t="str">
        <f t="shared" si="28"/>
        <v>P</v>
      </c>
      <c r="L118" s="80"/>
      <c r="M118" s="87"/>
      <c r="N118" s="70"/>
    </row>
    <row r="119" spans="1:14" ht="204.75" outlineLevel="1">
      <c r="A119" s="81" t="str">
        <f>IF(AND(E119="",E119=""),"",$D$3&amp;"_"&amp;ROW()-11-COUNTBLANK($E$12:E119))</f>
        <v>SNMP-VRF_88</v>
      </c>
      <c r="B119" s="65" t="s">
        <v>166</v>
      </c>
      <c r="C119" s="76" t="s">
        <v>168</v>
      </c>
      <c r="D119" s="76" t="s">
        <v>242</v>
      </c>
      <c r="E119" s="77" t="s">
        <v>167</v>
      </c>
      <c r="F119" s="78" t="s">
        <v>67</v>
      </c>
      <c r="G119" s="78" t="s">
        <v>64</v>
      </c>
      <c r="H119" s="78" t="s">
        <v>221</v>
      </c>
      <c r="I119" s="78" t="s">
        <v>221</v>
      </c>
      <c r="J119" s="78"/>
      <c r="K119" s="79" t="str">
        <f t="shared" si="28"/>
        <v>P</v>
      </c>
      <c r="L119" s="80"/>
      <c r="M119" s="92" t="s">
        <v>258</v>
      </c>
      <c r="N119" s="70"/>
    </row>
    <row r="120" spans="1:14" ht="236.25" outlineLevel="1">
      <c r="A120" s="81" t="str">
        <f>IF(AND(E120="",E120=""),"",$D$3&amp;"_"&amp;ROW()-11-COUNTBLANK($E$12:E120))</f>
        <v>SNMP-VRF_89</v>
      </c>
      <c r="B120" s="65" t="s">
        <v>169</v>
      </c>
      <c r="C120" s="76" t="s">
        <v>168</v>
      </c>
      <c r="D120" s="76" t="s">
        <v>243</v>
      </c>
      <c r="E120" s="77" t="s">
        <v>170</v>
      </c>
      <c r="F120" s="78" t="s">
        <v>67</v>
      </c>
      <c r="G120" s="78" t="s">
        <v>64</v>
      </c>
      <c r="H120" s="78" t="s">
        <v>221</v>
      </c>
      <c r="I120" s="78" t="s">
        <v>221</v>
      </c>
      <c r="J120" s="78"/>
      <c r="K120" s="79" t="str">
        <f t="shared" si="28"/>
        <v>P</v>
      </c>
      <c r="L120" s="80"/>
      <c r="M120" s="87"/>
      <c r="N120" s="70"/>
    </row>
    <row r="121" spans="1:14" ht="189" outlineLevel="1">
      <c r="A121" s="81" t="str">
        <f>IF(AND(E121="",E121=""),"",$D$3&amp;"_"&amp;ROW()-11-COUNTBLANK($E$12:E121))</f>
        <v>SNMP-VRF_90</v>
      </c>
      <c r="B121" s="65" t="s">
        <v>173</v>
      </c>
      <c r="C121" s="76" t="s">
        <v>174</v>
      </c>
      <c r="D121" s="76" t="s">
        <v>244</v>
      </c>
      <c r="E121" s="77" t="s">
        <v>182</v>
      </c>
      <c r="F121" s="78" t="s">
        <v>67</v>
      </c>
      <c r="G121" s="78" t="s">
        <v>64</v>
      </c>
      <c r="H121" s="78" t="s">
        <v>221</v>
      </c>
      <c r="I121" s="78" t="s">
        <v>221</v>
      </c>
      <c r="J121" s="78"/>
      <c r="K121" s="79" t="str">
        <f t="shared" si="28"/>
        <v>P</v>
      </c>
      <c r="L121" s="80"/>
      <c r="M121" s="87"/>
      <c r="N121" s="70"/>
    </row>
    <row r="122" spans="1:14" ht="315" outlineLevel="1">
      <c r="A122" s="81" t="str">
        <f>IF(AND(E122="",E122=""),"",$D$3&amp;"_"&amp;ROW()-11-COUNTBLANK($E$12:E122))</f>
        <v>SNMP-VRF_91</v>
      </c>
      <c r="B122" s="65" t="s">
        <v>192</v>
      </c>
      <c r="C122" s="76" t="s">
        <v>197</v>
      </c>
      <c r="D122" s="76" t="s">
        <v>245</v>
      </c>
      <c r="E122" s="77" t="s">
        <v>198</v>
      </c>
      <c r="F122" s="78" t="s">
        <v>67</v>
      </c>
      <c r="G122" s="78" t="s">
        <v>64</v>
      </c>
      <c r="H122" s="78" t="s">
        <v>221</v>
      </c>
      <c r="I122" s="78" t="s">
        <v>221</v>
      </c>
      <c r="J122" s="78"/>
      <c r="K122" s="79" t="str">
        <f t="shared" si="28"/>
        <v>P</v>
      </c>
      <c r="L122" s="80"/>
      <c r="M122" s="87"/>
      <c r="N122" s="70"/>
    </row>
    <row r="123" spans="1:14" ht="346.5" outlineLevel="1">
      <c r="A123" s="81" t="str">
        <f>IF(AND(E123="",E123=""),"",$D$3&amp;"_"&amp;ROW()-11-COUNTBLANK($E$12:E123))</f>
        <v>SNMP-VRF_92</v>
      </c>
      <c r="B123" s="65" t="s">
        <v>193</v>
      </c>
      <c r="C123" s="76" t="s">
        <v>199</v>
      </c>
      <c r="D123" s="76" t="s">
        <v>259</v>
      </c>
      <c r="E123" s="77" t="s">
        <v>201</v>
      </c>
      <c r="F123" s="78" t="s">
        <v>67</v>
      </c>
      <c r="G123" s="78" t="s">
        <v>64</v>
      </c>
      <c r="H123" s="78" t="s">
        <v>221</v>
      </c>
      <c r="I123" s="78" t="s">
        <v>221</v>
      </c>
      <c r="J123" s="78"/>
      <c r="K123" s="79" t="str">
        <f t="shared" si="28"/>
        <v>P</v>
      </c>
      <c r="L123" s="80"/>
      <c r="M123" s="87"/>
      <c r="N123" s="70"/>
    </row>
    <row r="124" spans="1:14" s="74" customFormat="1" outlineLevel="1">
      <c r="A124" s="81" t="str">
        <f>IF(AND(E124="",E124=""),"",$D$3&amp;"_"&amp;ROW()-11-COUNTBLANK($E$12:E124))</f>
        <v/>
      </c>
      <c r="B124" s="82" t="s">
        <v>143</v>
      </c>
      <c r="C124" s="83"/>
      <c r="D124" s="83"/>
      <c r="E124" s="84"/>
      <c r="F124" s="75"/>
      <c r="G124" s="75"/>
      <c r="H124" s="75"/>
      <c r="I124" s="75"/>
      <c r="J124" s="75"/>
      <c r="K124" s="75" t="str">
        <f>IF(OR(IF(J124="",IF(I124="",IF(H124="","",H124),I124),J124)="F")=TRUE,"F",IF(OR(IF(J124="",IF(I124="",IF(H124="","",H124),I124),J124)="PE")=TRUE,"PE",IF(AND(IF(J124="",IF(I124="",IF(H124="","",H124),I124),J124)="")=TRUE,"","P")))</f>
        <v/>
      </c>
      <c r="L124" s="75"/>
      <c r="M124" s="85"/>
      <c r="N124" s="85"/>
    </row>
    <row r="125" spans="1:14" ht="157.5" outlineLevel="1">
      <c r="A125" s="81" t="str">
        <f>IF(AND(E125="",E125=""),"",$D$3&amp;"_"&amp;ROW()-11-COUNTBLANK($E$12:E125))</f>
        <v>SNMP-VRF_93</v>
      </c>
      <c r="B125" s="65" t="s">
        <v>144</v>
      </c>
      <c r="C125" s="76" t="s">
        <v>184</v>
      </c>
      <c r="D125" s="76" t="s">
        <v>260</v>
      </c>
      <c r="E125" s="77" t="s">
        <v>185</v>
      </c>
      <c r="F125" s="78" t="s">
        <v>67</v>
      </c>
      <c r="G125" s="78" t="s">
        <v>64</v>
      </c>
      <c r="H125" s="78" t="s">
        <v>220</v>
      </c>
      <c r="I125" s="78"/>
      <c r="J125" s="78"/>
      <c r="K125" s="79" t="str">
        <f t="shared" ref="K125:K137" si="29">IF(OR(IF(J125="",IF(I125="",IF(H125="","",H125),I125),J125)="F")=TRUE,"F",IF(OR(IF(J125="",IF(I125="",IF(H125="","",H125),I125),J125)="PE")=TRUE,"PE",IF(AND(IF(J125="",IF(I125="",IF(H125="","",H125),I125),J125)="")=TRUE,"","P")))</f>
        <v>F</v>
      </c>
      <c r="L125" s="80" t="s">
        <v>316</v>
      </c>
      <c r="M125" s="87" t="s">
        <v>289</v>
      </c>
      <c r="N125" s="70"/>
    </row>
    <row r="126" spans="1:14" ht="157.5" outlineLevel="1">
      <c r="A126" s="81" t="str">
        <f>IF(AND(E126="",E126=""),"",$D$3&amp;"_"&amp;ROW()-11-COUNTBLANK($E$12:E126))</f>
        <v>SNMP-VRF_94</v>
      </c>
      <c r="B126" s="65" t="s">
        <v>146</v>
      </c>
      <c r="C126" s="76" t="s">
        <v>184</v>
      </c>
      <c r="D126" s="76" t="s">
        <v>283</v>
      </c>
      <c r="E126" s="77" t="s">
        <v>149</v>
      </c>
      <c r="F126" s="78" t="s">
        <v>67</v>
      </c>
      <c r="G126" s="78" t="s">
        <v>64</v>
      </c>
      <c r="H126" s="78" t="s">
        <v>221</v>
      </c>
      <c r="I126" s="78" t="s">
        <v>220</v>
      </c>
      <c r="J126" s="78"/>
      <c r="K126" s="79" t="str">
        <f t="shared" si="29"/>
        <v>F</v>
      </c>
      <c r="L126" s="80" t="s">
        <v>322</v>
      </c>
      <c r="M126" s="87"/>
      <c r="N126" s="70"/>
    </row>
    <row r="127" spans="1:14" ht="157.5" outlineLevel="1">
      <c r="A127" s="81" t="str">
        <f>IF(AND(E127="",E127=""),"",$D$3&amp;"_"&amp;ROW()-11-COUNTBLANK($E$12:E127))</f>
        <v>SNMP-VRF_95</v>
      </c>
      <c r="B127" s="65" t="s">
        <v>145</v>
      </c>
      <c r="C127" s="76" t="s">
        <v>184</v>
      </c>
      <c r="D127" s="76" t="s">
        <v>284</v>
      </c>
      <c r="E127" s="77" t="s">
        <v>152</v>
      </c>
      <c r="F127" s="78" t="s">
        <v>67</v>
      </c>
      <c r="G127" s="78" t="s">
        <v>64</v>
      </c>
      <c r="H127" s="78" t="s">
        <v>221</v>
      </c>
      <c r="I127" s="78" t="s">
        <v>221</v>
      </c>
      <c r="J127" s="78"/>
      <c r="K127" s="79" t="str">
        <f t="shared" si="29"/>
        <v>P</v>
      </c>
      <c r="L127" s="80"/>
      <c r="M127" s="87"/>
      <c r="N127" s="70"/>
    </row>
    <row r="128" spans="1:14" ht="173.25" outlineLevel="1">
      <c r="A128" s="81" t="str">
        <f>IF(AND(E128="",E128=""),"",$D$3&amp;"_"&amp;ROW()-11-COUNTBLANK($E$12:E128))</f>
        <v>SNMP-VRF_96</v>
      </c>
      <c r="B128" s="65" t="s">
        <v>147</v>
      </c>
      <c r="C128" s="76" t="s">
        <v>184</v>
      </c>
      <c r="D128" s="76" t="s">
        <v>290</v>
      </c>
      <c r="E128" s="77" t="s">
        <v>252</v>
      </c>
      <c r="F128" s="78" t="s">
        <v>67</v>
      </c>
      <c r="G128" s="78" t="s">
        <v>64</v>
      </c>
      <c r="H128" s="78" t="s">
        <v>221</v>
      </c>
      <c r="I128" s="78" t="s">
        <v>221</v>
      </c>
      <c r="J128" s="78"/>
      <c r="K128" s="79" t="str">
        <f t="shared" si="29"/>
        <v>P</v>
      </c>
      <c r="L128" s="80"/>
      <c r="M128" s="87" t="s">
        <v>291</v>
      </c>
      <c r="N128" s="70"/>
    </row>
    <row r="129" spans="1:14" ht="189" outlineLevel="1">
      <c r="A129" s="81" t="str">
        <f>IF(AND(E129="",E129=""),"",$D$3&amp;"_"&amp;ROW()-11-COUNTBLANK($E$12:E129))</f>
        <v>SNMP-VRF_97</v>
      </c>
      <c r="B129" s="65" t="s">
        <v>153</v>
      </c>
      <c r="C129" s="76" t="s">
        <v>186</v>
      </c>
      <c r="D129" s="76" t="s">
        <v>292</v>
      </c>
      <c r="E129" s="77" t="s">
        <v>293</v>
      </c>
      <c r="F129" s="78" t="s">
        <v>67</v>
      </c>
      <c r="G129" s="78" t="s">
        <v>64</v>
      </c>
      <c r="H129" s="78" t="s">
        <v>221</v>
      </c>
      <c r="I129" s="78" t="s">
        <v>221</v>
      </c>
      <c r="J129" s="78"/>
      <c r="K129" s="79" t="str">
        <f t="shared" si="29"/>
        <v>P</v>
      </c>
      <c r="L129" s="80"/>
      <c r="M129" s="87" t="s">
        <v>291</v>
      </c>
      <c r="N129" s="70"/>
    </row>
    <row r="130" spans="1:14" ht="157.5" outlineLevel="1">
      <c r="A130" s="81" t="str">
        <f>IF(AND(E130="",E130=""),"",$D$3&amp;"_"&amp;ROW()-11-COUNTBLANK($E$12:E130))</f>
        <v>SNMP-VRF_98</v>
      </c>
      <c r="B130" s="65" t="s">
        <v>156</v>
      </c>
      <c r="C130" s="76" t="s">
        <v>187</v>
      </c>
      <c r="D130" s="76" t="s">
        <v>294</v>
      </c>
      <c r="E130" s="77" t="s">
        <v>296</v>
      </c>
      <c r="F130" s="78" t="s">
        <v>67</v>
      </c>
      <c r="G130" s="78" t="s">
        <v>64</v>
      </c>
      <c r="H130" s="78" t="s">
        <v>221</v>
      </c>
      <c r="I130" s="78" t="s">
        <v>221</v>
      </c>
      <c r="J130" s="78"/>
      <c r="K130" s="79" t="str">
        <f t="shared" si="29"/>
        <v>P</v>
      </c>
      <c r="L130" s="80"/>
      <c r="M130" s="87" t="s">
        <v>295</v>
      </c>
      <c r="N130" s="70"/>
    </row>
    <row r="131" spans="1:14" ht="157.5" outlineLevel="1">
      <c r="A131" s="81" t="str">
        <f>IF(AND(E131="",E131=""),"",$D$3&amp;"_"&amp;ROW()-11-COUNTBLANK($E$12:E131))</f>
        <v>SNMP-VRF_99</v>
      </c>
      <c r="B131" s="65" t="s">
        <v>159</v>
      </c>
      <c r="C131" s="76" t="s">
        <v>188</v>
      </c>
      <c r="D131" s="76" t="s">
        <v>285</v>
      </c>
      <c r="E131" s="77" t="s">
        <v>297</v>
      </c>
      <c r="F131" s="78" t="s">
        <v>67</v>
      </c>
      <c r="G131" s="78" t="s">
        <v>64</v>
      </c>
      <c r="H131" s="78" t="s">
        <v>221</v>
      </c>
      <c r="I131" s="78" t="s">
        <v>221</v>
      </c>
      <c r="J131" s="78"/>
      <c r="K131" s="79" t="str">
        <f t="shared" si="29"/>
        <v>P</v>
      </c>
      <c r="L131" s="80"/>
      <c r="M131" s="87" t="s">
        <v>291</v>
      </c>
      <c r="N131" s="70"/>
    </row>
    <row r="132" spans="1:14" ht="283.5" outlineLevel="1">
      <c r="A132" s="81" t="str">
        <f>IF(AND(E132="",E132=""),"",$D$3&amp;"_"&amp;ROW()-11-COUNTBLANK($E$12:E132))</f>
        <v>SNMP-VRF_100</v>
      </c>
      <c r="B132" s="65" t="s">
        <v>162</v>
      </c>
      <c r="C132" s="76" t="s">
        <v>189</v>
      </c>
      <c r="D132" s="76" t="s">
        <v>286</v>
      </c>
      <c r="E132" s="77" t="s">
        <v>165</v>
      </c>
      <c r="F132" s="78" t="s">
        <v>67</v>
      </c>
      <c r="G132" s="78" t="s">
        <v>64</v>
      </c>
      <c r="H132" s="78" t="s">
        <v>221</v>
      </c>
      <c r="I132" s="78" t="s">
        <v>221</v>
      </c>
      <c r="J132" s="78"/>
      <c r="K132" s="79" t="str">
        <f t="shared" si="29"/>
        <v>P</v>
      </c>
      <c r="L132" s="80"/>
      <c r="M132" s="87"/>
      <c r="N132" s="70"/>
    </row>
    <row r="133" spans="1:14" ht="252" outlineLevel="1">
      <c r="A133" s="81" t="str">
        <f>IF(AND(E133="",E133=""),"",$D$3&amp;"_"&amp;ROW()-11-COUNTBLANK($E$12:E133))</f>
        <v>SNMP-VRF_101</v>
      </c>
      <c r="B133" s="65" t="s">
        <v>166</v>
      </c>
      <c r="C133" s="76" t="s">
        <v>190</v>
      </c>
      <c r="D133" s="76" t="s">
        <v>287</v>
      </c>
      <c r="E133" s="77" t="s">
        <v>167</v>
      </c>
      <c r="F133" s="78" t="s">
        <v>67</v>
      </c>
      <c r="G133" s="78" t="s">
        <v>64</v>
      </c>
      <c r="H133" s="78" t="s">
        <v>221</v>
      </c>
      <c r="I133" s="78" t="s">
        <v>221</v>
      </c>
      <c r="J133" s="78"/>
      <c r="K133" s="79" t="str">
        <f t="shared" si="29"/>
        <v>P</v>
      </c>
      <c r="L133" s="80"/>
      <c r="M133" s="87"/>
      <c r="N133" s="70"/>
    </row>
    <row r="134" spans="1:14" ht="252" outlineLevel="1">
      <c r="A134" s="81" t="str">
        <f>IF(AND(E134="",E134=""),"",$D$3&amp;"_"&amp;ROW()-11-COUNTBLANK($E$12:E134))</f>
        <v>SNMP-VRF_102</v>
      </c>
      <c r="B134" s="65" t="s">
        <v>169</v>
      </c>
      <c r="C134" s="76" t="s">
        <v>190</v>
      </c>
      <c r="D134" s="76" t="s">
        <v>288</v>
      </c>
      <c r="E134" s="77" t="s">
        <v>170</v>
      </c>
      <c r="F134" s="78" t="s">
        <v>67</v>
      </c>
      <c r="G134" s="78" t="s">
        <v>64</v>
      </c>
      <c r="H134" s="78" t="s">
        <v>221</v>
      </c>
      <c r="I134" s="78" t="s">
        <v>221</v>
      </c>
      <c r="J134" s="78"/>
      <c r="K134" s="79" t="str">
        <f t="shared" si="29"/>
        <v>P</v>
      </c>
      <c r="L134" s="80"/>
      <c r="M134" s="87"/>
      <c r="N134" s="70"/>
    </row>
    <row r="135" spans="1:14" ht="220.5" outlineLevel="1">
      <c r="A135" s="81" t="str">
        <f>IF(AND(E135="",E135=""),"",$D$3&amp;"_"&amp;ROW()-11-COUNTBLANK($E$12:E135))</f>
        <v>SNMP-VRF_103</v>
      </c>
      <c r="B135" s="65" t="s">
        <v>173</v>
      </c>
      <c r="C135" s="76" t="s">
        <v>191</v>
      </c>
      <c r="D135" s="76" t="s">
        <v>299</v>
      </c>
      <c r="E135" s="77" t="s">
        <v>298</v>
      </c>
      <c r="F135" s="78" t="s">
        <v>67</v>
      </c>
      <c r="G135" s="78" t="s">
        <v>64</v>
      </c>
      <c r="H135" s="78" t="s">
        <v>221</v>
      </c>
      <c r="I135" s="78" t="s">
        <v>221</v>
      </c>
      <c r="J135" s="78"/>
      <c r="K135" s="79" t="str">
        <f t="shared" si="29"/>
        <v>P</v>
      </c>
      <c r="L135" s="80"/>
      <c r="M135" s="87"/>
      <c r="N135" s="70"/>
    </row>
    <row r="136" spans="1:14" ht="346.5" outlineLevel="1">
      <c r="A136" s="81" t="str">
        <f>IF(AND(E136="",E136=""),"",$D$3&amp;"_"&amp;ROW()-11-COUNTBLANK($E$12:E136))</f>
        <v>SNMP-VRF_104</v>
      </c>
      <c r="B136" s="65" t="s">
        <v>192</v>
      </c>
      <c r="C136" s="76" t="s">
        <v>203</v>
      </c>
      <c r="D136" s="76" t="s">
        <v>300</v>
      </c>
      <c r="E136" s="77" t="s">
        <v>202</v>
      </c>
      <c r="F136" s="78" t="s">
        <v>67</v>
      </c>
      <c r="G136" s="78" t="s">
        <v>64</v>
      </c>
      <c r="H136" s="78" t="s">
        <v>221</v>
      </c>
      <c r="I136" s="78" t="s">
        <v>221</v>
      </c>
      <c r="J136" s="78"/>
      <c r="K136" s="79" t="str">
        <f t="shared" si="29"/>
        <v>P</v>
      </c>
      <c r="L136" s="80"/>
      <c r="M136" s="87"/>
      <c r="N136" s="70"/>
    </row>
    <row r="137" spans="1:14" ht="409.5" outlineLevel="1">
      <c r="A137" s="81" t="str">
        <f>IF(AND(E137="",E137=""),"",$D$3&amp;"_"&amp;ROW()-11-COUNTBLANK($E$12:E137))</f>
        <v>SNMP-VRF_105</v>
      </c>
      <c r="B137" s="65" t="s">
        <v>193</v>
      </c>
      <c r="C137" s="76" t="s">
        <v>204</v>
      </c>
      <c r="D137" s="76" t="s">
        <v>301</v>
      </c>
      <c r="E137" s="77" t="s">
        <v>201</v>
      </c>
      <c r="F137" s="78" t="s">
        <v>67</v>
      </c>
      <c r="G137" s="78" t="s">
        <v>64</v>
      </c>
      <c r="H137" s="78" t="s">
        <v>221</v>
      </c>
      <c r="I137" s="78" t="s">
        <v>221</v>
      </c>
      <c r="J137" s="78"/>
      <c r="K137" s="79" t="str">
        <f t="shared" si="29"/>
        <v>P</v>
      </c>
      <c r="L137" s="80"/>
      <c r="M137" s="87"/>
      <c r="N137" s="70"/>
    </row>
  </sheetData>
  <mergeCells count="13">
    <mergeCell ref="N10:N11"/>
    <mergeCell ref="K10:K11"/>
    <mergeCell ref="D10:D11"/>
    <mergeCell ref="M10:M11"/>
    <mergeCell ref="L10:L11"/>
    <mergeCell ref="C1:I1"/>
    <mergeCell ref="A10:A11"/>
    <mergeCell ref="H10:J10"/>
    <mergeCell ref="B10:B11"/>
    <mergeCell ref="C10:C11"/>
    <mergeCell ref="E10:E11"/>
    <mergeCell ref="F10:F11"/>
    <mergeCell ref="G10:G11"/>
  </mergeCells>
  <phoneticPr fontId="12" type="noConversion"/>
  <conditionalFormatting sqref="H2:K11 J1:K1 H138:K65622 K18 K20">
    <cfRule type="cellIs" priority="1507" stopIfTrue="1" operator="equal">
      <formula>"P"</formula>
    </cfRule>
    <cfRule type="cellIs" dxfId="211" priority="1508" stopIfTrue="1" operator="equal">
      <formula>"F"</formula>
    </cfRule>
    <cfRule type="cellIs" dxfId="210" priority="1509" stopIfTrue="1" operator="equal">
      <formula>"PE"</formula>
    </cfRule>
  </conditionalFormatting>
  <conditionalFormatting sqref="G10">
    <cfRule type="cellIs" priority="1270" stopIfTrue="1" operator="equal">
      <formula>"P"</formula>
    </cfRule>
    <cfRule type="cellIs" dxfId="209" priority="1271" stopIfTrue="1" operator="equal">
      <formula>"F"</formula>
    </cfRule>
    <cfRule type="cellIs" dxfId="208" priority="1272" stopIfTrue="1" operator="equal">
      <formula>"PE"</formula>
    </cfRule>
  </conditionalFormatting>
  <conditionalFormatting sqref="F10">
    <cfRule type="cellIs" priority="1267" stopIfTrue="1" operator="equal">
      <formula>"P"</formula>
    </cfRule>
    <cfRule type="cellIs" dxfId="207" priority="1268" stopIfTrue="1" operator="equal">
      <formula>"F"</formula>
    </cfRule>
    <cfRule type="cellIs" dxfId="206" priority="1269" stopIfTrue="1" operator="equal">
      <formula>"PE"</formula>
    </cfRule>
  </conditionalFormatting>
  <conditionalFormatting sqref="K14">
    <cfRule type="cellIs" priority="1264" stopIfTrue="1" operator="equal">
      <formula>"P"</formula>
    </cfRule>
    <cfRule type="cellIs" dxfId="205" priority="1265" stopIfTrue="1" operator="equal">
      <formula>"F"</formula>
    </cfRule>
    <cfRule type="cellIs" dxfId="204" priority="1266" stopIfTrue="1" operator="equal">
      <formula>"PE"</formula>
    </cfRule>
  </conditionalFormatting>
  <conditionalFormatting sqref="K19">
    <cfRule type="cellIs" priority="757" stopIfTrue="1" operator="equal">
      <formula>"P"</formula>
    </cfRule>
    <cfRule type="cellIs" dxfId="203" priority="758" stopIfTrue="1" operator="equal">
      <formula>"F"</formula>
    </cfRule>
    <cfRule type="cellIs" dxfId="202" priority="759" stopIfTrue="1" operator="equal">
      <formula>"PE"</formula>
    </cfRule>
  </conditionalFormatting>
  <conditionalFormatting sqref="K15">
    <cfRule type="cellIs" priority="763" stopIfTrue="1" operator="equal">
      <formula>"P"</formula>
    </cfRule>
    <cfRule type="cellIs" dxfId="201" priority="764" stopIfTrue="1" operator="equal">
      <formula>"F"</formula>
    </cfRule>
    <cfRule type="cellIs" dxfId="200" priority="765" stopIfTrue="1" operator="equal">
      <formula>"PE"</formula>
    </cfRule>
  </conditionalFormatting>
  <conditionalFormatting sqref="K17">
    <cfRule type="cellIs" priority="715" stopIfTrue="1" operator="equal">
      <formula>"P"</formula>
    </cfRule>
    <cfRule type="cellIs" dxfId="199" priority="716" stopIfTrue="1" operator="equal">
      <formula>"F"</formula>
    </cfRule>
    <cfRule type="cellIs" dxfId="198" priority="717" stopIfTrue="1" operator="equal">
      <formula>"PE"</formula>
    </cfRule>
  </conditionalFormatting>
  <conditionalFormatting sqref="K16">
    <cfRule type="cellIs" priority="712" stopIfTrue="1" operator="equal">
      <formula>"P"</formula>
    </cfRule>
    <cfRule type="cellIs" dxfId="197" priority="713" stopIfTrue="1" operator="equal">
      <formula>"F"</formula>
    </cfRule>
    <cfRule type="cellIs" dxfId="196" priority="714" stopIfTrue="1" operator="equal">
      <formula>"PE"</formula>
    </cfRule>
  </conditionalFormatting>
  <conditionalFormatting sqref="K25">
    <cfRule type="cellIs" priority="367" stopIfTrue="1" operator="equal">
      <formula>"P"</formula>
    </cfRule>
    <cfRule type="cellIs" dxfId="195" priority="368" stopIfTrue="1" operator="equal">
      <formula>"F"</formula>
    </cfRule>
    <cfRule type="cellIs" dxfId="194" priority="369" stopIfTrue="1" operator="equal">
      <formula>"PE"</formula>
    </cfRule>
  </conditionalFormatting>
  <conditionalFormatting sqref="K22">
    <cfRule type="cellIs" priority="376" stopIfTrue="1" operator="equal">
      <formula>"P"</formula>
    </cfRule>
    <cfRule type="cellIs" dxfId="193" priority="377" stopIfTrue="1" operator="equal">
      <formula>"F"</formula>
    </cfRule>
    <cfRule type="cellIs" dxfId="192" priority="378" stopIfTrue="1" operator="equal">
      <formula>"PE"</formula>
    </cfRule>
  </conditionalFormatting>
  <conditionalFormatting sqref="K31">
    <cfRule type="cellIs" priority="352" stopIfTrue="1" operator="equal">
      <formula>"P"</formula>
    </cfRule>
    <cfRule type="cellIs" dxfId="191" priority="353" stopIfTrue="1" operator="equal">
      <formula>"F"</formula>
    </cfRule>
    <cfRule type="cellIs" dxfId="190" priority="354" stopIfTrue="1" operator="equal">
      <formula>"PE"</formula>
    </cfRule>
  </conditionalFormatting>
  <conditionalFormatting sqref="K30">
    <cfRule type="cellIs" priority="349" stopIfTrue="1" operator="equal">
      <formula>"P"</formula>
    </cfRule>
    <cfRule type="cellIs" dxfId="189" priority="350" stopIfTrue="1" operator="equal">
      <formula>"F"</formula>
    </cfRule>
    <cfRule type="cellIs" dxfId="188" priority="351" stopIfTrue="1" operator="equal">
      <formula>"PE"</formula>
    </cfRule>
  </conditionalFormatting>
  <conditionalFormatting sqref="K24">
    <cfRule type="cellIs" priority="364" stopIfTrue="1" operator="equal">
      <formula>"P"</formula>
    </cfRule>
    <cfRule type="cellIs" dxfId="187" priority="365" stopIfTrue="1" operator="equal">
      <formula>"F"</formula>
    </cfRule>
    <cfRule type="cellIs" dxfId="186" priority="366" stopIfTrue="1" operator="equal">
      <formula>"PE"</formula>
    </cfRule>
  </conditionalFormatting>
  <conditionalFormatting sqref="K28">
    <cfRule type="cellIs" priority="361" stopIfTrue="1" operator="equal">
      <formula>"P"</formula>
    </cfRule>
    <cfRule type="cellIs" dxfId="185" priority="362" stopIfTrue="1" operator="equal">
      <formula>"F"</formula>
    </cfRule>
    <cfRule type="cellIs" dxfId="184" priority="363" stopIfTrue="1" operator="equal">
      <formula>"PE"</formula>
    </cfRule>
  </conditionalFormatting>
  <conditionalFormatting sqref="K23">
    <cfRule type="cellIs" priority="373" stopIfTrue="1" operator="equal">
      <formula>"P"</formula>
    </cfRule>
    <cfRule type="cellIs" dxfId="183" priority="374" stopIfTrue="1" operator="equal">
      <formula>"F"</formula>
    </cfRule>
    <cfRule type="cellIs" dxfId="182" priority="375" stopIfTrue="1" operator="equal">
      <formula>"PE"</formula>
    </cfRule>
  </conditionalFormatting>
  <conditionalFormatting sqref="K26">
    <cfRule type="cellIs" priority="370" stopIfTrue="1" operator="equal">
      <formula>"P"</formula>
    </cfRule>
    <cfRule type="cellIs" dxfId="181" priority="371" stopIfTrue="1" operator="equal">
      <formula>"F"</formula>
    </cfRule>
    <cfRule type="cellIs" dxfId="180" priority="372" stopIfTrue="1" operator="equal">
      <formula>"PE"</formula>
    </cfRule>
  </conditionalFormatting>
  <conditionalFormatting sqref="K29">
    <cfRule type="cellIs" priority="358" stopIfTrue="1" operator="equal">
      <formula>"P"</formula>
    </cfRule>
    <cfRule type="cellIs" dxfId="179" priority="359" stopIfTrue="1" operator="equal">
      <formula>"F"</formula>
    </cfRule>
    <cfRule type="cellIs" dxfId="178" priority="360" stopIfTrue="1" operator="equal">
      <formula>"PE"</formula>
    </cfRule>
  </conditionalFormatting>
  <conditionalFormatting sqref="K32">
    <cfRule type="cellIs" priority="355" stopIfTrue="1" operator="equal">
      <formula>"P"</formula>
    </cfRule>
    <cfRule type="cellIs" dxfId="177" priority="356" stopIfTrue="1" operator="equal">
      <formula>"F"</formula>
    </cfRule>
    <cfRule type="cellIs" dxfId="176" priority="357" stopIfTrue="1" operator="equal">
      <formula>"PE"</formula>
    </cfRule>
  </conditionalFormatting>
  <conditionalFormatting sqref="K34">
    <cfRule type="cellIs" priority="346" stopIfTrue="1" operator="equal">
      <formula>"P"</formula>
    </cfRule>
    <cfRule type="cellIs" dxfId="175" priority="347" stopIfTrue="1" operator="equal">
      <formula>"F"</formula>
    </cfRule>
    <cfRule type="cellIs" dxfId="174" priority="348" stopIfTrue="1" operator="equal">
      <formula>"PE"</formula>
    </cfRule>
  </conditionalFormatting>
  <conditionalFormatting sqref="K33">
    <cfRule type="cellIs" priority="343" stopIfTrue="1" operator="equal">
      <formula>"P"</formula>
    </cfRule>
    <cfRule type="cellIs" dxfId="173" priority="344" stopIfTrue="1" operator="equal">
      <formula>"F"</formula>
    </cfRule>
    <cfRule type="cellIs" dxfId="172" priority="345" stopIfTrue="1" operator="equal">
      <formula>"PE"</formula>
    </cfRule>
  </conditionalFormatting>
  <conditionalFormatting sqref="K36">
    <cfRule type="cellIs" priority="340" stopIfTrue="1" operator="equal">
      <formula>"P"</formula>
    </cfRule>
    <cfRule type="cellIs" dxfId="171" priority="341" stopIfTrue="1" operator="equal">
      <formula>"F"</formula>
    </cfRule>
    <cfRule type="cellIs" dxfId="170" priority="342" stopIfTrue="1" operator="equal">
      <formula>"PE"</formula>
    </cfRule>
  </conditionalFormatting>
  <conditionalFormatting sqref="K37">
    <cfRule type="cellIs" priority="337" stopIfTrue="1" operator="equal">
      <formula>"P"</formula>
    </cfRule>
    <cfRule type="cellIs" dxfId="169" priority="338" stopIfTrue="1" operator="equal">
      <formula>"F"</formula>
    </cfRule>
    <cfRule type="cellIs" dxfId="168" priority="339" stopIfTrue="1" operator="equal">
      <formula>"PE"</formula>
    </cfRule>
  </conditionalFormatting>
  <conditionalFormatting sqref="K55">
    <cfRule type="cellIs" priority="286" stopIfTrue="1" operator="equal">
      <formula>"P"</formula>
    </cfRule>
    <cfRule type="cellIs" dxfId="167" priority="287" stopIfTrue="1" operator="equal">
      <formula>"F"</formula>
    </cfRule>
    <cfRule type="cellIs" dxfId="166" priority="288" stopIfTrue="1" operator="equal">
      <formula>"PE"</formula>
    </cfRule>
  </conditionalFormatting>
  <conditionalFormatting sqref="K42">
    <cfRule type="cellIs" priority="319" stopIfTrue="1" operator="equal">
      <formula>"P"</formula>
    </cfRule>
    <cfRule type="cellIs" dxfId="165" priority="320" stopIfTrue="1" operator="equal">
      <formula>"F"</formula>
    </cfRule>
    <cfRule type="cellIs" dxfId="164" priority="321" stopIfTrue="1" operator="equal">
      <formula>"PE"</formula>
    </cfRule>
  </conditionalFormatting>
  <conditionalFormatting sqref="K40">
    <cfRule type="cellIs" priority="334" stopIfTrue="1" operator="equal">
      <formula>"P"</formula>
    </cfRule>
    <cfRule type="cellIs" dxfId="163" priority="335" stopIfTrue="1" operator="equal">
      <formula>"F"</formula>
    </cfRule>
    <cfRule type="cellIs" dxfId="162" priority="336" stopIfTrue="1" operator="equal">
      <formula>"PE"</formula>
    </cfRule>
  </conditionalFormatting>
  <conditionalFormatting sqref="K39">
    <cfRule type="cellIs" priority="331" stopIfTrue="1" operator="equal">
      <formula>"P"</formula>
    </cfRule>
    <cfRule type="cellIs" dxfId="161" priority="332" stopIfTrue="1" operator="equal">
      <formula>"F"</formula>
    </cfRule>
    <cfRule type="cellIs" dxfId="160" priority="333" stopIfTrue="1" operator="equal">
      <formula>"PE"</formula>
    </cfRule>
  </conditionalFormatting>
  <conditionalFormatting sqref="K38">
    <cfRule type="cellIs" priority="328" stopIfTrue="1" operator="equal">
      <formula>"P"</formula>
    </cfRule>
    <cfRule type="cellIs" dxfId="159" priority="329" stopIfTrue="1" operator="equal">
      <formula>"F"</formula>
    </cfRule>
    <cfRule type="cellIs" dxfId="158" priority="330" stopIfTrue="1" operator="equal">
      <formula>"PE"</formula>
    </cfRule>
  </conditionalFormatting>
  <conditionalFormatting sqref="K50">
    <cfRule type="cellIs" priority="295" stopIfTrue="1" operator="equal">
      <formula>"P"</formula>
    </cfRule>
    <cfRule type="cellIs" dxfId="157" priority="296" stopIfTrue="1" operator="equal">
      <formula>"F"</formula>
    </cfRule>
    <cfRule type="cellIs" dxfId="156" priority="297" stopIfTrue="1" operator="equal">
      <formula>"PE"</formula>
    </cfRule>
  </conditionalFormatting>
  <conditionalFormatting sqref="K59">
    <cfRule type="cellIs" priority="262" stopIfTrue="1" operator="equal">
      <formula>"P"</formula>
    </cfRule>
    <cfRule type="cellIs" dxfId="155" priority="263" stopIfTrue="1" operator="equal">
      <formula>"F"</formula>
    </cfRule>
    <cfRule type="cellIs" dxfId="154" priority="264" stopIfTrue="1" operator="equal">
      <formula>"PE"</formula>
    </cfRule>
  </conditionalFormatting>
  <conditionalFormatting sqref="K44">
    <cfRule type="cellIs" priority="307" stopIfTrue="1" operator="equal">
      <formula>"P"</formula>
    </cfRule>
    <cfRule type="cellIs" dxfId="153" priority="308" stopIfTrue="1" operator="equal">
      <formula>"F"</formula>
    </cfRule>
    <cfRule type="cellIs" dxfId="152" priority="309" stopIfTrue="1" operator="equal">
      <formula>"PE"</formula>
    </cfRule>
  </conditionalFormatting>
  <conditionalFormatting sqref="K43">
    <cfRule type="cellIs" priority="316" stopIfTrue="1" operator="equal">
      <formula>"P"</formula>
    </cfRule>
    <cfRule type="cellIs" dxfId="151" priority="317" stopIfTrue="1" operator="equal">
      <formula>"F"</formula>
    </cfRule>
    <cfRule type="cellIs" dxfId="150" priority="318" stopIfTrue="1" operator="equal">
      <formula>"PE"</formula>
    </cfRule>
  </conditionalFormatting>
  <conditionalFormatting sqref="K56">
    <cfRule type="cellIs" priority="271" stopIfTrue="1" operator="equal">
      <formula>"P"</formula>
    </cfRule>
    <cfRule type="cellIs" dxfId="149" priority="272" stopIfTrue="1" operator="equal">
      <formula>"F"</formula>
    </cfRule>
    <cfRule type="cellIs" dxfId="148" priority="273" stopIfTrue="1" operator="equal">
      <formula>"PE"</formula>
    </cfRule>
  </conditionalFormatting>
  <conditionalFormatting sqref="K58">
    <cfRule type="cellIs" priority="268" stopIfTrue="1" operator="equal">
      <formula>"P"</formula>
    </cfRule>
    <cfRule type="cellIs" dxfId="147" priority="269" stopIfTrue="1" operator="equal">
      <formula>"F"</formula>
    </cfRule>
    <cfRule type="cellIs" dxfId="146" priority="270" stopIfTrue="1" operator="equal">
      <formula>"PE"</formula>
    </cfRule>
  </conditionalFormatting>
  <conditionalFormatting sqref="K57">
    <cfRule type="cellIs" priority="283" stopIfTrue="1" operator="equal">
      <formula>"P"</formula>
    </cfRule>
    <cfRule type="cellIs" dxfId="145" priority="284" stopIfTrue="1" operator="equal">
      <formula>"F"</formula>
    </cfRule>
    <cfRule type="cellIs" dxfId="144" priority="285" stopIfTrue="1" operator="equal">
      <formula>"PE"</formula>
    </cfRule>
  </conditionalFormatting>
  <conditionalFormatting sqref="K45">
    <cfRule type="cellIs" priority="304" stopIfTrue="1" operator="equal">
      <formula>"P"</formula>
    </cfRule>
    <cfRule type="cellIs" dxfId="143" priority="305" stopIfTrue="1" operator="equal">
      <formula>"F"</formula>
    </cfRule>
    <cfRule type="cellIs" dxfId="142" priority="306" stopIfTrue="1" operator="equal">
      <formula>"PE"</formula>
    </cfRule>
  </conditionalFormatting>
  <conditionalFormatting sqref="K47">
    <cfRule type="cellIs" priority="301" stopIfTrue="1" operator="equal">
      <formula>"P"</formula>
    </cfRule>
    <cfRule type="cellIs" dxfId="141" priority="302" stopIfTrue="1" operator="equal">
      <formula>"F"</formula>
    </cfRule>
    <cfRule type="cellIs" dxfId="140" priority="303" stopIfTrue="1" operator="equal">
      <formula>"PE"</formula>
    </cfRule>
  </conditionalFormatting>
  <conditionalFormatting sqref="K49">
    <cfRule type="cellIs" priority="298" stopIfTrue="1" operator="equal">
      <formula>"P"</formula>
    </cfRule>
    <cfRule type="cellIs" dxfId="139" priority="299" stopIfTrue="1" operator="equal">
      <formula>"F"</formula>
    </cfRule>
    <cfRule type="cellIs" dxfId="138" priority="300" stopIfTrue="1" operator="equal">
      <formula>"PE"</formula>
    </cfRule>
  </conditionalFormatting>
  <conditionalFormatting sqref="K51">
    <cfRule type="cellIs" priority="292" stopIfTrue="1" operator="equal">
      <formula>"P"</formula>
    </cfRule>
    <cfRule type="cellIs" dxfId="137" priority="293" stopIfTrue="1" operator="equal">
      <formula>"F"</formula>
    </cfRule>
    <cfRule type="cellIs" dxfId="136" priority="294" stopIfTrue="1" operator="equal">
      <formula>"PE"</formula>
    </cfRule>
  </conditionalFormatting>
  <conditionalFormatting sqref="K61">
    <cfRule type="cellIs" priority="256" stopIfTrue="1" operator="equal">
      <formula>"P"</formula>
    </cfRule>
    <cfRule type="cellIs" dxfId="135" priority="257" stopIfTrue="1" operator="equal">
      <formula>"F"</formula>
    </cfRule>
    <cfRule type="cellIs" dxfId="134" priority="258" stopIfTrue="1" operator="equal">
      <formula>"PE"</formula>
    </cfRule>
  </conditionalFormatting>
  <conditionalFormatting sqref="K62">
    <cfRule type="cellIs" priority="253" stopIfTrue="1" operator="equal">
      <formula>"P"</formula>
    </cfRule>
    <cfRule type="cellIs" dxfId="133" priority="254" stopIfTrue="1" operator="equal">
      <formula>"F"</formula>
    </cfRule>
    <cfRule type="cellIs" dxfId="132" priority="255" stopIfTrue="1" operator="equal">
      <formula>"PE"</formula>
    </cfRule>
  </conditionalFormatting>
  <conditionalFormatting sqref="K60">
    <cfRule type="cellIs" priority="259" stopIfTrue="1" operator="equal">
      <formula>"P"</formula>
    </cfRule>
    <cfRule type="cellIs" dxfId="131" priority="260" stopIfTrue="1" operator="equal">
      <formula>"F"</formula>
    </cfRule>
    <cfRule type="cellIs" dxfId="130" priority="261" stopIfTrue="1" operator="equal">
      <formula>"PE"</formula>
    </cfRule>
  </conditionalFormatting>
  <conditionalFormatting sqref="K63">
    <cfRule type="cellIs" priority="250" stopIfTrue="1" operator="equal">
      <formula>"P"</formula>
    </cfRule>
    <cfRule type="cellIs" dxfId="129" priority="251" stopIfTrue="1" operator="equal">
      <formula>"F"</formula>
    </cfRule>
    <cfRule type="cellIs" dxfId="128" priority="252" stopIfTrue="1" operator="equal">
      <formula>"PE"</formula>
    </cfRule>
  </conditionalFormatting>
  <conditionalFormatting sqref="K64">
    <cfRule type="cellIs" priority="247" stopIfTrue="1" operator="equal">
      <formula>"P"</formula>
    </cfRule>
    <cfRule type="cellIs" dxfId="127" priority="248" stopIfTrue="1" operator="equal">
      <formula>"F"</formula>
    </cfRule>
    <cfRule type="cellIs" dxfId="126" priority="249" stopIfTrue="1" operator="equal">
      <formula>"PE"</formula>
    </cfRule>
  </conditionalFormatting>
  <conditionalFormatting sqref="K65">
    <cfRule type="cellIs" priority="244" stopIfTrue="1" operator="equal">
      <formula>"P"</formula>
    </cfRule>
    <cfRule type="cellIs" dxfId="125" priority="245" stopIfTrue="1" operator="equal">
      <formula>"F"</formula>
    </cfRule>
    <cfRule type="cellIs" dxfId="124" priority="246" stopIfTrue="1" operator="equal">
      <formula>"PE"</formula>
    </cfRule>
  </conditionalFormatting>
  <conditionalFormatting sqref="K82">
    <cfRule type="cellIs" priority="241" stopIfTrue="1" operator="equal">
      <formula>"P"</formula>
    </cfRule>
    <cfRule type="cellIs" dxfId="123" priority="242" stopIfTrue="1" operator="equal">
      <formula>"F"</formula>
    </cfRule>
    <cfRule type="cellIs" dxfId="122" priority="243" stopIfTrue="1" operator="equal">
      <formula>"PE"</formula>
    </cfRule>
  </conditionalFormatting>
  <conditionalFormatting sqref="K86">
    <cfRule type="cellIs" priority="229" stopIfTrue="1" operator="equal">
      <formula>"P"</formula>
    </cfRule>
    <cfRule type="cellIs" dxfId="121" priority="230" stopIfTrue="1" operator="equal">
      <formula>"F"</formula>
    </cfRule>
    <cfRule type="cellIs" dxfId="120" priority="231" stopIfTrue="1" operator="equal">
      <formula>"PE"</formula>
    </cfRule>
  </conditionalFormatting>
  <conditionalFormatting sqref="K83">
    <cfRule type="cellIs" priority="235" stopIfTrue="1" operator="equal">
      <formula>"P"</formula>
    </cfRule>
    <cfRule type="cellIs" dxfId="119" priority="236" stopIfTrue="1" operator="equal">
      <formula>"F"</formula>
    </cfRule>
    <cfRule type="cellIs" dxfId="118" priority="237" stopIfTrue="1" operator="equal">
      <formula>"PE"</formula>
    </cfRule>
  </conditionalFormatting>
  <conditionalFormatting sqref="K85">
    <cfRule type="cellIs" priority="232" stopIfTrue="1" operator="equal">
      <formula>"P"</formula>
    </cfRule>
    <cfRule type="cellIs" dxfId="117" priority="233" stopIfTrue="1" operator="equal">
      <formula>"F"</formula>
    </cfRule>
    <cfRule type="cellIs" dxfId="116" priority="234" stopIfTrue="1" operator="equal">
      <formula>"PE"</formula>
    </cfRule>
  </conditionalFormatting>
  <conditionalFormatting sqref="K84">
    <cfRule type="cellIs" priority="238" stopIfTrue="1" operator="equal">
      <formula>"P"</formula>
    </cfRule>
    <cfRule type="cellIs" dxfId="115" priority="239" stopIfTrue="1" operator="equal">
      <formula>"F"</formula>
    </cfRule>
    <cfRule type="cellIs" dxfId="114" priority="240" stopIfTrue="1" operator="equal">
      <formula>"PE"</formula>
    </cfRule>
  </conditionalFormatting>
  <conditionalFormatting sqref="K88">
    <cfRule type="cellIs" priority="223" stopIfTrue="1" operator="equal">
      <formula>"P"</formula>
    </cfRule>
    <cfRule type="cellIs" dxfId="113" priority="224" stopIfTrue="1" operator="equal">
      <formula>"F"</formula>
    </cfRule>
    <cfRule type="cellIs" dxfId="112" priority="225" stopIfTrue="1" operator="equal">
      <formula>"PE"</formula>
    </cfRule>
  </conditionalFormatting>
  <conditionalFormatting sqref="K89">
    <cfRule type="cellIs" priority="220" stopIfTrue="1" operator="equal">
      <formula>"P"</formula>
    </cfRule>
    <cfRule type="cellIs" dxfId="111" priority="221" stopIfTrue="1" operator="equal">
      <formula>"F"</formula>
    </cfRule>
    <cfRule type="cellIs" dxfId="110" priority="222" stopIfTrue="1" operator="equal">
      <formula>"PE"</formula>
    </cfRule>
  </conditionalFormatting>
  <conditionalFormatting sqref="K87">
    <cfRule type="cellIs" priority="226" stopIfTrue="1" operator="equal">
      <formula>"P"</formula>
    </cfRule>
    <cfRule type="cellIs" dxfId="109" priority="227" stopIfTrue="1" operator="equal">
      <formula>"F"</formula>
    </cfRule>
    <cfRule type="cellIs" dxfId="108" priority="228" stopIfTrue="1" operator="equal">
      <formula>"PE"</formula>
    </cfRule>
  </conditionalFormatting>
  <conditionalFormatting sqref="K90">
    <cfRule type="cellIs" priority="217" stopIfTrue="1" operator="equal">
      <formula>"P"</formula>
    </cfRule>
    <cfRule type="cellIs" dxfId="107" priority="218" stopIfTrue="1" operator="equal">
      <formula>"F"</formula>
    </cfRule>
    <cfRule type="cellIs" dxfId="106" priority="219" stopIfTrue="1" operator="equal">
      <formula>"PE"</formula>
    </cfRule>
  </conditionalFormatting>
  <conditionalFormatting sqref="K91">
    <cfRule type="cellIs" priority="214" stopIfTrue="1" operator="equal">
      <formula>"P"</formula>
    </cfRule>
    <cfRule type="cellIs" dxfId="105" priority="215" stopIfTrue="1" operator="equal">
      <formula>"F"</formula>
    </cfRule>
    <cfRule type="cellIs" dxfId="104" priority="216" stopIfTrue="1" operator="equal">
      <formula>"PE"</formula>
    </cfRule>
  </conditionalFormatting>
  <conditionalFormatting sqref="K92">
    <cfRule type="cellIs" priority="211" stopIfTrue="1" operator="equal">
      <formula>"P"</formula>
    </cfRule>
    <cfRule type="cellIs" dxfId="103" priority="212" stopIfTrue="1" operator="equal">
      <formula>"F"</formula>
    </cfRule>
    <cfRule type="cellIs" dxfId="102" priority="213" stopIfTrue="1" operator="equal">
      <formula>"PE"</formula>
    </cfRule>
  </conditionalFormatting>
  <conditionalFormatting sqref="K66">
    <cfRule type="cellIs" priority="208" stopIfTrue="1" operator="equal">
      <formula>"P"</formula>
    </cfRule>
    <cfRule type="cellIs" dxfId="101" priority="209" stopIfTrue="1" operator="equal">
      <formula>"F"</formula>
    </cfRule>
    <cfRule type="cellIs" dxfId="100" priority="210" stopIfTrue="1" operator="equal">
      <formula>"PE"</formula>
    </cfRule>
  </conditionalFormatting>
  <conditionalFormatting sqref="K67">
    <cfRule type="cellIs" priority="205" stopIfTrue="1" operator="equal">
      <formula>"P"</formula>
    </cfRule>
    <cfRule type="cellIs" dxfId="99" priority="206" stopIfTrue="1" operator="equal">
      <formula>"F"</formula>
    </cfRule>
    <cfRule type="cellIs" dxfId="98" priority="207" stopIfTrue="1" operator="equal">
      <formula>"PE"</formula>
    </cfRule>
  </conditionalFormatting>
  <conditionalFormatting sqref="K48">
    <cfRule type="cellIs" priority="202" stopIfTrue="1" operator="equal">
      <formula>"P"</formula>
    </cfRule>
    <cfRule type="cellIs" dxfId="97" priority="203" stopIfTrue="1" operator="equal">
      <formula>"F"</formula>
    </cfRule>
    <cfRule type="cellIs" dxfId="96" priority="204" stopIfTrue="1" operator="equal">
      <formula>"PE"</formula>
    </cfRule>
  </conditionalFormatting>
  <conditionalFormatting sqref="K94">
    <cfRule type="cellIs" priority="193" stopIfTrue="1" operator="equal">
      <formula>"P"</formula>
    </cfRule>
    <cfRule type="cellIs" dxfId="95" priority="194" stopIfTrue="1" operator="equal">
      <formula>"F"</formula>
    </cfRule>
    <cfRule type="cellIs" dxfId="94" priority="195" stopIfTrue="1" operator="equal">
      <formula>"PE"</formula>
    </cfRule>
  </conditionalFormatting>
  <conditionalFormatting sqref="K93">
    <cfRule type="cellIs" priority="196" stopIfTrue="1" operator="equal">
      <formula>"P"</formula>
    </cfRule>
    <cfRule type="cellIs" dxfId="93" priority="197" stopIfTrue="1" operator="equal">
      <formula>"F"</formula>
    </cfRule>
    <cfRule type="cellIs" dxfId="92" priority="198" stopIfTrue="1" operator="equal">
      <formula>"PE"</formula>
    </cfRule>
  </conditionalFormatting>
  <conditionalFormatting sqref="K137">
    <cfRule type="cellIs" priority="115" stopIfTrue="1" operator="equal">
      <formula>"P"</formula>
    </cfRule>
    <cfRule type="cellIs" dxfId="91" priority="116" stopIfTrue="1" operator="equal">
      <formula>"F"</formula>
    </cfRule>
    <cfRule type="cellIs" dxfId="90" priority="117" stopIfTrue="1" operator="equal">
      <formula>"PE"</formula>
    </cfRule>
  </conditionalFormatting>
  <conditionalFormatting sqref="K111">
    <cfRule type="cellIs" priority="190" stopIfTrue="1" operator="equal">
      <formula>"P"</formula>
    </cfRule>
    <cfRule type="cellIs" dxfId="89" priority="191" stopIfTrue="1" operator="equal">
      <formula>"F"</formula>
    </cfRule>
    <cfRule type="cellIs" dxfId="88" priority="192" stopIfTrue="1" operator="equal">
      <formula>"PE"</formula>
    </cfRule>
  </conditionalFormatting>
  <conditionalFormatting sqref="K115">
    <cfRule type="cellIs" priority="178" stopIfTrue="1" operator="equal">
      <formula>"P"</formula>
    </cfRule>
    <cfRule type="cellIs" dxfId="87" priority="179" stopIfTrue="1" operator="equal">
      <formula>"F"</formula>
    </cfRule>
    <cfRule type="cellIs" dxfId="86" priority="180" stopIfTrue="1" operator="equal">
      <formula>"PE"</formula>
    </cfRule>
  </conditionalFormatting>
  <conditionalFormatting sqref="K112">
    <cfRule type="cellIs" priority="184" stopIfTrue="1" operator="equal">
      <formula>"P"</formula>
    </cfRule>
    <cfRule type="cellIs" dxfId="85" priority="185" stopIfTrue="1" operator="equal">
      <formula>"F"</formula>
    </cfRule>
    <cfRule type="cellIs" dxfId="84" priority="186" stopIfTrue="1" operator="equal">
      <formula>"PE"</formula>
    </cfRule>
  </conditionalFormatting>
  <conditionalFormatting sqref="K114">
    <cfRule type="cellIs" priority="181" stopIfTrue="1" operator="equal">
      <formula>"P"</formula>
    </cfRule>
    <cfRule type="cellIs" dxfId="83" priority="182" stopIfTrue="1" operator="equal">
      <formula>"F"</formula>
    </cfRule>
    <cfRule type="cellIs" dxfId="82" priority="183" stopIfTrue="1" operator="equal">
      <formula>"PE"</formula>
    </cfRule>
  </conditionalFormatting>
  <conditionalFormatting sqref="K113">
    <cfRule type="cellIs" priority="187" stopIfTrue="1" operator="equal">
      <formula>"P"</formula>
    </cfRule>
    <cfRule type="cellIs" dxfId="81" priority="188" stopIfTrue="1" operator="equal">
      <formula>"F"</formula>
    </cfRule>
    <cfRule type="cellIs" dxfId="80" priority="189" stopIfTrue="1" operator="equal">
      <formula>"PE"</formula>
    </cfRule>
  </conditionalFormatting>
  <conditionalFormatting sqref="K117">
    <cfRule type="cellIs" priority="172" stopIfTrue="1" operator="equal">
      <formula>"P"</formula>
    </cfRule>
    <cfRule type="cellIs" dxfId="79" priority="173" stopIfTrue="1" operator="equal">
      <formula>"F"</formula>
    </cfRule>
    <cfRule type="cellIs" dxfId="78" priority="174" stopIfTrue="1" operator="equal">
      <formula>"PE"</formula>
    </cfRule>
  </conditionalFormatting>
  <conditionalFormatting sqref="K118">
    <cfRule type="cellIs" priority="169" stopIfTrue="1" operator="equal">
      <formula>"P"</formula>
    </cfRule>
    <cfRule type="cellIs" dxfId="77" priority="170" stopIfTrue="1" operator="equal">
      <formula>"F"</formula>
    </cfRule>
    <cfRule type="cellIs" dxfId="76" priority="171" stopIfTrue="1" operator="equal">
      <formula>"PE"</formula>
    </cfRule>
  </conditionalFormatting>
  <conditionalFormatting sqref="K116">
    <cfRule type="cellIs" priority="175" stopIfTrue="1" operator="equal">
      <formula>"P"</formula>
    </cfRule>
    <cfRule type="cellIs" dxfId="75" priority="176" stopIfTrue="1" operator="equal">
      <formula>"F"</formula>
    </cfRule>
    <cfRule type="cellIs" dxfId="74" priority="177" stopIfTrue="1" operator="equal">
      <formula>"PE"</formula>
    </cfRule>
  </conditionalFormatting>
  <conditionalFormatting sqref="K119">
    <cfRule type="cellIs" priority="166" stopIfTrue="1" operator="equal">
      <formula>"P"</formula>
    </cfRule>
    <cfRule type="cellIs" dxfId="73" priority="167" stopIfTrue="1" operator="equal">
      <formula>"F"</formula>
    </cfRule>
    <cfRule type="cellIs" dxfId="72" priority="168" stopIfTrue="1" operator="equal">
      <formula>"PE"</formula>
    </cfRule>
  </conditionalFormatting>
  <conditionalFormatting sqref="K120">
    <cfRule type="cellIs" priority="163" stopIfTrue="1" operator="equal">
      <formula>"P"</formula>
    </cfRule>
    <cfRule type="cellIs" dxfId="71" priority="164" stopIfTrue="1" operator="equal">
      <formula>"F"</formula>
    </cfRule>
    <cfRule type="cellIs" dxfId="70" priority="165" stopIfTrue="1" operator="equal">
      <formula>"PE"</formula>
    </cfRule>
  </conditionalFormatting>
  <conditionalFormatting sqref="K121">
    <cfRule type="cellIs" priority="160" stopIfTrue="1" operator="equal">
      <formula>"P"</formula>
    </cfRule>
    <cfRule type="cellIs" dxfId="69" priority="161" stopIfTrue="1" operator="equal">
      <formula>"F"</formula>
    </cfRule>
    <cfRule type="cellIs" dxfId="68" priority="162" stopIfTrue="1" operator="equal">
      <formula>"PE"</formula>
    </cfRule>
  </conditionalFormatting>
  <conditionalFormatting sqref="K125">
    <cfRule type="cellIs" priority="157" stopIfTrue="1" operator="equal">
      <formula>"P"</formula>
    </cfRule>
    <cfRule type="cellIs" dxfId="67" priority="158" stopIfTrue="1" operator="equal">
      <formula>"F"</formula>
    </cfRule>
    <cfRule type="cellIs" dxfId="66" priority="159" stopIfTrue="1" operator="equal">
      <formula>"PE"</formula>
    </cfRule>
  </conditionalFormatting>
  <conditionalFormatting sqref="K129">
    <cfRule type="cellIs" priority="145" stopIfTrue="1" operator="equal">
      <formula>"P"</formula>
    </cfRule>
    <cfRule type="cellIs" dxfId="65" priority="146" stopIfTrue="1" operator="equal">
      <formula>"F"</formula>
    </cfRule>
    <cfRule type="cellIs" dxfId="64" priority="147" stopIfTrue="1" operator="equal">
      <formula>"PE"</formula>
    </cfRule>
  </conditionalFormatting>
  <conditionalFormatting sqref="K126">
    <cfRule type="cellIs" priority="151" stopIfTrue="1" operator="equal">
      <formula>"P"</formula>
    </cfRule>
    <cfRule type="cellIs" dxfId="63" priority="152" stopIfTrue="1" operator="equal">
      <formula>"F"</formula>
    </cfRule>
    <cfRule type="cellIs" dxfId="62" priority="153" stopIfTrue="1" operator="equal">
      <formula>"PE"</formula>
    </cfRule>
  </conditionalFormatting>
  <conditionalFormatting sqref="K128">
    <cfRule type="cellIs" priority="148" stopIfTrue="1" operator="equal">
      <formula>"P"</formula>
    </cfRule>
    <cfRule type="cellIs" dxfId="61" priority="149" stopIfTrue="1" operator="equal">
      <formula>"F"</formula>
    </cfRule>
    <cfRule type="cellIs" dxfId="60" priority="150" stopIfTrue="1" operator="equal">
      <formula>"PE"</formula>
    </cfRule>
  </conditionalFormatting>
  <conditionalFormatting sqref="K127">
    <cfRule type="cellIs" priority="154" stopIfTrue="1" operator="equal">
      <formula>"P"</formula>
    </cfRule>
    <cfRule type="cellIs" dxfId="59" priority="155" stopIfTrue="1" operator="equal">
      <formula>"F"</formula>
    </cfRule>
    <cfRule type="cellIs" dxfId="58" priority="156" stopIfTrue="1" operator="equal">
      <formula>"PE"</formula>
    </cfRule>
  </conditionalFormatting>
  <conditionalFormatting sqref="K131">
    <cfRule type="cellIs" priority="139" stopIfTrue="1" operator="equal">
      <formula>"P"</formula>
    </cfRule>
    <cfRule type="cellIs" dxfId="57" priority="140" stopIfTrue="1" operator="equal">
      <formula>"F"</formula>
    </cfRule>
    <cfRule type="cellIs" dxfId="56" priority="141" stopIfTrue="1" operator="equal">
      <formula>"PE"</formula>
    </cfRule>
  </conditionalFormatting>
  <conditionalFormatting sqref="K132">
    <cfRule type="cellIs" priority="136" stopIfTrue="1" operator="equal">
      <formula>"P"</formula>
    </cfRule>
    <cfRule type="cellIs" dxfId="55" priority="137" stopIfTrue="1" operator="equal">
      <formula>"F"</formula>
    </cfRule>
    <cfRule type="cellIs" dxfId="54" priority="138" stopIfTrue="1" operator="equal">
      <formula>"PE"</formula>
    </cfRule>
  </conditionalFormatting>
  <conditionalFormatting sqref="K130">
    <cfRule type="cellIs" priority="142" stopIfTrue="1" operator="equal">
      <formula>"P"</formula>
    </cfRule>
    <cfRule type="cellIs" dxfId="53" priority="143" stopIfTrue="1" operator="equal">
      <formula>"F"</formula>
    </cfRule>
    <cfRule type="cellIs" dxfId="52" priority="144" stopIfTrue="1" operator="equal">
      <formula>"PE"</formula>
    </cfRule>
  </conditionalFormatting>
  <conditionalFormatting sqref="K133">
    <cfRule type="cellIs" priority="133" stopIfTrue="1" operator="equal">
      <formula>"P"</formula>
    </cfRule>
    <cfRule type="cellIs" dxfId="51" priority="134" stopIfTrue="1" operator="equal">
      <formula>"F"</formula>
    </cfRule>
    <cfRule type="cellIs" dxfId="50" priority="135" stopIfTrue="1" operator="equal">
      <formula>"PE"</formula>
    </cfRule>
  </conditionalFormatting>
  <conditionalFormatting sqref="K134">
    <cfRule type="cellIs" priority="130" stopIfTrue="1" operator="equal">
      <formula>"P"</formula>
    </cfRule>
    <cfRule type="cellIs" dxfId="49" priority="131" stopIfTrue="1" operator="equal">
      <formula>"F"</formula>
    </cfRule>
    <cfRule type="cellIs" dxfId="48" priority="132" stopIfTrue="1" operator="equal">
      <formula>"PE"</formula>
    </cfRule>
  </conditionalFormatting>
  <conditionalFormatting sqref="K135">
    <cfRule type="cellIs" priority="127" stopIfTrue="1" operator="equal">
      <formula>"P"</formula>
    </cfRule>
    <cfRule type="cellIs" dxfId="47" priority="128" stopIfTrue="1" operator="equal">
      <formula>"F"</formula>
    </cfRule>
    <cfRule type="cellIs" dxfId="46" priority="129" stopIfTrue="1" operator="equal">
      <formula>"PE"</formula>
    </cfRule>
  </conditionalFormatting>
  <conditionalFormatting sqref="K122">
    <cfRule type="cellIs" priority="124" stopIfTrue="1" operator="equal">
      <formula>"P"</formula>
    </cfRule>
    <cfRule type="cellIs" dxfId="45" priority="125" stopIfTrue="1" operator="equal">
      <formula>"F"</formula>
    </cfRule>
    <cfRule type="cellIs" dxfId="44" priority="126" stopIfTrue="1" operator="equal">
      <formula>"PE"</formula>
    </cfRule>
  </conditionalFormatting>
  <conditionalFormatting sqref="K123">
    <cfRule type="cellIs" priority="121" stopIfTrue="1" operator="equal">
      <formula>"P"</formula>
    </cfRule>
    <cfRule type="cellIs" dxfId="43" priority="122" stopIfTrue="1" operator="equal">
      <formula>"F"</formula>
    </cfRule>
    <cfRule type="cellIs" dxfId="42" priority="123" stopIfTrue="1" operator="equal">
      <formula>"PE"</formula>
    </cfRule>
  </conditionalFormatting>
  <conditionalFormatting sqref="K80">
    <cfRule type="cellIs" priority="61" stopIfTrue="1" operator="equal">
      <formula>"P"</formula>
    </cfRule>
    <cfRule type="cellIs" dxfId="41" priority="62" stopIfTrue="1" operator="equal">
      <formula>"F"</formula>
    </cfRule>
    <cfRule type="cellIs" dxfId="40" priority="63" stopIfTrue="1" operator="equal">
      <formula>"PE"</formula>
    </cfRule>
  </conditionalFormatting>
  <conditionalFormatting sqref="K136">
    <cfRule type="cellIs" priority="118" stopIfTrue="1" operator="equal">
      <formula>"P"</formula>
    </cfRule>
    <cfRule type="cellIs" dxfId="39" priority="119" stopIfTrue="1" operator="equal">
      <formula>"F"</formula>
    </cfRule>
    <cfRule type="cellIs" dxfId="38" priority="120" stopIfTrue="1" operator="equal">
      <formula>"PE"</formula>
    </cfRule>
  </conditionalFormatting>
  <conditionalFormatting sqref="K70">
    <cfRule type="cellIs" priority="112" stopIfTrue="1" operator="equal">
      <formula>"P"</formula>
    </cfRule>
    <cfRule type="cellIs" dxfId="37" priority="113" stopIfTrue="1" operator="equal">
      <formula>"F"</formula>
    </cfRule>
    <cfRule type="cellIs" dxfId="36" priority="114" stopIfTrue="1" operator="equal">
      <formula>"PE"</formula>
    </cfRule>
  </conditionalFormatting>
  <conditionalFormatting sqref="K71">
    <cfRule type="cellIs" priority="106" stopIfTrue="1" operator="equal">
      <formula>"P"</formula>
    </cfRule>
    <cfRule type="cellIs" dxfId="35" priority="107" stopIfTrue="1" operator="equal">
      <formula>"F"</formula>
    </cfRule>
    <cfRule type="cellIs" dxfId="34" priority="108" stopIfTrue="1" operator="equal">
      <formula>"PE"</formula>
    </cfRule>
  </conditionalFormatting>
  <conditionalFormatting sqref="K73">
    <cfRule type="cellIs" priority="88" stopIfTrue="1" operator="equal">
      <formula>"P"</formula>
    </cfRule>
    <cfRule type="cellIs" dxfId="33" priority="89" stopIfTrue="1" operator="equal">
      <formula>"F"</formula>
    </cfRule>
    <cfRule type="cellIs" dxfId="32" priority="90" stopIfTrue="1" operator="equal">
      <formula>"PE"</formula>
    </cfRule>
  </conditionalFormatting>
  <conditionalFormatting sqref="K72">
    <cfRule type="cellIs" priority="91" stopIfTrue="1" operator="equal">
      <formula>"P"</formula>
    </cfRule>
    <cfRule type="cellIs" dxfId="31" priority="92" stopIfTrue="1" operator="equal">
      <formula>"F"</formula>
    </cfRule>
    <cfRule type="cellIs" dxfId="30" priority="93" stopIfTrue="1" operator="equal">
      <formula>"PE"</formula>
    </cfRule>
  </conditionalFormatting>
  <conditionalFormatting sqref="K74">
    <cfRule type="cellIs" priority="82" stopIfTrue="1" operator="equal">
      <formula>"P"</formula>
    </cfRule>
    <cfRule type="cellIs" dxfId="29" priority="83" stopIfTrue="1" operator="equal">
      <formula>"F"</formula>
    </cfRule>
    <cfRule type="cellIs" dxfId="28" priority="84" stopIfTrue="1" operator="equal">
      <formula>"PE"</formula>
    </cfRule>
  </conditionalFormatting>
  <conditionalFormatting sqref="K77">
    <cfRule type="cellIs" priority="70" stopIfTrue="1" operator="equal">
      <formula>"P"</formula>
    </cfRule>
    <cfRule type="cellIs" dxfId="27" priority="71" stopIfTrue="1" operator="equal">
      <formula>"F"</formula>
    </cfRule>
    <cfRule type="cellIs" dxfId="26" priority="72" stopIfTrue="1" operator="equal">
      <formula>"PE"</formula>
    </cfRule>
  </conditionalFormatting>
  <conditionalFormatting sqref="K79">
    <cfRule type="cellIs" priority="64" stopIfTrue="1" operator="equal">
      <formula>"P"</formula>
    </cfRule>
    <cfRule type="cellIs" dxfId="25" priority="65" stopIfTrue="1" operator="equal">
      <formula>"F"</formula>
    </cfRule>
    <cfRule type="cellIs" dxfId="24" priority="66" stopIfTrue="1" operator="equal">
      <formula>"PE"</formula>
    </cfRule>
  </conditionalFormatting>
  <conditionalFormatting sqref="K76">
    <cfRule type="cellIs" priority="73" stopIfTrue="1" operator="equal">
      <formula>"P"</formula>
    </cfRule>
    <cfRule type="cellIs" dxfId="23" priority="74" stopIfTrue="1" operator="equal">
      <formula>"F"</formula>
    </cfRule>
    <cfRule type="cellIs" dxfId="22" priority="75" stopIfTrue="1" operator="equal">
      <formula>"PE"</formula>
    </cfRule>
  </conditionalFormatting>
  <conditionalFormatting sqref="K78">
    <cfRule type="cellIs" priority="67" stopIfTrue="1" operator="equal">
      <formula>"P"</formula>
    </cfRule>
    <cfRule type="cellIs" dxfId="21" priority="68" stopIfTrue="1" operator="equal">
      <formula>"F"</formula>
    </cfRule>
    <cfRule type="cellIs" dxfId="20" priority="69" stopIfTrue="1" operator="equal">
      <formula>"PE"</formula>
    </cfRule>
  </conditionalFormatting>
  <conditionalFormatting sqref="K97">
    <cfRule type="cellIs" priority="28" stopIfTrue="1" operator="equal">
      <formula>"P"</formula>
    </cfRule>
    <cfRule type="cellIs" dxfId="19" priority="29" stopIfTrue="1" operator="equal">
      <formula>"F"</formula>
    </cfRule>
    <cfRule type="cellIs" dxfId="18" priority="30" stopIfTrue="1" operator="equal">
      <formula>"PE"</formula>
    </cfRule>
  </conditionalFormatting>
  <conditionalFormatting sqref="K98">
    <cfRule type="cellIs" priority="25" stopIfTrue="1" operator="equal">
      <formula>"P"</formula>
    </cfRule>
    <cfRule type="cellIs" dxfId="17" priority="26" stopIfTrue="1" operator="equal">
      <formula>"F"</formula>
    </cfRule>
    <cfRule type="cellIs" dxfId="16" priority="27" stopIfTrue="1" operator="equal">
      <formula>"PE"</formula>
    </cfRule>
  </conditionalFormatting>
  <conditionalFormatting sqref="K99">
    <cfRule type="cellIs" priority="22" stopIfTrue="1" operator="equal">
      <formula>"P"</formula>
    </cfRule>
    <cfRule type="cellIs" dxfId="15" priority="23" stopIfTrue="1" operator="equal">
      <formula>"F"</formula>
    </cfRule>
    <cfRule type="cellIs" dxfId="14" priority="24" stopIfTrue="1" operator="equal">
      <formula>"PE"</formula>
    </cfRule>
  </conditionalFormatting>
  <conditionalFormatting sqref="K101">
    <cfRule type="cellIs" priority="19" stopIfTrue="1" operator="equal">
      <formula>"P"</formula>
    </cfRule>
    <cfRule type="cellIs" dxfId="13" priority="20" stopIfTrue="1" operator="equal">
      <formula>"F"</formula>
    </cfRule>
    <cfRule type="cellIs" dxfId="12" priority="21" stopIfTrue="1" operator="equal">
      <formula>"PE"</formula>
    </cfRule>
  </conditionalFormatting>
  <conditionalFormatting sqref="K100">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K103">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K104">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K105">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K107">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K106">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3">
    <dataValidation type="list" allowBlank="1" showInputMessage="1" showErrorMessage="1" sqref="H2:I9 J1:J9 H13:J51 H53:J107 H109:J65622">
      <formula1>"P,F,PE"</formula1>
    </dataValidation>
    <dataValidation type="list" allowBlank="1" showInputMessage="1" showErrorMessage="1" sqref="G13:G51 G109:G137 G53:G107">
      <formula1>"Cao, TB, Thap"</formula1>
    </dataValidation>
    <dataValidation type="list" allowBlank="1" showInputMessage="1" showErrorMessage="1" sqref="F13:F51 F109:F137 F53:F107">
      <formula1>"N, A"</formula1>
    </dataValidation>
  </dataValidations>
  <printOptions horizontalCentered="1"/>
  <pageMargins left="0.7" right="0.7" top="0.55000000000000004" bottom="0.54" header="0.3" footer="0.3"/>
  <pageSetup scale="54" orientation="landscape" r:id="rId1"/>
  <headerFooter>
    <oddHeader>&amp;R&amp;A</oddHeader>
    <oddFooter>&amp;L&amp;"time new romand,Regular"&amp;12BM01.QT.10.KSCL.05&amp;RPage &amp;P</oddFooter>
  </headerFooter>
  <rowBreaks count="2" manualBreakCount="2">
    <brk id="105" max="13" man="1"/>
    <brk id="112" max="13" man="1"/>
  </rowBreaks>
  <drawing r:id="rId2"/>
  <legacyDrawing r:id="rId3"/>
  <oleObjects>
    <mc:AlternateContent xmlns:mc="http://schemas.openxmlformats.org/markup-compatibility/2006">
      <mc:Choice Requires="x14">
        <oleObject progId="Visio.Drawing.15" shapeId="2071" r:id="rId4">
          <objectPr defaultSize="0" autoPict="0" r:id="rId5">
            <anchor moveWithCells="1">
              <from>
                <xdr:col>3</xdr:col>
                <xdr:colOff>161925</xdr:colOff>
                <xdr:row>52</xdr:row>
                <xdr:rowOff>66675</xdr:rowOff>
              </from>
              <to>
                <xdr:col>4</xdr:col>
                <xdr:colOff>1590675</xdr:colOff>
                <xdr:row>53</xdr:row>
                <xdr:rowOff>0</xdr:rowOff>
              </to>
            </anchor>
          </objectPr>
        </oleObject>
      </mc:Choice>
      <mc:Fallback>
        <oleObject progId="Visio.Drawing.15" shapeId="2071" r:id="rId4"/>
      </mc:Fallback>
    </mc:AlternateContent>
    <mc:AlternateContent xmlns:mc="http://schemas.openxmlformats.org/markup-compatibility/2006">
      <mc:Choice Requires="x14">
        <oleObject progId="Packager Shell Object" shapeId="2073" r:id="rId6">
          <objectPr defaultSize="0" r:id="rId7">
            <anchor moveWithCells="1">
              <from>
                <xdr:col>3</xdr:col>
                <xdr:colOff>200025</xdr:colOff>
                <xdr:row>52</xdr:row>
                <xdr:rowOff>2257425</xdr:rowOff>
              </from>
              <to>
                <xdr:col>3</xdr:col>
                <xdr:colOff>1000125</xdr:colOff>
                <xdr:row>53</xdr:row>
                <xdr:rowOff>95250</xdr:rowOff>
              </to>
            </anchor>
          </objectPr>
        </oleObject>
      </mc:Choice>
      <mc:Fallback>
        <oleObject progId="Packager Shell Object" shapeId="2073" r:id="rId6"/>
      </mc:Fallback>
    </mc:AlternateContent>
    <mc:AlternateContent xmlns:mc="http://schemas.openxmlformats.org/markup-compatibility/2006">
      <mc:Choice Requires="x14">
        <oleObject progId="Visio.Drawing.15" shapeId="2074" r:id="rId8">
          <objectPr defaultSize="0" autoPict="0" r:id="rId9">
            <anchor moveWithCells="1">
              <from>
                <xdr:col>3</xdr:col>
                <xdr:colOff>190500</xdr:colOff>
                <xdr:row>108</xdr:row>
                <xdr:rowOff>38100</xdr:rowOff>
              </from>
              <to>
                <xdr:col>4</xdr:col>
                <xdr:colOff>1276350</xdr:colOff>
                <xdr:row>108</xdr:row>
                <xdr:rowOff>2314575</xdr:rowOff>
              </to>
            </anchor>
          </objectPr>
        </oleObject>
      </mc:Choice>
      <mc:Fallback>
        <oleObject progId="Visio.Drawing.15" shapeId="2074" r:id="rId8"/>
      </mc:Fallback>
    </mc:AlternateContent>
    <mc:AlternateContent xmlns:mc="http://schemas.openxmlformats.org/markup-compatibility/2006">
      <mc:Choice Requires="x14">
        <oleObject progId="Packager Shell Object" shapeId="2075" r:id="rId10">
          <objectPr defaultSize="0" r:id="rId11">
            <anchor moveWithCells="1">
              <from>
                <xdr:col>3</xdr:col>
                <xdr:colOff>171450</xdr:colOff>
                <xdr:row>108</xdr:row>
                <xdr:rowOff>2343150</xdr:rowOff>
              </from>
              <to>
                <xdr:col>3</xdr:col>
                <xdr:colOff>771525</xdr:colOff>
                <xdr:row>109</xdr:row>
                <xdr:rowOff>9525</xdr:rowOff>
              </to>
            </anchor>
          </objectPr>
        </oleObject>
      </mc:Choice>
      <mc:Fallback>
        <oleObject progId="Packager Shell Object" shapeId="2075" r:id="rId10"/>
      </mc:Fallback>
    </mc:AlternateContent>
    <mc:AlternateContent xmlns:mc="http://schemas.openxmlformats.org/markup-compatibility/2006">
      <mc:Choice Requires="x14">
        <oleObject progId="Packager Shell Object" shapeId="2077" r:id="rId12">
          <objectPr defaultSize="0" autoPict="0" r:id="rId13">
            <anchor moveWithCells="1">
              <from>
                <xdr:col>1</xdr:col>
                <xdr:colOff>1743075</xdr:colOff>
                <xdr:row>68</xdr:row>
                <xdr:rowOff>219075</xdr:rowOff>
              </from>
              <to>
                <xdr:col>2</xdr:col>
                <xdr:colOff>590550</xdr:colOff>
                <xdr:row>68</xdr:row>
                <xdr:rowOff>781050</xdr:rowOff>
              </to>
            </anchor>
          </objectPr>
        </oleObject>
      </mc:Choice>
      <mc:Fallback>
        <oleObject progId="Packager Shell Object" shapeId="2077" r:id="rId12"/>
      </mc:Fallback>
    </mc:AlternateContent>
    <mc:AlternateContent xmlns:mc="http://schemas.openxmlformats.org/markup-compatibility/2006">
      <mc:Choice Requires="x14">
        <oleObject progId="Packager Shell Object" shapeId="2079" r:id="rId14">
          <objectPr defaultSize="0" autoPict="0" r:id="rId11">
            <anchor moveWithCells="1">
              <from>
                <xdr:col>1</xdr:col>
                <xdr:colOff>1743075</xdr:colOff>
                <xdr:row>95</xdr:row>
                <xdr:rowOff>219075</xdr:rowOff>
              </from>
              <to>
                <xdr:col>2</xdr:col>
                <xdr:colOff>590550</xdr:colOff>
                <xdr:row>95</xdr:row>
                <xdr:rowOff>781050</xdr:rowOff>
              </to>
            </anchor>
          </objectPr>
        </oleObject>
      </mc:Choice>
      <mc:Fallback>
        <oleObject progId="Packager Shell Object" shapeId="2079" r:id="rId14"/>
      </mc:Fallback>
    </mc:AlternateContent>
    <mc:AlternateContent xmlns:mc="http://schemas.openxmlformats.org/markup-compatibility/2006">
      <mc:Choice Requires="x14">
        <oleObject progId="Packager Shell Object" shapeId="2094" r:id="rId15">
          <objectPr defaultSize="0" r:id="rId16">
            <anchor moveWithCells="1">
              <from>
                <xdr:col>14</xdr:col>
                <xdr:colOff>95250</xdr:colOff>
                <xdr:row>58</xdr:row>
                <xdr:rowOff>847725</xdr:rowOff>
              </from>
              <to>
                <xdr:col>14</xdr:col>
                <xdr:colOff>809625</xdr:colOff>
                <xdr:row>58</xdr:row>
                <xdr:rowOff>1533525</xdr:rowOff>
              </to>
            </anchor>
          </objectPr>
        </oleObject>
      </mc:Choice>
      <mc:Fallback>
        <oleObject progId="Packager Shell Object" shapeId="2094" r:id="rId15"/>
      </mc:Fallback>
    </mc:AlternateContent>
    <mc:AlternateContent xmlns:mc="http://schemas.openxmlformats.org/markup-compatibility/2006">
      <mc:Choice Requires="x14">
        <oleObject progId="Packager Shell Object" shapeId="2097" r:id="rId17">
          <objectPr defaultSize="0" r:id="rId18">
            <anchor moveWithCells="1">
              <from>
                <xdr:col>14</xdr:col>
                <xdr:colOff>38100</xdr:colOff>
                <xdr:row>60</xdr:row>
                <xdr:rowOff>1581150</xdr:rowOff>
              </from>
              <to>
                <xdr:col>14</xdr:col>
                <xdr:colOff>638175</xdr:colOff>
                <xdr:row>61</xdr:row>
                <xdr:rowOff>485775</xdr:rowOff>
              </to>
            </anchor>
          </objectPr>
        </oleObject>
      </mc:Choice>
      <mc:Fallback>
        <oleObject progId="Packager Shell Object" shapeId="2097" r:id="rId17"/>
      </mc:Fallback>
    </mc:AlternateContent>
    <mc:AlternateContent xmlns:mc="http://schemas.openxmlformats.org/markup-compatibility/2006">
      <mc:Choice Requires="x14">
        <oleObject progId="Packager Shell Object" shapeId="2098" r:id="rId19">
          <objectPr defaultSize="0" r:id="rId20">
            <anchor moveWithCells="1">
              <from>
                <xdr:col>14</xdr:col>
                <xdr:colOff>904875</xdr:colOff>
                <xdr:row>60</xdr:row>
                <xdr:rowOff>1590675</xdr:rowOff>
              </from>
              <to>
                <xdr:col>14</xdr:col>
                <xdr:colOff>1704975</xdr:colOff>
                <xdr:row>61</xdr:row>
                <xdr:rowOff>676275</xdr:rowOff>
              </to>
            </anchor>
          </objectPr>
        </oleObject>
      </mc:Choice>
      <mc:Fallback>
        <oleObject progId="Packager Shell Object" shapeId="2098" r:id="rId19"/>
      </mc:Fallback>
    </mc:AlternateContent>
    <mc:AlternateContent xmlns:mc="http://schemas.openxmlformats.org/markup-compatibility/2006">
      <mc:Choice Requires="x14">
        <oleObject progId="Packager Shell Object" shapeId="2100" r:id="rId21">
          <objectPr defaultSize="0" autoPict="0" r:id="rId22">
            <anchor moveWithCells="1">
              <from>
                <xdr:col>14</xdr:col>
                <xdr:colOff>28575</xdr:colOff>
                <xdr:row>75</xdr:row>
                <xdr:rowOff>1009650</xdr:rowOff>
              </from>
              <to>
                <xdr:col>14</xdr:col>
                <xdr:colOff>676275</xdr:colOff>
                <xdr:row>75</xdr:row>
                <xdr:rowOff>1571625</xdr:rowOff>
              </to>
            </anchor>
          </objectPr>
        </oleObject>
      </mc:Choice>
      <mc:Fallback>
        <oleObject progId="Packager Shell Object" shapeId="2100" r:id="rId21"/>
      </mc:Fallback>
    </mc:AlternateContent>
    <mc:AlternateContent xmlns:mc="http://schemas.openxmlformats.org/markup-compatibility/2006">
      <mc:Choice Requires="x14">
        <oleObject progId="Packager Shell Object" shapeId="2106" r:id="rId23">
          <objectPr defaultSize="0" r:id="rId24">
            <anchor moveWithCells="1">
              <from>
                <xdr:col>14</xdr:col>
                <xdr:colOff>0</xdr:colOff>
                <xdr:row>69</xdr:row>
                <xdr:rowOff>0</xdr:rowOff>
              </from>
              <to>
                <xdr:col>14</xdr:col>
                <xdr:colOff>600075</xdr:colOff>
                <xdr:row>69</xdr:row>
                <xdr:rowOff>514350</xdr:rowOff>
              </to>
            </anchor>
          </objectPr>
        </oleObject>
      </mc:Choice>
      <mc:Fallback>
        <oleObject progId="Packager Shell Object" shapeId="2106" r:id="rId2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Trang bìa</vt:lpstr>
      <vt:lpstr>Giới thiệu</vt:lpstr>
      <vt:lpstr>Tổng hợp</vt:lpstr>
      <vt:lpstr>SNMP_VRF</vt:lpstr>
      <vt:lpstr>SNMP_VRF!Print_Area</vt:lpstr>
      <vt:lpstr>'Trang bìa'!Print_Area</vt:lpstr>
      <vt:lpstr>'Giới thiệu'!Tên_TestCase</vt:lpstr>
      <vt:lpstr>'Tổng hợp'!Tên_TestCase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SRT_PIM_BFD</dc:title>
  <dc:creator>ThuyNT63</dc:creator>
  <cp:keywords>SRT, PIM BFD</cp:keywords>
  <cp:lastModifiedBy>vttek</cp:lastModifiedBy>
  <cp:lastPrinted>2010-11-12T10:19:03Z</cp:lastPrinted>
  <dcterms:created xsi:type="dcterms:W3CDTF">1996-10-14T23:33:28Z</dcterms:created>
  <dcterms:modified xsi:type="dcterms:W3CDTF">2021-01-29T08:28:47Z</dcterms:modified>
</cp:coreProperties>
</file>