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ONT\"/>
    </mc:Choice>
  </mc:AlternateContent>
  <bookViews>
    <workbookView xWindow="0" yWindow="0" windowWidth="23040" windowHeight="10635" tabRatio="468"/>
  </bookViews>
  <sheets>
    <sheet name="CTKT" sheetId="1" r:id="rId1"/>
    <sheet name="Testcase" sheetId="2" state="hidden" r:id="rId2"/>
    <sheet name="IOP" sheetId="8" r:id="rId3"/>
    <sheet name="TR-069" sheetId="7" r:id="rId4"/>
    <sheet name="Listbug_v1.9" sheetId="12" state="hidden" r:id="rId5"/>
    <sheet name="Sheet3" sheetId="13" r:id="rId6"/>
    <sheet name="==CaseStudies++" sheetId="14" r:id="rId7"/>
    <sheet name="Checklist_CaseStudies (2)" sheetId="15" r:id="rId8"/>
    <sheet name="Bug list" sheetId="16" r:id="rId9"/>
    <sheet name="TR069" sheetId="4" state="hidden" r:id="rId10"/>
  </sheets>
  <externalReferences>
    <externalReference r:id="rId11"/>
    <externalReference r:id="rId12"/>
    <externalReference r:id="rId13"/>
  </externalReferences>
  <definedNames>
    <definedName name="_Fill" localSheetId="8" hidden="1">#REF!</definedName>
    <definedName name="_Fill" localSheetId="3" hidden="1">#REF!</definedName>
    <definedName name="_Fill" hidden="1">#REF!</definedName>
    <definedName name="_xlnm._FilterDatabase" localSheetId="0" hidden="1">CTKT!$A$10:$N$87</definedName>
    <definedName name="_xlnm._FilterDatabase" localSheetId="1" hidden="1">Testcase!$A$10:$H$78</definedName>
    <definedName name="_xlnm._FilterDatabase" localSheetId="9" hidden="1">'TR069'!$A$10:$H$28</definedName>
    <definedName name="_xlnm._FilterDatabase" localSheetId="3" hidden="1">'TR-069'!$A$10:$K$26</definedName>
    <definedName name="Access" localSheetId="3">[1]Validation!$E$2:$E$223</definedName>
    <definedName name="Access">[2]Validation!$E$2:$E$223</definedName>
    <definedName name="AccessCircuit" localSheetId="3">[1]Validation!$C$2:$C$29</definedName>
    <definedName name="AccessCircuit">[2]Validation!$C$2:$C$29</definedName>
    <definedName name="ACTION" localSheetId="8">#REF!</definedName>
    <definedName name="ACTION" localSheetId="3">#REF!</definedName>
    <definedName name="ACTION">#REF!</definedName>
    <definedName name="CoS" localSheetId="3">[1]Validation!$G$2:$G$47</definedName>
    <definedName name="CoS">[2]Validation!$G$2:$G$47</definedName>
    <definedName name="Countries" localSheetId="3">[1]Validation!$A$2:$A$301</definedName>
    <definedName name="Countries">[2]Validation!$A$2:$A$301</definedName>
    <definedName name="Document_array" localSheetId="8">{"Book1"}</definedName>
    <definedName name="Document_array" localSheetId="9">{"Book1"}</definedName>
    <definedName name="Document_array" localSheetId="3">{"Book1"}</definedName>
    <definedName name="Document_array">{"Book1"}</definedName>
    <definedName name="DSLCheckService" localSheetId="3">[1]Validation!$H$2:$H$4</definedName>
    <definedName name="DSLCheckService">[2]Validation!$H$2:$H$4</definedName>
    <definedName name="fds" localSheetId="8">{"Book1"}</definedName>
    <definedName name="fds" localSheetId="9">{"Book1"}</definedName>
    <definedName name="fds" localSheetId="3">{"Book1"}</definedName>
    <definedName name="fds">{"Book1"}</definedName>
    <definedName name="Ma_testcase_34" localSheetId="8">#REF!</definedName>
    <definedName name="Ma_testcase_34" localSheetId="3">#REF!</definedName>
    <definedName name="Ma_testcase_34">#REF!</definedName>
    <definedName name="Port" localSheetId="3">[1]Validation!$F$2:$F$40</definedName>
    <definedName name="Port">[2]Validation!$F$2:$F$40</definedName>
    <definedName name="_xlnm.Print_Area" localSheetId="6">'==CaseStudies++'!$A$1:$I$22</definedName>
    <definedName name="_xlnm.Print_Area" localSheetId="9">'TR069'!$A$1:$G$28</definedName>
    <definedName name="_xlnm.Print_Area" localSheetId="3">'TR-069'!$A$1:$K$26</definedName>
    <definedName name="QLDH_TDTT_41" localSheetId="8">#REF!</definedName>
    <definedName name="QLDH_TDTT_41" localSheetId="3">#REF!</definedName>
    <definedName name="QLDH_TDTT_41">#REF!</definedName>
    <definedName name="QLHD_CDHD_15" localSheetId="8">#REF!</definedName>
    <definedName name="QLHD_CDHD_15" localSheetId="3">#REF!</definedName>
    <definedName name="QLHD_CDHD_15">#REF!</definedName>
    <definedName name="QLHD_CNHD_34" localSheetId="8">#REF!</definedName>
    <definedName name="QLHD_CNHD_34" localSheetId="3">#REF!</definedName>
    <definedName name="QLHD_CNHD_34">#REF!</definedName>
    <definedName name="QLHD_GHD_34" localSheetId="8">#REF!</definedName>
    <definedName name="QLHD_GHD_34" localSheetId="3">#REF!</definedName>
    <definedName name="QLHD_GHD_34">#REF!</definedName>
    <definedName name="QLHD_HHD_13" localSheetId="8">#REF!</definedName>
    <definedName name="QLHD_HHD_13" localSheetId="3">#REF!</definedName>
    <definedName name="QLHD_HHD_13">#REF!</definedName>
    <definedName name="QLHD_KHD_6" localSheetId="8">#REF!</definedName>
    <definedName name="QLHD_KHD_6" localSheetId="3">#REF!</definedName>
    <definedName name="QLHD_KHD_6">#REF!</definedName>
    <definedName name="QLHD_TH_1" localSheetId="8">#REF!</definedName>
    <definedName name="QLHD_TH_1" localSheetId="3">#REF!</definedName>
    <definedName name="QLHD_TH_1">#REF!</definedName>
    <definedName name="QLHD_THD_34" localSheetId="8">#REF!</definedName>
    <definedName name="QLHD_THD_34" localSheetId="3">#REF!</definedName>
    <definedName name="QLHD_THD_34">#REF!</definedName>
    <definedName name="ss" localSheetId="8" hidden="1">#REF!</definedName>
    <definedName name="ss" localSheetId="3" hidden="1">#REF!</definedName>
    <definedName name="ss" hidden="1">#REF!</definedName>
    <definedName name="sss" localSheetId="8">#REF!</definedName>
    <definedName name="sss" localSheetId="3">#REF!</definedName>
    <definedName name="sss">#REF!</definedName>
    <definedName name="Tên_TestCase" localSheetId="8">#REF!</definedName>
    <definedName name="Tên_TestCase" localSheetId="3">#REF!</definedName>
    <definedName name="Tên_TestCase">#REF!</definedName>
    <definedName name="VancoProducts" localSheetId="3">[1]Validation!$B$2:$B$4</definedName>
    <definedName name="VancoProducts">[2]Validation!$B$2:$B$4</definedName>
    <definedName name="Z_44186AF0_FA3D_466C_8582_5EFB02580B57_.wvu.FilterData" localSheetId="9" hidden="1">'TR069'!$A$10:$H$28</definedName>
    <definedName name="Z_44186AF0_FA3D_466C_8582_5EFB02580B57_.wvu.PrintArea" localSheetId="9" hidden="1">'TR069'!$A$1:$H$28</definedName>
    <definedName name="Z_6074C78A_51FA_4826_A6C1_76FDF75DFE60_.wvu.FilterData" localSheetId="9" hidden="1">'TR069'!$A$10:$H$28</definedName>
    <definedName name="Z_6074C78A_51FA_4826_A6C1_76FDF75DFE60_.wvu.PrintArea" localSheetId="9" hidden="1">'TR069'!$A$1:$H$28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 i="1" l="1"/>
  <c r="D6" i="7"/>
  <c r="D5" i="7"/>
  <c r="D4" i="7"/>
  <c r="E5" i="1" l="1"/>
  <c r="E4" i="1"/>
  <c r="E8" i="2" l="1"/>
  <c r="E6" i="2"/>
  <c r="E5" i="2"/>
  <c r="E4" i="2"/>
  <c r="E7" i="2" l="1"/>
  <c r="F4" i="2"/>
  <c r="E8" i="1" l="1"/>
  <c r="F6" i="1" l="1"/>
  <c r="F4" i="1"/>
  <c r="F5" i="1"/>
  <c r="D8" i="7"/>
  <c r="D7" i="7" s="1"/>
  <c r="D8" i="4" l="1"/>
  <c r="D6" i="4"/>
  <c r="D5" i="4"/>
  <c r="D4" i="4"/>
  <c r="D7" i="4" l="1"/>
  <c r="F7" i="2" l="1"/>
  <c r="F5" i="2"/>
  <c r="F6" i="2"/>
  <c r="E7" i="1" l="1"/>
  <c r="F7" i="1" s="1"/>
</calcChain>
</file>

<file path=xl/sharedStrings.xml><?xml version="1.0" encoding="utf-8"?>
<sst xmlns="http://schemas.openxmlformats.org/spreadsheetml/2006/main" count="2697" uniqueCount="1092">
  <si>
    <t>No</t>
  </si>
  <si>
    <t>Function</t>
  </si>
  <si>
    <t>Specification</t>
  </si>
  <si>
    <t>Technical requirements</t>
  </si>
  <si>
    <t>M/O</t>
  </si>
  <si>
    <t>Operating model</t>
  </si>
  <si>
    <t xml:space="preserve">Each service per port </t>
  </si>
  <si>
    <t>M</t>
  </si>
  <si>
    <t>TR069</t>
  </si>
  <si>
    <t>IOP</t>
  </si>
  <si>
    <t>Dasan</t>
  </si>
  <si>
    <t>ZTE</t>
  </si>
  <si>
    <t>ALU</t>
  </si>
  <si>
    <t>Huawei</t>
  </si>
  <si>
    <t>Wifi</t>
  </si>
  <si>
    <t>O</t>
  </si>
  <si>
    <t>VLAN</t>
  </si>
  <si>
    <t>Dual stack IPv4/IPv6</t>
  </si>
  <si>
    <t>DDNS</t>
  </si>
  <si>
    <t>Firmware</t>
  </si>
  <si>
    <t>Management interface</t>
  </si>
  <si>
    <t>Port</t>
  </si>
  <si>
    <t>Protocol</t>
  </si>
  <si>
    <t>Logout management web</t>
  </si>
  <si>
    <t>Interface</t>
  </si>
  <si>
    <t>Configuration</t>
  </si>
  <si>
    <t>By default, disable WPS</t>
  </si>
  <si>
    <t xml:space="preserve">IP/MAC/URL filtering </t>
  </si>
  <si>
    <t>Software Requirements</t>
  </si>
  <si>
    <t>Support 802.1Q up to 4096 VLANs (0-4095, where the number range is 1 to 4094 and in which 0, 4095 are reserved). Mapping VLAN to each Ethernet port</t>
  </si>
  <si>
    <t xml:space="preserve">Evaluation Criteria </t>
  </si>
  <si>
    <t xml:space="preserve">PPPoE </t>
  </si>
  <si>
    <t xml:space="preserve">- The PPPoE keep-alive interval is 30 seconds by default.  - In case of ONT disconnect with BRAS (ONT does not receive PPPoE keep-alive reply 6 times) ONT must close session and start the reconnect mechanics as below: 
+ Wait random from 0 to 10s. 
+ Create new PPPoE session and sent 5 PADI messages, each separate 5, 10, 20, 40s. 
+ Wait to random from 60s to 120s and close session 
+ Repeat from create new session. </t>
  </si>
  <si>
    <t>- Pass: ONT meet with technical requirements or the Vendor commit development maximum 6 months from the date signing the contract (before FAC signing time). 
- Fail: ONT does not meet with technical requirements or the Vendor does not commit to deploy</t>
  </si>
  <si>
    <t xml:space="preserve"> WAN Interfaces </t>
  </si>
  <si>
    <t xml:space="preserve">Support &gt;=8 WAN interfaces. </t>
  </si>
  <si>
    <t xml:space="preserve"> NAT table </t>
  </si>
  <si>
    <t xml:space="preserve">- Pass: ONT meet with technical requirements. 
- Fail: ONT does not meet with technical requirements. </t>
  </si>
  <si>
    <t xml:space="preserve">- Pass: Nat sessions the meet Viettel’s Requirement. 
 - Fail: Nat sessions not meet Viettel’s Requirement. </t>
  </si>
  <si>
    <t xml:space="preserve"> Disable NAT </t>
  </si>
  <si>
    <t xml:space="preserve">ONT must support the disable NAT function, it can adjust from WEB GUI and from TR-069 by the parameters of TR098 or TR-181 </t>
  </si>
  <si>
    <t xml:space="preserve"> Multicast</t>
  </si>
  <si>
    <t xml:space="preserve">- IPv4 and IPv6 (dual stack) run at the same time.
 - The IPv4/IPv6 dual-stack are deployed for Viettel Network with High Speed Internet (HSI) first. Whenever Viettel want to expand on other services (IPTV, VoIP), The ONT Vendor must commit to support Viettel to expanding. 
- On Wan side, ONT just use only one pair user/password for PPPoEv4 and PPPoEv6.
 - The PPPoEv4 and PPPoEv6 are same PPPoE session. </t>
  </si>
  <si>
    <t xml:space="preserve">Smart Alert </t>
  </si>
  <si>
    <t xml:space="preserve">Whenever ONT lost physical connection, if user access any web page (except the ONT web GUI), ONT must redirect to a smart alert page with this content: “Kết nối internet của Quý khách hiện không thành công. Vui lòng kiểm tra lại cáp kết nối, trong trường hợp vẫn không có kết nối lại, xin vui lòng liên hệ tổng đài 18008119 để được hỗ trợ. Xin cám ơn Quý khách đã lựa chọn và sử dụng dịch vụ của Viettel. Account của quý khách là [account PPPoE HSI]”. </t>
  </si>
  <si>
    <t xml:space="preserve">Easy Setup Page </t>
  </si>
  <si>
    <t xml:space="preserve"> As user login the WEB GUI successful, the first page must be the easy setup page, this page allow customer configure: 
- User and password of PPPoE account of the HSI service. 
- SSID, security mode and password of the default WLAN interface (SSID 1).
- User and password of PPPoE account of the VoIP service (Optional)</t>
  </si>
  <si>
    <t xml:space="preserve">- Pass: ONT meet with this technical requirements, or the bidder commit to deploy after maximum 06 months from the signing date (before FAC signing time).
 - Fail: ONT does not meet with technical requirements or the bidder does not commit to deploy. </t>
  </si>
  <si>
    <t>DDNS, Parental Control, VPN, Port forwarding, DMZ, SPI firewall</t>
  </si>
  <si>
    <t xml:space="preserve">ONT Management System of Vendor </t>
  </si>
  <si>
    <t>- Pass: Vendor has ONT Management System and it meet with the technical requirements and Vendor support all Viettel technical requirements about TR069 and data model. - Acceptable: Vendor support all Viettel technical requirements about TR-069 and data model. 
- Fail: Vendor does not have ONT Management System or it meet with the technical requirements or not support TR069 or Vendor does not support all Viettel technical requirements about TR-069 and data model</t>
  </si>
  <si>
    <t xml:space="preserve">Network:
 - Place on private network of Viettel, communicate with middle software of Viettel to go out internet. 
The control functions: 
- Configure parameters of WAN, LAN, WLAN interfaces.
- Downgrade, upgrade Firmware. 
- Download, upload File configuration.
- Diagnostic: ping, trace, download/upload.
- Configurable other parameters: DDNS, Firewall, parental control. 
The monitor functions: 
- Performance of ONT: CPU, Memory.
- Interface wifi/ethernet: The number of hosts connected, the type of connection (Ethernet or wifi), statistic: total bytes/packets sent, received. Error bytes sent, received. - The neighbor router wifi: SSID, standard, channel, transmit power, beacon period, max bit rate, MIMO, noise, RSSI, security - Information of wifi hosts connected: name, IP, MAC Address, standard, authentication state, last data downlink/uplink rate, signal strength, retransmissions, active state, statistic: bytes/packets sent/received, error sent, retransmit count, failed retransmit count, retry count, multiple retry count. </t>
  </si>
  <si>
    <t>ACS System of Viettel</t>
  </si>
  <si>
    <t>- Pass: ONT meet with technical requirements. With all parameters, allow the Vendor discussing, committing with Viettel for the detail roadmap (total maximum 06 months from the signing date). 
- Fail: ONT does not meet with technical requirements or the Vendor does not commit deployment.</t>
  </si>
  <si>
    <t>Factory reset</t>
  </si>
  <si>
    <t>Hardware</t>
  </si>
  <si>
    <t xml:space="preserve">- Pass: ONT has factory button. 
- Fail: ONT don’t have factory button. </t>
  </si>
  <si>
    <t xml:space="preserve">Debug </t>
  </si>
  <si>
    <t>- Pass: Disable Telnet, SSH in all interfaces except for cut-through from OLT via OMCI
 - Fail: Enable Telnet, SSH in any interface except for OMCI.</t>
  </si>
  <si>
    <t xml:space="preserve">- Pass: root access is disabled in all console interface.
- Fail: root access is not disabled in any console interface. 
</t>
  </si>
  <si>
    <t xml:space="preserve">Management interface </t>
  </si>
  <si>
    <t>- Pass: Only accept to remotely configure ONT from Viettel’s ACS, OMCI, Web GUI. 
 - Fail: Allow any management interface other than Web, OMCI or Viettel ACS</t>
  </si>
  <si>
    <t>- Pass:  By default, Disable all service port connect to ONT except http, https, DNS, DHCP, TR069. 
- Fail: By default, Enable other service (Port e.g UPNP, FTP, TFTP….)</t>
  </si>
  <si>
    <t xml:space="preserve">Firmware upgrade </t>
  </si>
  <si>
    <t xml:space="preserve">- Pass: Using PKI to check the signature before upgrade firmware.
 - Fail: Not use PKI to check the signature before upgrade firmware. </t>
  </si>
  <si>
    <t xml:space="preserve">Only allow upgrade to newer firmware version
In case roll back because of error, allow to switch between active/standby firmwares only by Viettel (active/standby firmware has been downloaded to memory). Newer firmware must overide the faulty firmware, ensure new firmware always has newer version. </t>
  </si>
  <si>
    <t xml:space="preserve">Web management </t>
  </si>
  <si>
    <t xml:space="preserve">Login management web </t>
  </si>
  <si>
    <t>Use HTTPS and automatically redirect to HTTPS if user use HTTP</t>
  </si>
  <si>
    <t>- Pass: Use HTTPS to connect web interface and automatically redirect to https if user use HTTP. 
- Fail: Not use HTTPS to login web interface or not automatically redirect to HTTPS if user use HTTP</t>
  </si>
  <si>
    <t xml:space="preserve">Password </t>
  </si>
  <si>
    <t>By default, each device has an unique management password and it is printed on the back of device</t>
  </si>
  <si>
    <t xml:space="preserve">- Pass:  Each device has an unique password and it is printed on the back of the device.
 - Fail: Devices use the same password or public password (each device does not have an unique password) or password is not printed on the back of the device. </t>
  </si>
  <si>
    <t xml:space="preserve">Web security </t>
  </si>
  <si>
    <t xml:space="preserve">- Pass: Web management don’t have any security vulnerability and follow OWASP top 10-2017. If the ONT is a new one (Have not ever deployed on Viettel network), allow the bidder deploy latter but it must be done in the factory firmware when delivery (before TM or KCS).
 - Fail: Web management has security vulnerability and not follow OWASP top 10-2017 or the bidder does not commit to deploy the web security. </t>
  </si>
  <si>
    <t xml:space="preserve">Web interface management must follow “OWASP top 10-2017”, detail as below: 
- A1-Injection: 
+ SQL injection,  
+ OS command injection,  
+ LDAP injection,  
+ JSON, SOAP, and XML injection,  
+ Object Relational Mapping (ORM) injection,  
+ Expression Language (EL) injection, 
+  Object Graph Navigation Library (OGNL) injection.
 - A2-Broken Authentication: 
 Implement multi-factor authentication to prevent automated, credential stuffing, brute force, and stolen credential re-use attacks.
  Do not ship or deploy with any default credentials, particularly for admin users.
  Implement weak-password checks, such as testing new or changed passwords against a list of the top 10000 worst passwords.
  Ensure registration, credential recovery, and API pathways are hardened against account enumeration attacks by using the same messages for all outcomes. 
 Limit or increasingly delay failed login attempts. Log all failures and alert administrators when credential stuffing, brute force, or other attacks are detected.
  Use a server-side, secure, built-in session manager that generates a new random session ID with high entropy after login. Session IDs should not be in the URL, be securely stored and invalidated after logout, idle, and absolute timeouts. 
 Align password length, complexity and rotation policies with NIST 800-63 B's guidelines in section 5.1.1 for Memorized Secrets (https://pages.nist.gov/800-63-3/sp80063b.html#memsecret). 
 Use POST for submit username and password. 
- A3-Sensitive Data Exposure: 
 Encrypt all data in transit with secure protocols such as TLS with perfect forward secrecy (PFS) ciphers, cipher prioritization by the server, and secure parameters. Enforce encryption using directives like HTTP Strict Transport Security (HSTS). 
 Don't store sensitive data unnecessarily. Discard it as soon as possible or use PCI DSS compliant tokenization or even truncation. Data that is not retained cannot be stolen. 
 Make sure to encrypt all sensitive data at rest. 
 Store passwords using strong adaptive and salted hashing functions with a work factor (delay factor), such as Argon2, scrypt, bcrypt or PBKDF2. 
Tài </t>
  </si>
  <si>
    <t xml:space="preserve">Logout management web </t>
  </si>
  <si>
    <t xml:space="preserve">Open web management from wan </t>
  </si>
  <si>
    <t>Support change port remote web management interface from WAN</t>
  </si>
  <si>
    <t>- Pass: Support change remote web management interface port from WAN. 
- Fail: Not support change remote web management interface port from WAN</t>
  </si>
  <si>
    <t xml:space="preserve">Backup  configuration </t>
  </si>
  <si>
    <t xml:space="preserve">- Pass: Encode backup configuration file and have function to check data integrity of the backup file when restore data.
 - Fail: Not encode the backup   configuration file or don’t have function to check data integrity of the backup file when restore data. 
</t>
  </si>
  <si>
    <t xml:space="preserve">TR069 </t>
  </si>
  <si>
    <t>Do not allow user to configure TR069 parameter on web management interface</t>
  </si>
  <si>
    <t xml:space="preserve">Support HTTPS (when have request from Viettel). </t>
  </si>
  <si>
    <t xml:space="preserve">- Pass: Can not change parameter about TR069 on web management interface. 
- Fail: Can change parameter about TR069 on web management interface. </t>
  </si>
  <si>
    <t>- Pass: All configuration parameters are set according to Viettel’s requirements.
 - Fail: All configuration parameters can not set according to Viettel’s requirements</t>
  </si>
  <si>
    <t xml:space="preserve">- Pass: Support HTTPS (when have requests from Viettel)
- Fail: Not Support HTTPS (when have requests from Viettel) </t>
  </si>
  <si>
    <t xml:space="preserve">Wifi encryptions </t>
  </si>
  <si>
    <t xml:space="preserve">Support wifi standard encryptions: WPA/WPA2 </t>
  </si>
  <si>
    <t xml:space="preserve">Not use WEP encryption </t>
  </si>
  <si>
    <t>- Pass: By default, disable WPS. 
- Fail: By default, enable WPS.</t>
  </si>
  <si>
    <t xml:space="preserve">- Pass: Support wifi standard encryption: WPA/WPA2. 
- Fail: Not Support wifi standard </t>
  </si>
  <si>
    <t xml:space="preserve">- Pass: Not using WEP encryption.
- Fail: Using WEP encryption </t>
  </si>
  <si>
    <t xml:space="preserve"> Others</t>
  </si>
  <si>
    <t>- Pass: Support SPI firewall, enable by default. 
- Fail: Not support SPI firewall or disable firewall by default</t>
  </si>
  <si>
    <t xml:space="preserve">- Pass: Don’t send MAC from LAN advertise to WAN in case WAN does not use bridge mode. 
- Fail: Send MAC from LAN advertise to WAN in case WAN does not use bridge mode. </t>
  </si>
  <si>
    <t>No.</t>
  </si>
  <si>
    <t>Testcase</t>
  </si>
  <si>
    <t>Evaluation Criteria</t>
  </si>
  <si>
    <t>Testing procedures</t>
  </si>
  <si>
    <t xml:space="preserve">Pass: When change ONT optical power input @1490nm to the range specified from -28 dBm to -8 dBm, ping succesfull and packet loss is 0. TX Optical power transmit of ONU ≥ 0.5 dBm and 5dBm
Fail: When change ONT optical power input @1490nm: the range specified from -28 dBm to -8 dBm, ping succesfull and packet loss ≥ 1 packet. TX Optical power transmit of ONU &lt; 0.5 dBm or &gt;5 dBm. 
</t>
  </si>
  <si>
    <t xml:space="preserve"> Testing procedures: 
+ Connect equipments as diagram above. 
+ Connect LAN client – server between OLT &amp; ONT using IP address (OLT &amp; laptop server in same subnet, ONT &amp; laptop client in same subnet).  
+ Measure RX power range: 
. Use optical attenuator to change ONT optical power input @1490nm to the range specified from -28 dBm to -8 dBm.  
. Constant ping command between 2 laptop. Track packet loss during process, if ping succesfull and packet loss is 0 then granted pass. 
+ Measure TX power range:  
.Telnet to OLT using PuTTY or Secure CRT then config TX power to then rage specifed in contract.
. Using in-service Power meter to measure ONT TX power</t>
  </si>
  <si>
    <t xml:space="preserve">Hardware </t>
  </si>
  <si>
    <t xml:space="preserve">Built-in fast connector: connector type SC/PAC, Return loss </t>
  </si>
  <si>
    <t>- Testing procedures:
 + Visual check SC/APC connector has color is Green.
 + Connect ONT to Reflection meter and rolling optical cable around 6­8 rings with diameter 7mm until Return loss can not increaser more.
 - Check result: check value of return loss showing on Reflection meter</t>
  </si>
  <si>
    <t>Pass: Connector type: SC/APC, return loss ≥ 50 dB.  
Fail: Connector type: other connector type or return loss &lt; 50 dB</t>
  </si>
  <si>
    <t xml:space="preserve">Built-in fast connector: insertion loss </t>
  </si>
  <si>
    <t>Pass: Insertion loss ≤ 0.4 dB. Fail: Insertion loss &gt; 0.4 dB</t>
  </si>
  <si>
    <t xml:space="preserve"> Hardware </t>
  </si>
  <si>
    <t xml:space="preserve">GPON </t>
  </si>
  <si>
    <t xml:space="preserve"> Testing procedures: 
+ Connect equipments as diagram. 
+ Calibrated master cord to 0 dB with Wavelength 1490/1310 nm. 
+ Check insertion loss on optical power meter. This test case can be replaced by test report. </t>
  </si>
  <si>
    <t>Testing procedures: 
+ Using tool to unfasten ONT. Check name of CPU, RAM, FLASH. 
+ Check datasheet corresponding with CPU, RAM, FLASH</t>
  </si>
  <si>
    <t>Pass: CPU, RAM, Flash performance the meet requirement. Fail: CPU, RAM, Flash performance not the meet requirement</t>
  </si>
  <si>
    <t>Antenna, wifi chipset, Receive Sensitivit</t>
  </si>
  <si>
    <t>Testing procedures: + Visual check number of antenna. + Check test report of third party.</t>
  </si>
  <si>
    <t>Pass: Number of antenna the meet requirement and vendor can provide test report. Fail: Number of antenna not the meet requirement and vendor can not provide test report</t>
  </si>
  <si>
    <t>Interface, Led indicator</t>
  </si>
  <si>
    <t>Testing procedures: + Visual check LAN, WAN, Optical input interface. + Check status led indicator when configure function corresponding.</t>
  </si>
  <si>
    <t xml:space="preserve">Power Adapter: Check output voltage range </t>
  </si>
  <si>
    <t xml:space="preserve">Pass: Number LAN, WAN optical input port the meet requirement. Led indicator when configure function corresponding. 
Fail: Number LAN, WAN optical input port not the meet requirement or Led status is not working properly. </t>
  </si>
  <si>
    <t xml:space="preserve">Power Adapter: Vpp </t>
  </si>
  <si>
    <t xml:space="preserve">Testing procedures:
 + Connect equipment as diagram. + Setup Continuous current = 90% nominal current and in case no load (0A) on Load Chroma machine.
 + Check output voltage at bellow step of input 90V, 110V, 220V và 250V AC.  
- Check Result: Check output voltage on monitor of load chrome. </t>
  </si>
  <si>
    <t>Pass: If output voltage difference  &lt;= ±5% output nominal DC voltage. Fail: If output voltage difference &gt; ±5% output nominal DC voltage</t>
  </si>
  <si>
    <t>Pass: If Peak to peak voltage output Vpp ≤ 150 mV. Fail: If Peak to peak voltage output Vpp &gt; 150 mV</t>
  </si>
  <si>
    <t>Power Adapter: Voltage surge arrester equipment integrated</t>
  </si>
  <si>
    <t xml:space="preserve">Pass: Adapter has Voltage surge arrester component. 
Fail: Adapter don not have Voltage surge arrester component. </t>
  </si>
  <si>
    <t xml:space="preserve"> GPON </t>
  </si>
  <si>
    <t xml:space="preserve">PortForwarding/DM Z </t>
  </si>
  <si>
    <t xml:space="preserve">- Testing procedures: 
+ Setup PC1 in wan interface, PC2 in LAN interface. 
+ Check DMZ: login to ONT and configure IP add of PC2 to DMZ domain. Ping from PC1 to PC2. 
+ Check Port-Forwarding: login to ONT and configure IP add of PC2 to port forwarding. Transmit bandwidth from PC1 to PC2 by Iperf software. </t>
  </si>
  <si>
    <t xml:space="preserve">Wan function, PPPoE mode </t>
  </si>
  <si>
    <t xml:space="preserve">Pass: Ping to server/PC successfully and ONT comply with viettel technical requirements fully. Fail: Can not ping to server/PC or ONT does not comply with any Viettel technical requirement. </t>
  </si>
  <si>
    <t xml:space="preserve">Static routing (disable NAT) </t>
  </si>
  <si>
    <t xml:space="preserve">- Testing procedures: 
+ Example: we have block 4 IP: 113.161.118.112, subnet mask 255.255.255.252. On Router: configure IP for route 113.161.118.113, on Server/PC setup: IP 113.161.118.114, subnet mask 255.255.255.252, gateway 113.161.118.113. </t>
  </si>
  <si>
    <t xml:space="preserve">Pass: Ping to server/PC successfully. Fail: Can not ping to server/PC. </t>
  </si>
  <si>
    <t>DNS (support changing DNS manually</t>
  </si>
  <si>
    <t>- Testing procedures:
 + Connect PC to LAN port ONT. 
+ Login web interface and change DNS by manual. 
­ Check Result: turn on command line and typing “ipconfig/all” and show DNS</t>
  </si>
  <si>
    <t>Pass: DNS change follow configured on web interfaces. 
Fail: DNS can not change follow configured on web interfaces</t>
  </si>
  <si>
    <t xml:space="preserve">IPv4 and IPv6 (dual stack) </t>
  </si>
  <si>
    <t xml:space="preserve">Pass: If Domain DDNS upgraded IP after ONT was change IP WAN and Service running normally. 
Fail: If Domain DDNS could not upgraded IP after ONT was change IP WAN and Service can not run. </t>
  </si>
  <si>
    <t>Pass: ONT comply with the technical requirements
Fail: ONT does not comply with technical requirements</t>
  </si>
  <si>
    <t xml:space="preserve">- Testing procedures:
 + Setup BRAS server Ipv4, Ipv6 on Simulator BRAS Computer, connect equipment as diagram.
+ Console or telnet to OLT and configure internet services for ONT. 
+ On Simulator BRAS Computer setup mode PPPoE/DHCP Ipv4, Ipv6 active the same time. 
+ Login to web interface ONT and configure PPPoE account /DHCP Client. 
+ On PC, turn on Ipv4/Ipv6. 
+ Check status and connections with BRAS PPPoE/DHCP server. 
+ Use Wireshark software to capture packets on simulator BRAS computer. </t>
  </si>
  <si>
    <t xml:space="preserve">- Testing procedures:
 + Connect equipment as diagram. 
+ Console or telnet to OLT and configure internet.
+ Login to web interface and configure server DDNS, Domain DDNS, account DDNS have registered. 
+ Login website DDNS and check status IP WAN ONT. 
+ Setup camera and login to web DDNS and check service. 
+ Make a change of IP WAN.
-  Check result: check IP WAN after change IP WAN on ONT and compare it. Check service camera on web DDNS. </t>
  </si>
  <si>
    <t xml:space="preserve">CoS </t>
  </si>
  <si>
    <t xml:space="preserve">- Testing procedures: 
+ Connect equipment as diagram. 
+ Console or telnet to OLT and configure priority for each service.
 + Capture packets with each VLAN service. </t>
  </si>
  <si>
    <t>Management</t>
  </si>
  <si>
    <t xml:space="preserve">- Service continuity: disconnect with OLT, time, reason, log file. - Maintenance: reboot, remoted updates. </t>
  </si>
  <si>
    <t xml:space="preserve">- Testing procedures: 
+ Setup full service running on ONT. 
+ Disconnect with OLT, reduce to low level optical power and high level optical power threshold.
+ Reboot ONT, upgrade new firmware from OLT.
 - Check result: Check what the reason disconnect, alarm RX optical power is low or high. Show status ONT: rebooting, upgrading… </t>
  </si>
  <si>
    <t>Pass: Can show the reason, status, alarm of ONT on OLT.
 Fail: Can not show the reason, status, alarm of ONT on OLT.</t>
  </si>
  <si>
    <t xml:space="preserve"> Management </t>
  </si>
  <si>
    <t xml:space="preserve">OMCI, Auto provisioning </t>
  </si>
  <si>
    <t xml:space="preserve">- Testing procedures:
 + Connect equipment as diagram. 
+ Console or telnet to OLT and configure all parameters follow GPON ITU-T G.984 or G.988 over OMCI channel. 
- Check Result: Check parameters, alarm, services, management on OLT. </t>
  </si>
  <si>
    <t>Local management (Web interface</t>
  </si>
  <si>
    <t xml:space="preserve">- Testing procedures: 
+ Connect equipment as diagram. 
+ Login to ONT and configure account PPPoE/password. 
Check Result: Check LAN status (port LAN down/up), WAN status (show IP WAN), Value of TX/RX power. </t>
  </si>
  <si>
    <t xml:space="preserve">Management </t>
  </si>
  <si>
    <t xml:space="preserve">Alarm (Send Dying Gasp alarm message to OLT when ONT lost power supply). </t>
  </si>
  <si>
    <t>- Testing procedures: 
+ Setup ONT connected with OLT. 
+ Turn out Power supply of ONT.
 - Check result: Log in to OLT and show alarm</t>
  </si>
  <si>
    <t>Pass: ONT Sent Dying Gasp alarm message to OLT when ONT lost power supply. 
Fail: ONT not Send Dying Gasp alarm message to OLT when ONT lost power supp</t>
  </si>
  <si>
    <t>RF</t>
  </si>
  <si>
    <t xml:space="preserve">Wavelength operating (Digital signal), RF range, output level, LED CATV, MER, POST BER </t>
  </si>
  <si>
    <t>Wavelength operating (analog signal), CNR, CSO, CTB</t>
  </si>
  <si>
    <t xml:space="preserve"> RF</t>
  </si>
  <si>
    <t>Flatness</t>
  </si>
  <si>
    <t xml:space="preserve">Factory reset </t>
  </si>
  <si>
    <t>Security</t>
  </si>
  <si>
    <t>Debug: disable console or can not using root account to configure ONT by console.</t>
  </si>
  <si>
    <t xml:space="preserve">Security </t>
  </si>
  <si>
    <t xml:space="preserve">Debug: disable telnet, SSH </t>
  </si>
  <si>
    <t xml:space="preserve">Port services </t>
  </si>
  <si>
    <t>Pass: ONT already closed all services port that Viettel not using by default except TR069, http, https, DNS, DHCP. Fail: ONT is opening services port that Viettel not using by default</t>
  </si>
  <si>
    <t xml:space="preserve">Using PKI to check signature before upgrades </t>
  </si>
  <si>
    <t>Web interface management must follow “ OWASP top 10­2017” standard, version latest in time sign contract</t>
  </si>
  <si>
    <t>Pass: Web management don’t have any security vulnerability and follow  OWASP top 10-2017  Fail: Web management has security vulnerability and not follow OWASP top 102017</t>
  </si>
  <si>
    <t>Pass: Ont automatically logout after 20 minutes not using. 
Fail: Ont not automatically logout after 20 minutes not using</t>
  </si>
  <si>
    <t xml:space="preserve">Backup configuration </t>
  </si>
  <si>
    <t xml:space="preserve">Firewall </t>
  </si>
  <si>
    <t>Pass: Ping to ONT from wan successfully. 
Fail: Can not Ping to ONT from wan.</t>
  </si>
  <si>
    <t>Ping of death</t>
  </si>
  <si>
    <t>+ Disable firewall on ONT, Connect ONT to internet. From internet ping IP Wan ONT: ping –t Ipwan –l 65535.</t>
  </si>
  <si>
    <t>Pass: ONT did not hang. 
Fail: ONT have a hang or reboot or can not use service.</t>
  </si>
  <si>
    <t>Do not allow MAC from LAN advertise to WAN in case WAN does not use bridge mode</t>
  </si>
  <si>
    <t>Stability and Customer Experience</t>
  </si>
  <si>
    <t>GPON throughput</t>
  </si>
  <si>
    <t xml:space="preserve">LAN throughput </t>
  </si>
  <si>
    <t xml:space="preserve">Capability to create new session, concurrent NAT sessions. </t>
  </si>
  <si>
    <t xml:space="preserve">Wifi features </t>
  </si>
  <si>
    <t>Wifi throughput:1 user</t>
  </si>
  <si>
    <t>Wifi throughput: 5 user</t>
  </si>
  <si>
    <t xml:space="preserve">Stability and Customer Experience </t>
  </si>
  <si>
    <t>Wifi throughput over 2 brick wall with 1 user</t>
  </si>
  <si>
    <t>20 concurrent Wi-Fi clients  connected in 01 day</t>
  </si>
  <si>
    <t xml:space="preserve">01 Wi-Fi client connected in 01 day </t>
  </si>
  <si>
    <t xml:space="preserve">Suddenly power on/off for 400 times </t>
  </si>
  <si>
    <t xml:space="preserve">Suddenly power on/off for 5 times </t>
  </si>
  <si>
    <t xml:space="preserve">- Setup tools to on/off power supply for 5 times (with 1s between two time) </t>
  </si>
  <si>
    <t>Pass: Can not downgrade firmware.
Fail: ONT Accept to downgrade firmware.</t>
  </si>
  <si>
    <t>Pass: The bandwidth of STA:  
-  with 2.4GHz: ≥ 75 Mbps @channel 20MHz, ≥150 Mbps @channel 40MHz, 
-  with 5GHz: ≥280Mbps @channel 80MHz
Fail: the bandwidth is not match with the requirements.</t>
  </si>
  <si>
    <t>Pass: Capability to create new session, concurrent NAT sessions the meet requirements.
Fail: Capability to create new session, concurrent NAT sessions not meet requirements</t>
  </si>
  <si>
    <t xml:space="preserve">Pass: LAN throughput the meet requirement.
Fail: LAN throughput not meet requirement. </t>
  </si>
  <si>
    <t xml:space="preserve">Pass: GPON throughput the meet requirement.
Fail: GPON throughput not meet requirement. </t>
  </si>
  <si>
    <t>Pass: Not Find MAC clients connect with LAN port of ONT.
Fail: Found MAC clients connect with LAN port of ONT</t>
  </si>
  <si>
    <t xml:space="preserve">Pass: Can not change Viettel ACS configuration on web interface. 
Fail: Can change Viettel ACS configuration on web interface. </t>
  </si>
  <si>
    <t xml:space="preserve">Optical power range operation,
Optical power transmit. </t>
  </si>
  <si>
    <t xml:space="preserve">Pass: ONT fully complies with GPON ITU-T G.984 or G.988 
Fail: ONT not fully complies </t>
  </si>
  <si>
    <t>Pass: ONT support wifi encryption as requirement.
Fail: ONT not support wifi encryption as requirement</t>
  </si>
  <si>
    <t>Pass: Services running normally.
Fail: ONT have a hang or auto reboot or services running not stable</t>
  </si>
  <si>
    <t>Pass: Services running normally.
Fail: ONT have a hang or auto reboot or services running not stable.</t>
  </si>
  <si>
    <t>Pass: Wifi speed each user ≥ 5 Mbps with 2.4GHz, 15Mbps with 5GHz.
Fail: Wifi speed each user &lt; 5 Mbps with 2.4GHz, 15 Mbps with 5GHz.</t>
  </si>
  <si>
    <t>Pass: Wifi bandwidth download ≥ 5 Mbps.
Fail: Wifi bandwidth download &lt; 5 Mbps</t>
  </si>
  <si>
    <t>Pass: ONT already Blocked IP/MAC/URL clients that have configured.
Fail: ONT Can not Block IP/MAC/URL clients that have configured.</t>
  </si>
  <si>
    <t xml:space="preserve">Pass: If can not upgrade firmware and when after reboot, ONT still keeping firmware version.
Fail: If upgrade firmware successfully or when after reboot, ONT already change new firmware version or when ONT is rebooting, its crashed. </t>
  </si>
  <si>
    <t>Pass: ONT closed port and management interface except Web, TR069, OMCI.
Fail: ONT opening other management interface that viettel is not using</t>
  </si>
  <si>
    <t xml:space="preserve">Pass: ONT already closed port Telnet and SSH.
Fail: ONT is opening port Telnet and SSH. </t>
  </si>
  <si>
    <t>Pass: ONT already disable console or can not login by root account to change OS file.
Fail: ONT can connect to ONT by console and login by root account to change OS file</t>
  </si>
  <si>
    <t>Pass: ONT has factory button and factory reset function on web interface.
Fail: ONT don’t have factory button or don’t have factory reset function on web interface</t>
  </si>
  <si>
    <t>Pass: Wavelength operating (Digital signal), RF range, output level, LED CATV, MER, POST BER the meet requirement.
Fail: Wavelength operating (Digital signal), RF range, output level, LED CATV, MER, POST BER not meet requirement</t>
  </si>
  <si>
    <t>Pass: Wavelength operating (analog signal), CNR, CSO, CTB the meet requirement.
Fail: Wavelength operating (analog signal), CNR, CSO, CTB not meet requirement</t>
  </si>
  <si>
    <t xml:space="preserve">Pass: Flatness ≤ ± 2dB.
Fail: Flatness &gt; ± 2dB. </t>
  </si>
  <si>
    <t xml:space="preserve">Pass: ONT connect to ONT successfully and from Viettel ACS can be configured and changed parameters as requirement.
Fail: ONT can not connect to </t>
  </si>
  <si>
    <t xml:space="preserve">Pass: Web management support to show LAN status (port LAN down/up), WAN status (show IP WAN), value of TX/RX power.
Fail: Web management not support to show LAN status (port LAN down/up), WAN status (show IP </t>
  </si>
  <si>
    <t xml:space="preserve">Pass: By default, only open port web management form lan, has functions to enable from Wan and change port from wan. Automatically redirect to https when input http://192.168.1.1 
Fail: By default, open port web management form wan or don’t  have functions to enable from Wan or can not change port from wan or can not Automatically redirect to https when input http://192.168.1.1 </t>
  </si>
  <si>
    <t xml:space="preserve">Pass: Backup configuration is not plaintext and deny backup configure if this file is changed. 
Fail: Backup configuration is plaintext or allow to backup configure if this file is changed. </t>
  </si>
  <si>
    <t>- Pass: Support 802.1 Q, mapping Vlan to each LAN port. In case of uplink doesn’t have VLAN corresponding, the traffic from LAN must be dropped. 
- Fail: Not support 802.1 Q or can not mapping vlan to each LAN port or in case of uplink doesn’t have VLAN co</t>
  </si>
  <si>
    <t>Testing procedures: 
+ Login web interface and check wifi encryptions section.
+ Check function on/off WPS by hardware</t>
  </si>
  <si>
    <t>Testing procedures: 
+ Configure IP/MAC/URL is blocked. 
+ Using IP/MAC/URL above connect ONT</t>
  </si>
  <si>
    <t>Testing procedures: 
+ Setup LAN port : mode NAT (route).
+ Connect clients to that port and telnet to OLT show all MAC</t>
  </si>
  <si>
    <t xml:space="preserve">Setup tools to on/off power supply for 400 times (with 90s between two time) </t>
  </si>
  <si>
    <t>KÊT QUẢ</t>
  </si>
  <si>
    <t xml:space="preserve">Số CTKT đạt (P)
</t>
  </si>
  <si>
    <t>Số CTKT không đạt (F)</t>
  </si>
  <si>
    <t>Tổng số CTKT</t>
  </si>
  <si>
    <t>Số CTKT</t>
  </si>
  <si>
    <t xml:space="preserve">Số trường hợp kiểm thử đạt (P)
</t>
  </si>
  <si>
    <t>Số trường hợp kiểm thử không đạt (F)</t>
  </si>
  <si>
    <t>Tổng số trường hợp kiểm thử</t>
  </si>
  <si>
    <t>Testing procedures: 
+ Configure ONT connected to Viettel ACS server. 
+ Login to Viettel ACS server and check Status ONT.
+ From Viettel ACS server: upgrade new firmware, change wifi configurations, account PPPoE, Reset, reboot ONT.
- Check result: Show status ONT in each case</t>
  </si>
  <si>
    <t>- Testing procedures:
+ Open ONT by tools and looking position of  console port. 
+ Connect USB-UART line to console port. 
+ On PC turn on Putty software and connect to ONT
+ Turn on power ONT and check log on putty software. If no have log  pass, if have log check  next step. 
+ Login with root account and connect to root shell of OS (operating system)</t>
  </si>
  <si>
    <t>- Testing procedures: 
+ Visual check function and interface on web configuration. 
+ Using nmap software to scanning service port that opening by default. Scan TCP: on linux: nmap –n –vv –PN –p 0-65535 IP LAN/WAN. Scan UDP: on linux: nmap –n –vv –PN –sU –p 0-65535 IP LAN/WA</t>
  </si>
  <si>
    <t>- Testing procedures: 
+ Using nmap software to scanning services port that opening by default from LAN and WAN</t>
  </si>
  <si>
    <t>- Testing procedures: 
+ Require vendor provide algorithm to signature firmware and Public key of manufacture. o Step 1: Verify algorithm ­ On base algorithm document: algorithm must has 2 features is authority and integrity
Authority: only manufacture have private key to signature firmware ensure that only firmware was made by manufacture just able to upgrades. Integrity: To ensure firmware can not change before upgrades. o Step 2: verify signature Using public key to verify firmware: Example:  ­ Firmware use couple RSA key (public/private): openssl dgst -sign private_key.pem -keyform pem -sha256 -sigopt rsa_padding_mode:pss -sigopt rsa_pss_saltlen:-1 -out signature.sig firmware.bin And is appended to the end of the firmware as follows: Firmware Signature(256 byte) - Dump firmware(ubuntu): result have 2 file firmwareraw.bin and signature.bin dd if=firmware.bin of=firmwareraw.bin bs=1 count=$((` ls -la firmware.bin | awk '{print $5}' ` - 256)) dd if=firmware.bin of=signature.bin bs=1 skip=$((` ls -la firmware.bin | awk '{print $5}' ` - 256)) - Using openssl to verify: file publickey.pem openssl dgst -verify publickey.pem -keyform pem -sha256 -sigopt rsa_padding_mode:pss -sigopt rsa_pss_sal tlen:-1 -signature signature.bin firmwareraw.bin 
if response is “Verified OK” meaning check signature OK. o Step 3: verify Rejection  ­ Destination is check firmware was checked or not. ­ Using software to modify binary file (010editor, hexworkshop. Notepad++ …) then open file and modify any bytes, so upgrades this file. If upgrade fail  check OK</t>
  </si>
  <si>
    <t>- Testing procedures: 
+ Prepare 1 firmware have level lower firmware that using. 
+ Upgrade that firmware and check. If upgrade fail  OK.</t>
  </si>
  <si>
    <t xml:space="preserve">- Testing procedures: 
+ Using nmap software to scanning service port that opening by default. Scan TCP: on linux: nmap –n –vv –PN –p 0-65535 IP LAN/WAN. Scan UDP: on linux: nmap –n –vv –PN –sU –p 0-65535 IP LAN/WAN. 
+ From web interfaces, check function to enable Web management from wan and check function to change port web management from wan. 
+ On web browser input http:192.168.1.1. </t>
  </si>
  <si>
    <t>Testing procedures: 
+ Login to web interface and check backup configuration function. 
+ Open configuration file by notepad++, if contents is plaintext meaning fail. Modify backup configuration file and restore it</t>
  </si>
  <si>
    <t>Testing procedures: 
+ Login web interface and check all sections. 
+ Captures packets ONT communicate with Viettel ACS server.</t>
  </si>
  <si>
    <t xml:space="preserve">- Testing procedures: 
+ Disable firewall on ONT, Connect ONT to internet. From internet ping IP Wan ONT: ping –t Ipwan –l 32. 
+ Enable firewall on ONT, Connect ONT to internet. From internet ping IP Wan ONT: ping –t Ipwan –l 32. </t>
  </si>
  <si>
    <t>- Testing procedures: 
+ Setup equipment as diagram
+ Configure LAN port Bridge, Sequence Download and upload. Note: Test GPON throughput corresponding with number and speed LAN port of ONT</t>
  </si>
  <si>
    <t>- Testing procedures: 
+ Connect equipment as diagram. 
+ Setup LAN port is bridge. 
+ Sequence Push Packets from WAN to LAN and LAN to WAN for each port LAN</t>
  </si>
  <si>
    <t>- Testing procedures: 
+ Connect equipment as diagram. 
+ Push Packets from WAN to LAN and LAN to WAN at the same tim</t>
  </si>
  <si>
    <t>- Testing procedures: 
+ Connect equipment as diagram. 
+ Distance between ONT and STA (laptop) is 1m, the STA support the wifi standard corresponding with ONT (b/g/n/ac), it has not wifi co­channel interference with ONT. 
+ Setup Iperf or Ixchariot on Laptop server and STA. Transmitting traffic test between ONT and STA in 4 hours.</t>
  </si>
  <si>
    <t>- Testing procedures: 
+ Connect equipment as diagram. 
+ Setup Iperf or Ixchariot on Laptop server and client. 
+ Bring Laptop client to location away from ONT: distance 20m, thickness of wall is 10cm. 
+ Setup wifi 802.11n or ac (SSID of 2.4GHz and 5GHz are the same, channel band width is auto), it has not wifi co­channel interference with ONT  and transmit bandwidth from laptop server to laptop client within (1÷5) minutes.</t>
  </si>
  <si>
    <t xml:space="preserve">- Testing procedures: 
+ Connect equipment as diagram. 
+ Setup Continuous current = 90% nominal current on Load Chroma. 
+ Set oscilloscope at AC coupling mode, bandwidth limit 20 MHz (reference to Tektronix TDS3034 manual).
 - Check Result: Check Peak to peak voltage output at 220V. </t>
  </si>
  <si>
    <t xml:space="preserve">- Testing procedures: 
+ Break Adapter and see circuit board. 
- Check Result: Check components Adapter. 
This test case can be replaced by test report. 
</t>
  </si>
  <si>
    <t xml:space="preserve"> Testing procedures: 
+ Using attenuator to adjust optical power level (Wavelength1550nm) from 0 to – 6 dBm
+ Configure IP2QAM (IP to digital signal) to transmit around 114 channels from 90 MHz to 999.25 MHz with bandwidth/channel = 8 MHz. 
 + Check led CATV on ONT. 
+ Check RF power on Web interface when adjust optical power level (Wavelength1550nm) from 0 to – 6 dBm. 
+ Connect RF output with QAM analyzer and check channels in range from 111.25 MHz to 994 MHz. Setup on QAM analyzer is 256 QAM, Symbol 6.875 Mbaud. 
+ Check MER and POST BER on QAM analyzer. 
+ Check service quality on the screen. </t>
  </si>
  <si>
    <t>- Testing procedures: 
+ Using attenuator to adjust optical power level (Wavelength1550nm) from 0 to – 6 dBm. 
+ configure IP2A (IP to analog signal) to transmit 60 PAL DK channel from 111.25 MHz to 999.25 MHz with bandwidth/channel = 8 MHz.  
+ Check led CATV on ONT. 
+ Connect RF output with Spectrum analyzer and check channels in range from 111.25 MHz to 999.25 MHz
+ Check CNR, CSO, CTB on spectrum analyzer.
+ Check service quality on the screen</t>
  </si>
  <si>
    <t>- Testing procedures: 
+ On Network analyzer: Setup RF power in output port is 29 dBm, frequency: 47­1000 Mhz. 
+ On RF to optical machine: Setup optical output is ­6 dBm. 
- Check result Flatness show on Network analyze</t>
  </si>
  <si>
    <t>KỊCH BẢN KIỂM THỬ TÍNH NĂNG TR-069 TRÊN ONT version 3.1</t>
  </si>
  <si>
    <t>Tên màn hình/Tên chức năng</t>
  </si>
  <si>
    <t>Mã trường hợp kiểm thử</t>
  </si>
  <si>
    <t>TC_TR069</t>
  </si>
  <si>
    <t>Số trường hợp kiểm thử đạt (P)</t>
  </si>
  <si>
    <t>Số trường hợp kiểm thử chấp nhận được (A ), Không đúng theo chuẩn nhưng không ảnh hưởng đến dịch vụ.</t>
  </si>
  <si>
    <t>Số trường hợp kiểm thử chưa thực hiện</t>
  </si>
  <si>
    <t>Môi trường test</t>
  </si>
  <si>
    <t>Tham số</t>
  </si>
  <si>
    <t>Tham chiếu test</t>
  </si>
  <si>
    <t>CTKT Cơ bản thiết bị ONT (mạng CĐBR GPON) số CTKT.00.KT.66 ban hành 20/09/2018</t>
  </si>
  <si>
    <t>ONT model name</t>
  </si>
  <si>
    <t>EVT1</t>
  </si>
  <si>
    <t>Serial</t>
  </si>
  <si>
    <t>VTNW88ac1818</t>
  </si>
  <si>
    <t>Mô hình kết nối</t>
  </si>
  <si>
    <t>Stt</t>
  </si>
  <si>
    <t>Mục đích /chức năng kiểm thử</t>
  </si>
  <si>
    <t>Các bước thực hiện</t>
  </si>
  <si>
    <t>Kết quả mong muốn</t>
  </si>
  <si>
    <t>Yêu cầu</t>
  </si>
  <si>
    <t>Đánh giá</t>
  </si>
  <si>
    <t>Reference</t>
  </si>
  <si>
    <t>I</t>
  </si>
  <si>
    <t>Kết nối TR-069</t>
  </si>
  <si>
    <t>Get IP</t>
  </si>
  <si>
    <t>1. Tắt service DHCP trên Server.
2. Khởi động lại ONT.
3. Kiểm tra tần suất ONT gửi bản tin DHCP Discovery</t>
  </si>
  <si>
    <t>Trong 1 session DHCP:
* Thời gian giữa bản tin DHCP Discovery gửi lần 2 và lần 1 là: 2^6 +Random[-20;+20] giây
* Thời gian giữa bản tin DHCP Discovery gửi lần 3 và lần 2 là: 2^7 +Random[-40;+40] giây
* Thời gian giữa bản tin DHCP Discovery gửi lần 4 và lần 1 là 300 giây.
Thời gian giữa 2 session DHCP: Random[1;30]</t>
  </si>
  <si>
    <t>Mục IV.8.2.a Get IP</t>
  </si>
  <si>
    <t>II</t>
  </si>
  <si>
    <t>Security &amp; nhận diện CPE</t>
  </si>
  <si>
    <t>An toàn thông tin</t>
  </si>
  <si>
    <t>1. Khởi động ONT.
2. Kiểm tra phần cấu hình trên giao diện web.</t>
  </si>
  <si>
    <t>Không hiển thị các thông tin về ACS server: 
 * Enable/Disable CWMP.
 * URL, Username, Password.
 * Inform Periodic.
Không hiển thị các thông tin của ACS client:
 * URL, Username, Password.</t>
  </si>
  <si>
    <t>Mục IV.8.5</t>
  </si>
  <si>
    <t>2. Nhận diện ONT</t>
  </si>
  <si>
    <t>1. Trên server bật toàn bộ dịch vụ.
2. Khởi động ONT.
3. Kiểm tra tham số ConnectionRequestURL trên bản tin Inform.</t>
  </si>
  <si>
    <t>Tham số ConnectionRequestURL trên bản tin Inform có dạng: http://[ip]:[port][OUI][Serial]</t>
  </si>
  <si>
    <t>Giá trị ProductClass và ModelName trong bản tin Inform khác với thực tế (đang là "H646EW")</t>
  </si>
  <si>
    <t>Mục IV.8.4</t>
  </si>
  <si>
    <t>III</t>
  </si>
  <si>
    <t>Các tham số tùy chỉnh</t>
  </si>
  <si>
    <t>Physical</t>
  </si>
  <si>
    <t>1. Khởi động ONT.
2. Từ ACS server gọi hàm GetParameterValues để lấy giá trị của các tham số: "InternetGatewayDevice.X_VIETTEL_COM_GPON."</t>
  </si>
  <si>
    <t>Thiết bị trả về đầy đủ tham số mô tả trong CTKT.</t>
  </si>
  <si>
    <t>Mục IV.8.6</t>
  </si>
  <si>
    <t>1. Khởi động ONT.
2. Từ ACS server gọi hàm GetParameterValues để lấy giá trị của các tham số: "InternetGatewayDevice.LANInterfaces.WLANConfiguration.1."</t>
  </si>
  <si>
    <t>Chưa hỗ trợ tham số LastDataTransmitRate</t>
  </si>
  <si>
    <t>Mục IV.8.7</t>
  </si>
  <si>
    <t>1. Khởi động ONT.
2. Từ ACS server gọi hàm GetParameterValues để lấy giá trị của các tham số: "InternetGatewayDevice.WANDevice.1.WANConnectionDevice.1.WANPPPConnection.1."</t>
  </si>
  <si>
    <t>Giá trị các tham số vẫn chứa giá trị X_DASAN</t>
  </si>
  <si>
    <t>Mục IV.8.8</t>
  </si>
  <si>
    <t>DNS</t>
  </si>
  <si>
    <t>1. Khởi động ONT.
2. Từ ACS server gọi hàm GetParameterValues để lấy giá trị của các tham số: "Internet GatewayDevice.Services.X_VIETTEL_COM_DDNS."</t>
  </si>
  <si>
    <t>Mục IV.8.9</t>
  </si>
  <si>
    <t>IP/URL Filter</t>
  </si>
  <si>
    <t>1. Khởi động ONT.
2. Từ ACS server gọi hàm GetParameterValues để lấy giá trị của các tham số: "GatewayDevice.Services.X_VIETTEL_COM_URLFILTER."</t>
  </si>
  <si>
    <t>Cho phép 6 tháng phát triển</t>
  </si>
  <si>
    <t>Mục IV.8.10</t>
  </si>
  <si>
    <t>Comment</t>
  </si>
  <si>
    <t>- Maximum Tx Power (EIRP) ≥ 18 dBm.</t>
  </si>
  <si>
    <t xml:space="preserve">- The theoretical speed AC1200 (300Mbps on 2.4GHz, 867Mbps at 5GHz) or better. </t>
  </si>
  <si>
    <t xml:space="preserve">- Other functions are optional as Guest networks.  </t>
  </si>
  <si>
    <t xml:space="preserve">Wifi </t>
  </si>
  <si>
    <t xml:space="preserve"> Testing procedures: 
+ Setup BRAS and DHCP server on Computer, Connect equipment as diagram.
+ Console or telnet to OLT and configure services for ONT. 
+ On BRAS Setup mode PPPoE/DCHP. 
+ Disconnect and connect session from Computer. 
+ Login to web interface ONT and configure PPPoE account, DHCP mode or Static IP. 
- Check Result: Check status and connections with BRAS server, DHCP server. In mode PPPoE check function on/off connect PPPoE sessions by manual. Check all requirements in technical requirements.</t>
  </si>
  <si>
    <t>- Pass: ONT meet with technical requirements. 
- Fail: ONT does not meet with technical requirements.</t>
  </si>
  <si>
    <t>Số lượng testcase</t>
  </si>
  <si>
    <t>Bỏ phần này do thiết bị ko hỗ trợ</t>
  </si>
  <si>
    <t>- Testing procedures: 
+ Connect equipment as diagram. 
+ Setup Iperf or Ixchariot on Laptop server and client. 
+ Bring Laptop client to location away from ONT: distance 1-2 m. 
+ Setup wifi 802.11n and 802.11ac, it has not wifi co­channel interference with ONT and transmit bandwidth from laptop server to 5 laptop client within (1÷5) minutes.</t>
  </si>
  <si>
    <t>KCS ko đo bài này</t>
  </si>
  <si>
    <t>Pass: Wifi speed meet the
requirements:
- Single band ONT
≥ 75Mbps @ 20MHz channel width
≥ 150Mbps @ 40MHz channel width
- Dual band ONT
≥ 75Mbps @ 20MHz channel width
 ≥ 280Mbps @ 80MHz channel width
Fail: Wifi speed does not meet the requirements above</t>
  </si>
  <si>
    <t>Assignee</t>
  </si>
  <si>
    <t>CuongDD4</t>
  </si>
  <si>
    <t>ThuLT28</t>
  </si>
  <si>
    <t>NhungDT28</t>
  </si>
  <si>
    <t>AnhNT159</t>
  </si>
  <si>
    <t>TuanNA29</t>
  </si>
  <si>
    <t>HoaKT</t>
  </si>
  <si>
    <t>Tool quét VTNET</t>
  </si>
  <si>
    <t>PE</t>
  </si>
  <si>
    <t>Do not allow to downgrade firmware</t>
  </si>
  <si>
    <t>Tool quét</t>
  </si>
  <si>
    <t>NhungDT28
AnhNT159</t>
  </si>
  <si>
    <t xml:space="preserve">
Ko nằm trong bài đo KCS</t>
  </si>
  <si>
    <t>- Testing procedures: 
+ Connect equipment as diagram. 
+ Setup Iperf or Ixchariot on Laptop server and client. 
+ Bring Laptop client to location away from ONT: distance 1­2m (Rx &gt;­55dBm). 
+ Setup wifi 802.11n/20, 40MHz with singleband ONT or 802.11n,ac/20, 80MHz with dualband ONT, make sure no wifi co-channel interference with ONT and transmit bandwidth from laptop server to laptop client within 24 hours</t>
  </si>
  <si>
    <t>2.4G
Pass: Wifi download/1 user/24 hours  ≥  1 Mbps. 
Fail: Wifi download /1 user/24hours  &lt; 1 Mbps
5G
Pass: Wifi download/1 user/24 hours  ≥  3 Mbps. 
Fail: Wifi download /1 user/24hours  &lt; 3 Mbps</t>
  </si>
  <si>
    <t>Standard and frequency</t>
  </si>
  <si>
    <t>Antenna</t>
  </si>
  <si>
    <t>Power</t>
  </si>
  <si>
    <t>Throughput</t>
  </si>
  <si>
    <t>SSID</t>
  </si>
  <si>
    <t>Pass: ONT meet the technical requirements.
- Acceptable: In case new vendor. Allow vendor commit to deploy by updating firmware after 06 months from signing date –before FAC signing time).
- Fail: ONT does not meet the technical
requirements</t>
  </si>
  <si>
    <t>Band Steering</t>
  </si>
  <si>
    <t xml:space="preserve">- Visual check after 5 to 20 minutes not using. 
</t>
  </si>
  <si>
    <t>Pass: Fail: Devices use the same password or public
password (each device does not have an unique password) or password is not printed on the back of the device or Has function to change password or using password have empty text</t>
  </si>
  <si>
    <t>- MIMO 2x2 or better, gain +5dBi or better.
- &gt;= 2 external antennas or ≥3 internal antennas.</t>
  </si>
  <si>
    <t xml:space="preserve">Support concurrent NAT Inside sessions ≥ 8.000
Support concurrent NAT OutSide sessions ≥ 4.000
New sessions per second: ≥ 100 </t>
  </si>
  <si>
    <t>NAT Session
limitation</t>
  </si>
  <si>
    <t>Pass: ONT meet the technical requirements.
- Acceptable: Allow vendor commit to
deploy by updating firmware after 06 months from signing date – before FAC or TAC signing time.
- Fail: ONT does not meet the technical requirements</t>
  </si>
  <si>
    <t>IGMP v2 (enabled), IGMPv3 (Already supported by chipset)</t>
  </si>
  <si>
    <t xml:space="preserve">- Pass: ONT support minimum IGMPv2, IGMPv3 (Already supported by chipset). 
- Fail: ONT not support IGMPv2 or chipset not supported IGMPv3. </t>
  </si>
  <si>
    <t>Multicast Adaptive
Bitrate</t>
  </si>
  <si>
    <t>Support Multicast Adaptive Bitrate (MABR) function</t>
  </si>
  <si>
    <t>Pass: ONT meet the technical requirements.
- Acceptable: Vendor provide commitment letter to cooperate with Viettel to intergrate ONT to Viettel MABR system.
- Fail: ONT does not meet the technical requirements</t>
  </si>
  <si>
    <t>Pass: ONT meet the technical requirements. In case of new vendor, accept the vendorcommit to deploy after maximum 03 months from the signing date (before PAC signing time)
Fail: ONT does not meet the technical requirements or the bidder does not commit to deploy</t>
  </si>
  <si>
    <t>Pass: ONT support all functions in technical requirements.
- Acceptable: ONT support DDNS, Port Forwarding, DMZ. Vender commit to support Parental Control fuction within 03 months from the signing date.
- Fail: ONT does not support DDNS, Port forwarding, DMZ or not commit to support Parental Control fuction</t>
  </si>
  <si>
    <t>DDNS: Support at least: no-ip.com, dyn.com and vddns (*) (vddns detail protocol as below. Viettel allow roadmap 06 months for contractor deploy this item).
- Parental Control: ONT can schedule internet usable time, filter MAC Address, IP or URL.
- Support VPN server: IPsec, PPTP, L2TP.
- Support functions: port forwarding, DMZ</t>
  </si>
  <si>
    <t>All requirements as below
(Reference CTKT)</t>
  </si>
  <si>
    <t>Pass: ONT meet the technical requirements.
- Fail: ONT does not meet the technical
requirements</t>
  </si>
  <si>
    <t>Pass: Has function to change password. And warning when user change to weak password.
- Fail: Don’t have function to change password or does not warning when user change to weak password</t>
  </si>
  <si>
    <t>Automatically logout web management when user not
use after 5÷20 minutes</t>
  </si>
  <si>
    <t>Pass: Automatically logout web management when user not use after 5÷20 minutes.
- Fail: Can not automatically logout web management when user not use after 20 minutes</t>
  </si>
  <si>
    <t>Log file</t>
  </si>
  <si>
    <t>Support export the log file from ONT web, at least contain information as below:
- Power on/off history
- ONT online status (GPON)
- PPPoE session info (PPPoE packet)
- IP WAN status (all WAN interface)
- Wifi client connections (MAC)
- Other infomation or some errors found (Follow
vendor-defined)</t>
  </si>
  <si>
    <t xml:space="preserve"> Pass: ONT meet the technical requirements.
- Acceptable: Allow vendor commit to deploy by updating firmware after 06 months from signing date – before FAC signing time.
- Fail: ONT does not meet the technical requirements</t>
  </si>
  <si>
    <t xml:space="preserve">All parameters about TR069 must follow requirement of Viettel (In part “8. ONT Management System”). </t>
  </si>
  <si>
    <t>Support SPI firewall or equivalent mechanism which can
against DOS/DDOS, enable by default.
Vendors must show the test report to prove their device can
against DOS/DDOS attacks: TCP SYN Flood, UDP Flood,
ICMP Flood</t>
  </si>
  <si>
    <t>1.IOP testcase</t>
  </si>
  <si>
    <t>2. Environment and stability</t>
  </si>
  <si>
    <t>Evironment</t>
  </si>
  <si>
    <t>Operating in special condition
environment</t>
  </si>
  <si>
    <t>VOIP and FAX</t>
  </si>
  <si>
    <t>Testing procedures:
+ Setup service IP Phone.
+ Call from NGN network to mobile network, PSTN network, NGN
network and reverse:
+ Set up FAX service
+ Check the service</t>
  </si>
  <si>
    <t>3. Feature and function test case</t>
  </si>
  <si>
    <t>Basic Function</t>
  </si>
  <si>
    <t>Pass: ONT wifi access on a laptop with the corresponding security protocol successfully.
Fail: ONT wifi can not access on a laptop with the
corresponding security protocol successfully</t>
  </si>
  <si>
    <t>Testing procedures:
+ Access management interface of the ONT to install wifi on 1 fixed
standard 802.11 b, g, n or ac (depend on requirement in the contract).
+ Use 01 laptop supports wifi fixed standard installation to select the
standard corresponding to the standard installed on the ONT. ONT wifi access of success.
- Check result:
+ Check the same turn with the remaining standards.
- Change the security protocol on the management interface of the ONT</t>
  </si>
  <si>
    <t>4. Hardware</t>
  </si>
  <si>
    <t xml:space="preserve">VLAN, Layer 2 bridging, IGMPv2. </t>
  </si>
  <si>
    <t>- Testing procedures: 
+ Connect equipment as diagram. 
Testing procedures:
+ Connect equipment as diagram.
+ Config VLAN from 1-4094 and setup services on ONT.
+ Console or telnet to OLT or WEB GUI and configure all the service: VLAN
2501 for TR069, VLAN 2502 for IPTV, VLAN 335 for VoIP, VLAN 35 for internet.
+ Check if ONT support ≥ 8 WAN.
- Check Result:
+ Can configure VLAN with ID range from 1-4094.
+ Can configure and use services normally,
+ Can configure ≥ 8 WAN</t>
  </si>
  <si>
    <t>SIP gateway</t>
  </si>
  <si>
    <t>SIP gateway function test</t>
  </si>
  <si>
    <t>Access to ONT, on tab about SIP gateway check all requirement function.
- Simulation of lost connection to server, check if ONT have function to reconnect
the server.
- check if ONT support 2 dail mode. Perform calls with each mode setup. Use
wireshark capture the messages of calls. Check if the delay time meet technical
requirement</t>
  </si>
  <si>
    <t>Smart Alert</t>
  </si>
  <si>
    <t>User connect to ONT by LAN or Wifi.
- Simulation of ONT lost physical connection (optical connection) to OLT.
- Check if it prompt an alert when user access a web page (not ONT web GUI).
The alert content must be exactly as requirement</t>
  </si>
  <si>
    <t>Easy Setup</t>
  </si>
  <si>
    <t>Login the WEB GUI and check the Easy Setup page</t>
  </si>
  <si>
    <t>Pass: Easy Setup page comply with the technical
requirements
- Fail: Easy Setup page does not comply with technical
requirement</t>
  </si>
  <si>
    <t>5. Security</t>
  </si>
  <si>
    <t>- Testing procedures: 
+ Using some public user/password to login ONT. 
+ Check private user/password to login ONT. 
+ On web interface: modify user/password login web management. 
+ On web interface: modify user/password is user/empty password and check. 
+ Type the simple password and check
Check result:
+ Each device has an unique password and it is printed on the back of the device;
+ Has function to change password, Not using password have empty text. don’t allow user make password web management have empty text.
+ Has warning when user change to weak password</t>
  </si>
  <si>
    <t>6. Stability</t>
  </si>
  <si>
    <t>- Pass: Services run normally. Packet loss rate after ping &lt; 10-4.
- Fail: ONT have a hang or auto reboot or services run unstable. Packet loss rate after ping &gt; 10-4</t>
  </si>
  <si>
    <t>Pass: Can setup priority for each service. 
Fail: Can not setup priority for each service</t>
  </si>
  <si>
    <t xml:space="preserve">Pass: Ping from PC1 to PC2 and Transmit bandwidth from PC1 to PC2 successfully. 
Fail: Can not ping from PC1 to PC2 or Transmit bandwidth from PC1 to PC2. </t>
  </si>
  <si>
    <t>Pass follow 802.1Q standard. Can configure ≥ 8 WAN. Services running normally.
Fail: ONT not support Vlan follow 802.1Q standard.
Services can not run or running not stable</t>
  </si>
  <si>
    <t>-Pass: Services run normally .
- Fail: Can not make VoIP calls or FAX</t>
  </si>
  <si>
    <t>N/A</t>
  </si>
  <si>
    <t>Không phát triển nữa</t>
  </si>
  <si>
    <t>Check the default SSID. It must be VIETTEL_xxx (xxx defined by vendor)
- Create more &gt;= 4 SSIDs then check. All the new SSIDs must begin with the prefix: “VIETTEL_” by default</t>
  </si>
  <si>
    <t>Pass: ONT meet the technical requirements.
Acceptable: Allow vendor commit to deploy by updating firmware after 03 months from signing date – before PAC signing time).
- Fail: ONT does not meet the technical requirements</t>
  </si>
  <si>
    <t>- Testing procedures: 
+ Connect equipment as diagram. 
+ Setup Iperf or Ixchariot on Laptop server and client. 
+ Bring Laptop client to location away from ONT: distance 1­2m. 
+ Setup the enviroment which has no wifi co-channel interference with ONT and transmit from laptop server to laptop client within 01 day
With Single-band ONT: Connect 20 clients to ONT at the same time on 2.4GHz wifi band then check the result .
+ With Dual-band ONT:
- Step 1: Connect 20 clients to ONT at the same time on 2.4GHz wifi band then
check the result.
- Step 2: Connect 20 clients to ONT at the same time on 5 GHz wifi band then check
the result</t>
  </si>
  <si>
    <t>Đã bỏ Voice IP</t>
  </si>
  <si>
    <t>Pass: ONT fully support as requirement.
Fail: ONT not fully support as requirement</t>
  </si>
  <si>
    <t>Thuộc phần cứng</t>
  </si>
  <si>
    <t>Bug</t>
  </si>
  <si>
    <t>Priority</t>
  </si>
  <si>
    <t>Major</t>
  </si>
  <si>
    <t>ONT-699</t>
  </si>
  <si>
    <t>Critical</t>
  </si>
  <si>
    <t>- Testing procedures: 
+ Login to ONT and configure Wifi network, PPPoE account … 
+ Reset default by Factory reset button and function on web interface.
 - Check result: Login ONT again and check configuration.</t>
  </si>
  <si>
    <t>TR-069</t>
  </si>
  <si>
    <t>- Sau khi reset factory xong, ONT khởi động lại và vẫn truy cập được internet.
- Trong mục Information-&gt;Internet, các giá trị sau phải thỏa mãn điều kiện:
   + Username phải giống với username đã đặt trong mục provisioning.
   + Connection Status: Connected.
   + IP Address: khác null.
   + DNS Server: khác null.</t>
  </si>
  <si>
    <t xml:space="preserve">- Vào giao diện Web, sau khi tìm kiếm thiết bị xong thì vào mục provisioning.
- Thực hiện nhập user/password của Account internet, sau đó chọn "Bind".
- Bật ONT và reset factory bằng nút cứng trên ONT.
- Vào Mục Information, Internet và kiểm tra lại.
</t>
  </si>
  <si>
    <t>1. Cấu hình tự động Account Internet</t>
  </si>
  <si>
    <t>IV. Provisioning</t>
  </si>
  <si>
    <t>- Trên giao diện phải thực hiện được các cấu hình sau:
   + Thêm, xóa, sửa Filter Rule.
   + Name.
   + Enable
   + Filter Mode
   + Start Time Effect
   + End Time Effect
   + Repeate
   + Item List: là URL, MAC hoặc IP Address</t>
  </si>
  <si>
    <t>- Bật và active ONT.
- Vào WebGUI test,  mục Configuration, Parental Control</t>
  </si>
  <si>
    <t>5. Parental Control</t>
  </si>
  <si>
    <t>- Trên giao diện các tham số sau phải cấu hình được:
   + Enable
   + Provider
   + Username
   + Password
   + Domain Name</t>
  </si>
  <si>
    <t>- Bật và active ONT.
- Vào WebGUI test,  mục Configuration, Dynamic DNS</t>
  </si>
  <si>
    <t>4. Dynamic DNS</t>
  </si>
  <si>
    <t>- Trên giao diện các tham số sau không được là null và phải cấu hình được:
   + VLAN Enable
   + VLAN Id</t>
  </si>
  <si>
    <t xml:space="preserve">- Bật và active ONT.
- Vào WebGUI test,  mục Configuration, WAN, lần lượt kiểm tra từng WAN
</t>
  </si>
  <si>
    <t>3. VLAN</t>
  </si>
  <si>
    <t>- Trên giao diện giá trị của các tham số sau không được là null:
   + Operating Frequency Band
   + Operating Channel Bandwidth
   + Extension Channel
   + Auto Channel Refresh Period
Trong bảng thông tin Associated Devices, các tham số sau không được null:
   + Authentication State.
   + Last Data Transmit Rate
   + MAC Address.
   + Operating Standard
   + Last Data Downling Rate
   + Last Data Uplink Rate
   + Signal Strength
   + Retranmissions
   + Active
   + Bytes Sent.
   + Bytes Received.
   + Packets Sent.
   + Packets Received
   + Errors Sent
   + Retrans Count
   + Failed Retrans Count.
   + Retry Count.
   + Multiple Retry Count.</t>
  </si>
  <si>
    <t>- Bật và active ONT.
- Vào WebGUI test, mục Information, Wifi 2.4 GHz và Wifi 5GHz</t>
  </si>
  <si>
    <t>2. Wifi</t>
  </si>
  <si>
    <t>- Trên giao diện giá trị của các tham số sau không được là null:
   + Type:
   + Temp:
   + Tx
   + Tx</t>
  </si>
  <si>
    <t>- Bật và active ONT.
- Vào WebGUI test, mục Information, Physical</t>
  </si>
  <si>
    <t>1. Vật lý</t>
  </si>
  <si>
    <t>III. Tham số hỗ trợ</t>
  </si>
  <si>
    <t>- Tham số ConnectionRequestURL trên bản tin Inform có dạng: http://[ip]:[port][OUI][Serial]</t>
  </si>
  <si>
    <t xml:space="preserve">- Bật ONT và đợi đến khi thiết bị khởi động xong.
- Đăng nhập vào giao diện WebGUI test, vào mục Search, điền Serial thiết bị vào và thực hiện tìm kiếm.
</t>
  </si>
  <si>
    <t>- Khởi động ONT.
- Kiểm tra phần cấu hình trên giao diện web.</t>
  </si>
  <si>
    <t>1. An toàn thông tin</t>
  </si>
  <si>
    <t>II. Security &amp; nhận diện CPE</t>
  </si>
  <si>
    <t>- Bản tin DHCP Keep-alive phải là unicast và là một trong các định dạng:
 * TCP message without data, ACK flag must turn on, sent to DHCP Server.
 * ARP reply, sent to Gateway.
 * IGMP Ping, sent to Gateway.
- Tần suất mặc định từ 60 đến 300s</t>
  </si>
  <si>
    <t>- Bật và active ONT.
- ssh vào server test bằng 1 terminal/cmd với tham số -X
#ssh tuanna@172.19.20.98 -X
- Gọi ứng dụng wireshark bằng lệnh: 
#wireshark
- Trên wireshark thực hiện bắt gói tin trên giao diện vlan.2501 trong thời gian kể từ khi bật và active ONT ít nhất 30 phút.</t>
  </si>
  <si>
    <t>2. Keep-alive</t>
  </si>
  <si>
    <t>- Thời gian giữa bản tin DHCP Discovery 2 và 1 nằm trong khoảng: 2^6±Random[-20,+20] giây (44-84)
- Thời gian giữa bản tin DHCP Discovery 3 và 2 nằm trong khoảng: 2^7±Random[-40;+40] giây, (88-168)
- Thời gian giữa bản tin số 4 và số 1 là 300s. 
- Thời gian giữa 2 session nằm trong khoảng Random[1;30] giây.</t>
  </si>
  <si>
    <t>- ssh vào server:
#ssh tuanna@172.19.20.98
- Tắt DHCP Server: 
#sudo systemctl stop isc-dhcp-server
- ssh vào server test bằng 1 terminal/cmd khác với tham số -X
#ssh tuanna@172.19.20.98 -X
- Gọi ứng dụng wireshark bằng lệnh: 
#wireshark
- Trên wireshark thực hiện bắt gói tin trên giao diện vlan.2501 trong thời gian kể từ khi bật và active ONT ít nhất 15 phút.
- Thực hiện bật lại DHCP Server:
#sudo systemctl start isc-dhcp-server</t>
  </si>
  <si>
    <t>1. Get IP</t>
  </si>
  <si>
    <t>I. Kết nối TR-069</t>
  </si>
  <si>
    <t>Topo</t>
  </si>
  <si>
    <t>TR-069 Test Case</t>
  </si>
  <si>
    <t>Lần 3</t>
  </si>
  <si>
    <t>Lần 1</t>
  </si>
  <si>
    <t xml:space="preserve">Answer </t>
  </si>
  <si>
    <t>Commnet</t>
  </si>
  <si>
    <t>Mã lỗi</t>
  </si>
  <si>
    <t>Kết quả hiện tại</t>
  </si>
  <si>
    <t>Mục đích kiểm thử</t>
  </si>
  <si>
    <t>Số trường hợp kiểm thử đang xem xét (PE)</t>
  </si>
  <si>
    <t xml:space="preserve">KỊCH BẢN KIỂM THỬ </t>
  </si>
  <si>
    <t>Has the fucntion to upgrade firmware via web
interface. Allowed 06 months roadmap (before FAC/TAC</t>
  </si>
  <si>
    <t>ONT-608</t>
  </si>
  <si>
    <t>ONT-635</t>
  </si>
  <si>
    <t>Chưa phát triển</t>
  </si>
  <si>
    <t>ThuLT28
CuongDD4</t>
  </si>
  <si>
    <t>Kết quả đo của ONT DASAN:
+ Khi điều chỉnh giá trị suy hao công suất theo chiều giảm ( từ khoàng -20 về -32 dBm), điểm giá trị đèn Alarm on và đèn Pon off là 32 dBm
+ Khi điều chỉnh giá trị suy hao theo chiều tăng ( từ giá trị -34dBm về giá trị - -26dBm) , điểm giá trị đền Pon up và Alarm tắt là  -30 dBm (hình ảnh). Tại thời điểm này máy đo cỏ thể hiển thị cả công suất đường xuống và công suất đường lên:
+ Anh Tài bên KCS  test và đánh giá ngưỡng giá trị Pass khi điều chỉnh suy hỏa theo chiều giảm dần ( từ -34 về -26 dBm) là trong khoảng -30 dBm là đèn Pon sang, đo được cả công suất đường lên và đường xuống</t>
  </si>
  <si>
    <t xml:space="preserve">- Testing procedures: 
+ Using nmap software to scanning services port that opening by default. Scan TCP: on linux: nmap –n –vv –PN –p 0-65535 IP LAN/WAN. Scan UDP: on linux: nmap –n –vv –PN –sU –p 0-65535 IP LAN/WAN. 
+ Using putty tool to check telnet and SSH. </t>
  </si>
  <si>
    <t xml:space="preserve">- Pass: ONT meet technical requirements. ONT must pass
IOP test case. In case new vendor, allow the Vendor deployment
maximum 06 months from the date of signing the contract. 
- Fail: ONT does not meet with technical requirements. </t>
  </si>
  <si>
    <t>Support greater or equal 20 wifi clients at the same time, it must have no phenomenon as: be disconnected automatically, hard to connect, can’t use services; throughtput at least 03 Mbps/client. (@Channel width : AUTO)</t>
  </si>
  <si>
    <t>Have the fucntion that client can automatically handover between 2.4GHz and 5GHz, depend on received signal power and other vendor-defined parameters.
- Enabled by default</t>
  </si>
  <si>
    <t>Testing procedures:
+ Put ONT in climate cabinet and setup Temperature, Humidity, time as requirement
Setup services on ONT (IPTV, Internet, VoIP),
+ Use TV to watch some random channels on STB.
+ Connect PC1 and PC2 as server, client with iperf software as test case WAN to LAN. Transmit traffic download form PC 2 to PC 1 in duration time of environment testing (56 hours),
+ Ping 11000 packets from PC 2 to PC 1 or continuously ping in duration time of environment testing</t>
  </si>
  <si>
    <t>Has the function to change management password. ONT give warning when user change to weak password (“Mật khẩu phải dài hơn 8 ký tự bao gồm
chữ hoa hoặc chữ thường và số và các ký tự đặc biệt” or “Strong password must be more than 8 characters, using combination of uppercase and lowercase and number and special characters”)</t>
  </si>
  <si>
    <t>This test case must be perform in case vendor release new model 
ONT or new firmware version of old ONT</t>
  </si>
  <si>
    <t>Test ID</t>
  </si>
  <si>
    <t>Test Name</t>
  </si>
  <si>
    <t>LAN1</t>
  </si>
  <si>
    <t>Description</t>
  </si>
  <si>
    <t>LAN2</t>
  </si>
  <si>
    <t>LAN3</t>
  </si>
  <si>
    <t>LAN4</t>
  </si>
  <si>
    <t>FXS</t>
  </si>
  <si>
    <t>1. ONU Bring-up</t>
  </si>
  <si>
    <t>ONU Bring-up for New ONU</t>
  </si>
  <si>
    <t>ONU Bring-up method for Old ONU</t>
  </si>
  <si>
    <t>Mandatory</t>
  </si>
  <si>
    <t>MIB synchronization</t>
  </si>
  <si>
    <t>2. Software Management</t>
  </si>
  <si>
    <t>Auto-upgrade function</t>
  </si>
  <si>
    <t>Software Download, Valid Image</t>
  </si>
  <si>
    <t>Software Download, Corrupt Image</t>
  </si>
  <si>
    <t>Switch Active Software Instance</t>
  </si>
  <si>
    <t>Switch Committed Software Instance</t>
  </si>
  <si>
    <t>ONU Bring-up method with encrypted OMCC</t>
  </si>
  <si>
    <t>3. Alarms</t>
  </si>
  <si>
    <t>Loss Of Power</t>
  </si>
  <si>
    <t>Loss Of Signal</t>
  </si>
  <si>
    <t>LAN Loss</t>
  </si>
  <si>
    <t>4. Parameter Test</t>
  </si>
  <si>
    <t>5. Profile Service Test</t>
  </si>
  <si>
    <t>H4I0V0</t>
  </si>
  <si>
    <t>H</t>
  </si>
  <si>
    <t>Not Support</t>
  </si>
  <si>
    <t>H3I1V0</t>
  </si>
  <si>
    <t xml:space="preserve">H2I2V0 </t>
  </si>
  <si>
    <t xml:space="preserve">Mandatory </t>
  </si>
  <si>
    <t xml:space="preserve">H </t>
  </si>
  <si>
    <t xml:space="preserve">I </t>
  </si>
  <si>
    <t>Not support</t>
  </si>
  <si>
    <t xml:space="preserve">H1I3V0 </t>
  </si>
  <si>
    <t xml:space="preserve">H3I0V1 </t>
  </si>
  <si>
    <t xml:space="preserve">V </t>
  </si>
  <si>
    <t xml:space="preserve">H2I1V1 </t>
  </si>
  <si>
    <t xml:space="preserve">H1I2V1 </t>
  </si>
  <si>
    <t xml:space="preserve">H3M1V0 </t>
  </si>
  <si>
    <t xml:space="preserve">M </t>
  </si>
  <si>
    <t xml:space="preserve">H2M2V0 </t>
  </si>
  <si>
    <t xml:space="preserve">H1M3V0 </t>
  </si>
  <si>
    <t xml:space="preserve">H2M1V1 </t>
  </si>
  <si>
    <t xml:space="preserve">H1M2V1 </t>
  </si>
  <si>
    <t xml:space="preserve">ONU_BRIDGE </t>
  </si>
  <si>
    <t xml:space="preserve">Not use </t>
  </si>
  <si>
    <t xml:space="preserve">H,I,M,V </t>
  </si>
  <si>
    <t xml:space="preserve">PBM1V1 </t>
  </si>
  <si>
    <t xml:space="preserve">PB </t>
  </si>
  <si>
    <t xml:space="preserve">PTM1V1 </t>
  </si>
  <si>
    <t xml:space="preserve">PT </t>
  </si>
  <si>
    <t xml:space="preserve">H2M0V0_Bridge </t>
  </si>
  <si>
    <t xml:space="preserve">Bridge H </t>
  </si>
  <si>
    <t xml:space="preserve">H3I0V1POTS </t>
  </si>
  <si>
    <t xml:space="preserve">H2I1V1POTS </t>
  </si>
  <si>
    <t>Support</t>
  </si>
  <si>
    <t xml:space="preserve">H1I2V1POTS </t>
  </si>
  <si>
    <t xml:space="preserve">H2M1V1POTS </t>
  </si>
  <si>
    <t xml:space="preserve">H1M2V1POTS </t>
  </si>
  <si>
    <t xml:space="preserve">ONU_BRIDGEPOTS </t>
  </si>
  <si>
    <t xml:space="preserve">PBM1V1POTS </t>
  </si>
  <si>
    <t xml:space="preserve">PTM1V1POTS </t>
  </si>
  <si>
    <t xml:space="preserve">BRIDGE_ACCESS </t>
  </si>
  <si>
    <t>V</t>
  </si>
  <si>
    <t xml:space="preserve">BRIDGE_TRUNK </t>
  </si>
  <si>
    <t>H,I,M,V</t>
  </si>
  <si>
    <t>5.20</t>
  </si>
  <si>
    <t>6. OSS Test</t>
  </si>
  <si>
    <t>Note:</t>
  </si>
  <si>
    <t>Result</t>
  </si>
  <si>
    <t>Mandatory/ Optional</t>
  </si>
  <si>
    <t>I: NextTV – IPTV service, VLAN id = 36.</t>
  </si>
  <si>
    <t>PB, PT: Private Channel, VLAN id = 37.</t>
  </si>
  <si>
    <t>Bridge H: Bridge HSI (no vlan</t>
  </si>
  <si>
    <t>M: Multiscreen – IPTV service, VLAN id=2502.</t>
  </si>
  <si>
    <t>V: Voip service, VLAN id = 335.</t>
  </si>
  <si>
    <t>H: High Speed Internet service, VLAN id = 35.</t>
  </si>
  <si>
    <t>DungBD4</t>
  </si>
  <si>
    <t>Status</t>
  </si>
  <si>
    <t>Open</t>
  </si>
  <si>
    <t xml:space="preserve">
One ONT firmware version can work on all OLT Type.
- The IOP of Viettel base on co-operating of ONT and OLT
Vendors: ONT vendor play main role for IOP, Viettel and OLT
Vendor play support role for IOP.
- If Viettel has the new OLT hardware model, ONT Vendor must
support to interoperate with them.
- When any dispute be raised, ONT Vendor is take
responsibility for finding specific evidences (logs) to find
out the root cause
Reference IOP sheet</t>
  </si>
  <si>
    <t>Lab ko verify được</t>
  </si>
  <si>
    <t>NhungDT28: Parental Control (F)
AnhNT159: Các phần còn lại
ONT-772, ONT-773</t>
  </si>
  <si>
    <t>The real required average speed at range 1m for total users (without interference) is greater or equal 75Mbps on 2.4GHz @ channel width 20MHz and 280Mbps on 5GHz @ channel width 80MHz</t>
  </si>
  <si>
    <t>HoaKT
LucDV4</t>
  </si>
  <si>
    <t>LucDV4</t>
  </si>
  <si>
    <t>Tủ môi trường. Phải test bên VTT</t>
  </si>
  <si>
    <t>ONT-734</t>
  </si>
  <si>
    <t>Thuộc phần calib wifi</t>
  </si>
  <si>
    <t>DuongNT62</t>
  </si>
  <si>
    <t>ONT-796</t>
  </si>
  <si>
    <t>ONT-791</t>
  </si>
  <si>
    <t>ONT-802</t>
  </si>
  <si>
    <t>ONT-805</t>
  </si>
  <si>
    <t>ONT suddenly reboot</t>
  </si>
  <si>
    <t>Doesn't disconnect WLAN client when change IP LAN of ONT</t>
  </si>
  <si>
    <t>ONT-800</t>
  </si>
  <si>
    <t>Client can't get IPv6 from ONT</t>
  </si>
  <si>
    <t>ONT-801</t>
  </si>
  <si>
    <t>ONT-812</t>
  </si>
  <si>
    <t>Minor</t>
  </si>
  <si>
    <t>ONT-810</t>
  </si>
  <si>
    <t>ONT-809</t>
  </si>
  <si>
    <t>ONT-817</t>
  </si>
  <si>
    <t>Resolved</t>
  </si>
  <si>
    <t>ONT-775</t>
  </si>
  <si>
    <t>Normal</t>
  </si>
  <si>
    <t>ONT-818</t>
  </si>
  <si>
    <t>ONT-822</t>
  </si>
  <si>
    <t>ONT-823</t>
  </si>
  <si>
    <t>ONT-824</t>
  </si>
  <si>
    <t>ONT-831</t>
  </si>
  <si>
    <t>ONT-825</t>
  </si>
  <si>
    <t>ONT-819</t>
  </si>
  <si>
    <t>- Khi cấu hình global max session và ko limit per user session, traffic truyền uplink qua ONT không giới hạn được theo global max session limit.
- Dữ liệu chiều về không nhận được</t>
  </si>
  <si>
    <t>4. Management</t>
  </si>
  <si>
    <t>1. Test 20 user - 5G: Pass
2. Test 20 user - 2.4G Fail (6 Card mất kết nối, chưa tìm được nguyên nhân do thiết bị hay phần mềm)</t>
  </si>
  <si>
    <t>Còn bug 775 chưa verify được</t>
  </si>
  <si>
    <t>Cần verify bên VTT</t>
  </si>
  <si>
    <t>P</t>
  </si>
  <si>
    <t>ONT-873, ONT-874</t>
  </si>
  <si>
    <t>ONT-859</t>
  </si>
  <si>
    <t>F</t>
  </si>
  <si>
    <t>Note v1.8</t>
  </si>
  <si>
    <t>Note v1.9</t>
  </si>
  <si>
    <t>Pass với model 1
Model 2 bên VTT ko test</t>
  </si>
  <si>
    <t>Trên WEB GUI đã có</t>
  </si>
  <si>
    <t>ONT-804, ONT-608</t>
  </si>
  <si>
    <t>NhungDT28: Parental Control (F)
AnhNT159: Các phần còn lại
ONT-871 (DDNS), ONT-395 (Portforwarding, DMZ)</t>
  </si>
  <si>
    <t>Không có cổng console</t>
  </si>
  <si>
    <t>ONT-873</t>
  </si>
  <si>
    <t>Fail tham số WLAN nguyên nhân do tham số chuẩn wifi của dải 5GHz đang để nhầm là chuẩn n</t>
  </si>
  <si>
    <t>Fail 20 user - 2.4G
ONT-812</t>
  </si>
  <si>
    <t>HoaKT: Pass
LucDV4: allow map each SSID to services</t>
  </si>
  <si>
    <t>Thiết bị iphone: khi chuyển từ Band 5G sang 2.4G thì chỉ giữ được ở 2.4G khoảng 3-5s. Sometimes ko chuyển band (20%)</t>
  </si>
  <si>
    <t>Result v1.8</t>
  </si>
  <si>
    <t>Result v1.9</t>
  </si>
  <si>
    <t>Nokia</t>
  </si>
  <si>
    <t>HW</t>
  </si>
  <si>
    <t>H2M0V0_Bridge</t>
  </si>
  <si>
    <t>H1M1V1_Bridge</t>
  </si>
  <si>
    <t>H1M2V0_Bridge</t>
  </si>
  <si>
    <t>OSS test</t>
  </si>
  <si>
    <t>Note 1.8</t>
  </si>
  <si>
    <t>Note 1.9</t>
  </si>
  <si>
    <t>ONT-871</t>
  </si>
  <si>
    <t>Fail 20 user 2.4G</t>
  </si>
  <si>
    <t>Issue Type</t>
  </si>
  <si>
    <t>Key</t>
  </si>
  <si>
    <t>Summary</t>
  </si>
  <si>
    <t>Creator</t>
  </si>
  <si>
    <t>Created</t>
  </si>
  <si>
    <t>Affects Version/s</t>
  </si>
  <si>
    <t>Fix Version/s</t>
  </si>
  <si>
    <t>ONT-884</t>
  </si>
  <si>
    <t>[Parental Control] Cannot edit Template</t>
  </si>
  <si>
    <t>Dao Thi Nhung</t>
  </si>
  <si>
    <t>Luu Thi Thu</t>
  </si>
  <si>
    <t>SW Version 1.9</t>
  </si>
  <si>
    <t>{panel:title=Steps: |borderStyle=dashed} 
"1. Go to ONT web&gt; Parental Control 
2. Creat 10 Template 
3. Edit 10 Template in step 2 and Apply 
(Edit any value except Template name)" 
{panel} 
{panel:title=Expected Result: |borderStyle=dashed} 
"2. Creat success 
3. Edit success" 
{panel} 
{panel:title=Actual test |borderStyle=dashed} 
"3. Edit success Template 0-3 
Cannot edit Template 3-10, web show ""This Template name has been used. Please enter another template name.""" 
{panel}</t>
  </si>
  <si>
    <t>SW Version 2.0</t>
  </si>
  <si>
    <t>ONT-883</t>
  </si>
  <si>
    <t>[IPv6 Filter] When Whitelist is empty, all client can access to any website supported IPv6</t>
  </si>
  <si>
    <t>{panel:title=Steps: |borderStyle=dashed} 
"1. ONT has internet service 
2. Go to ONT web &gt; Security &gt; IP Filter 
3. Config Rule IPv6 Filter with Whitelist empty and click Apply 
4. User client of ONT access to internet" 
{panel} 
{panel:title=Expected Result: |borderStyle=dashed} 
"3. Apply success 
4. Client cannot access to any website, except ONT web" 
{panel} 
{panel:title=Actual test |borderStyle=dashed} 
4. client can access to any website supported IPv6 
{panel}</t>
  </si>
  <si>
    <t>ONT-881</t>
  </si>
  <si>
    <t>[Wifi] Add more options for bandsteering mode</t>
  </si>
  <si>
    <t>Bui Dinh Dung</t>
  </si>
  <si>
    <t>SW Version 1.8</t>
  </si>
  <si>
    <t>Add more options for bandstreering mode</t>
  </si>
  <si>
    <t>ONT-880</t>
  </si>
  <si>
    <t>TR069-ErrorConnect Status on Web page with All OLT Vendor</t>
  </si>
  <si>
    <t>Luc DV4</t>
  </si>
  <si>
    <t>Pham Thu Nga</t>
  </si>
  <si>
    <t xml:space="preserve">Mô tả trình tự thực hiện: 
1. Hiện tại trên Firmware Version 1.8 thực hiện cấu hình ONT với dịch vụ TR069-VLAN 2501 
2. Sau khi ONT thực hiện get IP TR069 thành công và trạng thái ở connected 
3. Sau một khoảng thời gian, không cố đinh từ vài tiếng, có thể đến vài ngày thì ONT sẽ chuyển trạng thái từ Connected về Error Connectted 
Tham khảo file wireshark theo đường dẫn bên dưới. File Wireshark bắt trong quá trình ONT đang ở trạng thái connected và chuyển sang trạng thái ErrorConnect 
172.19.20.99\ONT\2.Software\lucdv4\26012021 Version 1.9 TR069 Error Status.pcapng 
</t>
  </si>
  <si>
    <t>ONT-879</t>
  </si>
  <si>
    <t>Pingpong os1 and os2 when erase romfile at os2 running</t>
  </si>
  <si>
    <t>Nguyen Thanh Duong</t>
  </si>
  <si>
    <t>{panel:title=Description|borderStyle=solid} 
Khi thực hiện xóa romfile khi os2 đang chạy: 
(thực hiện show tại console bằng lệnh: tcci imginfo để biết phiên bản phần mềm đang chạy, lưu ý 2 os cần phải khác nhau để dễ phân biệt) 
Sau đó reboot lại ONT và kiểm tra lại phiên bản phần mềm, thực hiện ít nhất 2 lần. 
Hiện tượng: 
Sau khi reboot lần thứ 2 ONT sẽ chuyển về OS1 sau đó reboot lại chuyển về OS2. 
{panel} 
{panel:title=Root cause|borderStyle=solid} 
Khi ONT đang chạy ở OS2 thực hiện xóa romfile ( xóa tại phân vùng reverarea) thì romfile mặc định của os tại /userfs/romfile.cfg (os1 commited và active) sẽ được coppy /tmp/var/romfile.cfg (sau đó ghi tới flash trong quá trình boot). 
Lỗi xảy ra khi deamon omci start thực hiện kiểm tra gpon_bootflag và giá trị trong node GPON_SoftImagex Commited. 
+ Nếu khác nhau sẽ switch bootflag 
{panel} 
{panel:title=Solution|borderStyle=solid} 
Sửa phần kiểm tra gpon_bootflag và giá trị trong node GPON_SoftImagex Commited 
{panel} 
{panel:title=Code review|borderStyle=solid} 
http://10.55.104.17:8060/cru/ONT-462 
{panel} 
{panel:title=Self test|borderStyle=solid} 
Đã test ok 
{panel}</t>
  </si>
  <si>
    <t>ONT-878</t>
  </si>
  <si>
    <t>[Band-steering] Improve band-steering - multi-options</t>
  </si>
  <si>
    <t>- 5G priority RSSI 
- 5G priority channel-load 
- 2.4G priority RSSI 
- Normal (both 2G when low RSSI, 5G when high RSSI) 
- By Client</t>
  </si>
  <si>
    <t>ONT-877</t>
  </si>
  <si>
    <t>[Wifi] Add log for debugging</t>
  </si>
  <si>
    <t>ONT-876</t>
  </si>
  <si>
    <t>[Wifi] 20 Users on 2.4GHz Performance Failed</t>
  </si>
  <si>
    <t>ONT-875</t>
  </si>
  <si>
    <t>[WPS Led]WPS LED still GREEN blinking when disable function WPS on Web ONT</t>
  </si>
  <si>
    <t>Hoa KT</t>
  </si>
  <si>
    <t>Reopened</t>
  </si>
  <si>
    <t xml:space="preserve">*Step* 
1. Go to Wifi 2.4GHz Settings &gt; Select *Enable WPS* is *Yes*. Observe the WPS LED 
2. Select Enable WPS is *No*. Observe the WPS LED 
*Bug* 
1. WPS LED is GREEN blinking (OK) 
2. WPS still GREEN blinking during 2 minutes 
*Expect* 
In step 2, WPS Led is turn off 
</t>
  </si>
  <si>
    <t>ONT-874</t>
  </si>
  <si>
    <t>[System Logs] Xuất hiện log lạ</t>
  </si>
  <si>
    <t>Ngày 1/1/2021 xuất hiện đoạn log lạ trên toàn bộ thiết bị ONT 
Dũng cho kiểm tra xem có phải lỗi trên thiết bị của mình gây ra ko</t>
  </si>
  <si>
    <t>[System logs] Log bị encode</t>
  </si>
  <si>
    <t xml:space="preserve">*Step* 
Go to Manintenance &gt; System Logs&gt; Check content log 
*Bug* 
Some of content is encode 
</t>
  </si>
  <si>
    <t>ONT-872</t>
  </si>
  <si>
    <t>[Full Factory]Update SRS chức năng full factory</t>
  </si>
  <si>
    <t xml:space="preserve">*Request* 
Khi full factory, toàn bộ log ở System Logs không bị xóa mà vẫn giữ nguyên như cũ. Đề nghị update SRS cho tính năng Full Factory. Khi user thực hiện Full Factory: 
- Dữ liệu nào về mặc định 
- Dữ liệu nào bị xóa hay giữ nguyên 
</t>
  </si>
  <si>
    <t>ONT-870</t>
  </si>
  <si>
    <t>[Statistic] List danh sách connect device, wifi user, DHCP lease không chính xác</t>
  </si>
  <si>
    <t>Nguyen Thanh Thuy</t>
  </si>
  <si>
    <t>Nguyen Thanh Dat</t>
  </si>
  <si>
    <t>1. Trên ONT, truy cập vào Statistic, kiểm tra danh sách ở các menu Device connect, User Wifi, DHCP list đang không chính xác 
Tất cả các thiết bị đều connect đến Wifi ONT thông qua wireless và đc cấp DHCP 
DHCP lease: đang có 10 thiết bị 
Connected device: có 13 thiết bị (3 thiết bị unknown bị trùng IP) 
Wifi user: 16 thiết bị nhưng chỉ có 7 thiết bị có thông tin 
*SOLUTION* 
Đã fix ở ONT-799 và ONT-841</t>
  </si>
  <si>
    <t>ONT-869</t>
  </si>
  <si>
    <t>[Performance web] Hiệu năng web chậm</t>
  </si>
  <si>
    <t xml:space="preserve">*Bug* 
Hiệu năng web rất chậm, đặc biệt các trang Diagnostics, System Logs, Config wifi 
Trang Diagnostics phải mất hơn 5 phút mới hoàn thành kết quả hoặc ko truy cập vào được (Hiển thị loading mãi). Test2/3 thiết bị xảy ra lỗi này 
</t>
  </si>
  <si>
    <t>ONT-867</t>
  </si>
  <si>
    <t>[Quick Setup] Band Steering is not work as expected</t>
  </si>
  <si>
    <t>{panel:title=Steps: |borderStyle=dashed} 
"Pre: Band Steering is enable 
Has 2 client dual band (A &amp; B) connect to band 5G of ONT 
1 client (C) connect to ONT via LAN 
Make sure the time bettwen action switch 2 band at least 5 minute 
1. Send iperf from A and C 
2. Go to Statistics &gt; Wireless Statistics &gt; Check Channel load of 5 
3. Go to Statistics &gt; Wifi Users &gt; Check device connect to WLAN 2,4 and 5G 
4. Stop iperf, wait 5 minute and chesk WiFi Uses" 
{panel} 
{panel:title=Expected Result: |borderStyle=dashed} 
"2&amp;3. If Channel Load &lt; 80 -&gt; B still connect to 5G 
If Channel Load &gt;= 80 -&gt; B switch to 2.4G 
4. If Channel Load &lt; 80 -&gt; B still connect to 2.4G 
If Channel Load &gt;= 80 -&gt; B switch to 5G " 
{panel} 
{panel:title=Actual test |borderStyle=dashed} 
"3&amp;4. Sometimes, It doesn't switch band when Channel Load &gt;= 80 (both 2,4G and 5G) 
Sometimes, when switch from 5G -&gt; 2,4G, client just keep in 2,4G about 3-5s, then jump back 5G righ away" 
{panel}</t>
  </si>
  <si>
    <t>ONT-866</t>
  </si>
  <si>
    <t>[Restore config] Bổ sung SRS cho function Restore Config</t>
  </si>
  <si>
    <t>Chưa có SRS cho chức năng này. Đề nghị cập nhật SRS (Định dạng file, nội dung file ...) 
1. Hiện tại testcase viết 
Chỉ cho upload file có định dạng .cfg. Còn các định dạng khác không cho upload 
2. Thực tế test 
Chỉ cần file có định dạng vd: romfile_1970-1-1_0-3-1.x (x có thể là txt, html ..) thì đều restore thành công 
3. Yêu cầu CTKT 
Encode the backup configuration file and have function to check data integrity of the backup file when restore data. 
(Đã đáp ứng CTKT, file backup đã được mã hóa)</t>
  </si>
  <si>
    <t>ONT-865</t>
  </si>
  <si>
    <t>[Parental Control] Client cannot get IPv6 when in Whitelist of Parental Control</t>
  </si>
  <si>
    <t>Tran Uy Hoang</t>
  </si>
  <si>
    <t>{panel:title=Steps: |borderStyle=dashed} 
"1. ONT has internet service 
2. Go to ONT web &gt; Security &gt; Parental Control 
3. Assign to client A templeate with rule: 
Rule type: Whitelist; Time: 00:00 - 23:59; Repeat: all day; Filtered: tiki.vn; facebook.com &gt; apply 
4. Check IP of client A and use A access to internet" 
{panel} 
{panel:title=Expected Result: |borderStyle=dashed} 
"3. Apply successful 
4. Device A can get both IPv4 and IPv6. 
A just access success to tiki.vn and facebook.com; cannot access to other website" 
{panel} 
{panel:title=Actual test |borderStyle=dashed} 
4. Device A cannot get IPv6 and DNS IPv6 
{panel}</t>
  </si>
  <si>
    <t>ONT-864</t>
  </si>
  <si>
    <t>[Parental Control] Can apply successful with Template Time invalid</t>
  </si>
  <si>
    <t>{panel:title=Steps: |borderStyle=dashed} 
"Pre: Parental control is Enable 
1. Login to ONT &gt; Security &gt; Parental Control 
2. Go to Template page 
3. Start Time is all blank or "" 1: 0""; +5:00 and -3:00; 12: or :10 or : " 
{panel} 
{panel:title=Expected Result: |borderStyle=dashed} 
3. Can't apply. Web show: "Invalid time! Time must be in format hh:mm, from 00:00 to 23:59." 
{panel} 
{panel:title=Actual test |borderStyle=dashed} 
Apply successfully 
{panel}</t>
  </si>
  <si>
    <t>ONT-863</t>
  </si>
  <si>
    <t>[System time] Current Date/Time incorrect</t>
  </si>
  <si>
    <t xml:space="preserve">*Step* 
1. Go to Maintenance -&gt; System Time 
2. Select NTP is *(GMT+07:00) Bangkok, Jakarta, Ha Noi* 
3. NTP Server address is *pool.ntp.org* 
4. Apply and waiting for 10 minutes 
*Bug* 
1. Current Date/Time often is *NTP server is connecting* (7/10 times) 
2. Current Date/Time in web = Current Date/Time + 1 hour 
</t>
  </si>
  <si>
    <t>ONT-861</t>
  </si>
  <si>
    <t>[IPv4 Filter] IP in blacklist cannot access to ONT web</t>
  </si>
  <si>
    <t>Nguyen Khanh Tuong</t>
  </si>
  <si>
    <t>{panel:title=Steps: |borderStyle=dashed} 
"1. Login ONT &gt; Access Security &gt; IP Filter 
2. Config Activated IP Filter, Rule Type: Blacklist 
+ Start LAN IP: 192.168.1.10 
+ End LAN IP: empty 
+ WAN IP: empty 
then Apply 
3. Use WiFi client has IP in step 2 access to the internet and Web ONT 
4. Use other WiFi client access to the internet and Web ONT" 
{panel} 
{panel:title=Expected Result: |borderStyle=dashed} 
"2. Apply success 
3. WiFi client cannot access to the internet but still access to Web ONT 
4. Other WiFi client access to the internet and web ONT normal" 
{panel} 
{panel:title=Actual test |borderStyle=dashed} 
3. Cannot access to ONT web 
{panel}</t>
  </si>
  <si>
    <t>[Networks] Lan Settting: Set limit pool value, wifi user cant get IP but still display</t>
  </si>
  <si>
    <t>Anh NT159</t>
  </si>
  <si>
    <t>Dinh Khac Tuyen</t>
  </si>
  <si>
    <t>1. Go to Networks&gt;Lan Settings , IPv4 address : 192.168.1.1, set DHCP main pools: 192.168.1.2-192.168.1.2 then choose Apply 
2. Set static IP for PC1 is: 192.168.1.2 
3. Set up wifi for this network 
4. Use some device to connect to wifi of this network 
Result: 
Connect unsuccessful, cant get IP from pool 
5. Go to Statistics&gt;Wifi User 
Result: 
Display some device that can't connect to network and get IP 
Expected: Don't display on Wifi User list except all Wifi user can connect wifi and get IP</t>
  </si>
  <si>
    <t>ONT-855</t>
  </si>
  <si>
    <t>[Web] Thông tin user 5GHz bi mất đi sau khi refresh</t>
  </si>
  <si>
    <t>*Steps* 
- Access web to Statistics &gt; Wifi user &gt; WLAN 5GHz, there are about 15 devices in the list 
- Click *Refresh* button 
*Expected ressult* 
- Display correctly current devices 
*Actual test result* 
- List is empty, all device are disappeared from list 
Note: 
- Click Refresh button again, all device display back 
*SOLUTION* 
Đã sửa tương tự như ONT-841. Release sau 1.8 test lại giúp</t>
  </si>
  <si>
    <t>ONT-854</t>
  </si>
  <si>
    <t>[Web] Hiển thị sai thông tin loại thiết bị</t>
  </si>
  <si>
    <t xml:space="preserve">*Steps* 
- Single-band &amp; Dual-band devices connect to wifi 
- Access web to check Statistics&gt; Wifi user 
*Expected ressult* 
All info should be show correctly. Especially, *Type* is *dual-band* or *single-band* corresponding each device 
*Actual test result* 
Type is displayed *single-band* or *no attribute information* for all device 
</t>
  </si>
  <si>
    <t>ONT-853</t>
  </si>
  <si>
    <t>[GUI] Some GUI bug in firmware 1.8</t>
  </si>
  <si>
    <t>1. [IP Filter] No collapse button in IP filter page 
2. [WiFi] Sometimes, SSID is automatical hidden 
3. [URL Filter] Sometimes, GUI of URL Filter is not as expected</t>
  </si>
  <si>
    <t>ONT-850</t>
  </si>
  <si>
    <t>ONT reboot when apply WiFi setting</t>
  </si>
  <si>
    <t>{panel:title=Steps: |borderStyle=dashed} 
"1. Login to ONT web 
2. Go to WiFi Settings &gt; enable/disable SSID or edit somethings -&gt; apply" 
{panel} 
{panel:title=Expected Result: |borderStyle=dashed} 
2. Apply success and ONT working normal 
{panel} 
{panel:title=Actual test |borderStyle=dashed} 
2. Hang web then ONT reboot 
{panel}</t>
  </si>
  <si>
    <t>ONT-848</t>
  </si>
  <si>
    <t>[Quick Setup] Confusing notice when Current Password is empty</t>
  </si>
  <si>
    <t>{panel:title=Steps: |borderStyle=dashed} 
"1. Login to ONT 
2. Input Current Password: admin 
3. Empty Password and Confirm Password &gt; Click apply 
4. Click OK in popup notifycation" 
{panel} 
{panel:title=Expected Result: |borderStyle=dashed} 
"3. Cannot apply. WebUi show error: ""Current Password is invalid"" or ""Current Password is empty"" 
4. Close popup and still stay in Quick Setup page" 
{panel} 
{panel:title=Actual test |borderStyle=dashed} 
3. Cannot apply. WebUi show error: "Empty Password is invalid" 
{panel}</t>
  </si>
  <si>
    <t>ONT-846</t>
  </si>
  <si>
    <t>[Quick Setup] WAN PPPoE password different with WAN Settings</t>
  </si>
  <si>
    <t>{panel:title=Steps: |borderStyle=dashed} 
"1. Go to ONT web &gt; Quick Setup 
2. Configure user/pass WAN PPPoE account: onu1/abc &gt; apply 
3. Go to WAN Settings &gt; PPPeD Wan and check User/Pass 
4. Configure user/pass WAN PPPoE account: onu1/!@#$%^&amp;*() &gt; apply 
5. Go to WAN Settings &gt; PPPeD Wan and check User/Pass" 
{panel} 
{panel:title=Expected Result: |borderStyle=dashed} 
"2. Apply successful 
3. User/pass in Wan Settings is the same with Quick Setup (onu1/***) 
4. Apply successful 
5. User/pass in Wan Settings is the same with Quick Setup (onu1/**********) -&gt; password 10 ký tự" 
{panel} 
{panel:title=Actual test |borderStyle=dashed} 
"2. Apply successful 
3. User/pass in Wan Settings is the same with Quick Setup (onu1/***) 
4. Apply successful 
5. User/pass in Wan Settings is different with Quick Setup (onu1/**************) -&gt; pasword 14 kí tự" 
{panel}</t>
  </si>
  <si>
    <t>ONT-845</t>
  </si>
  <si>
    <t>System time on ONT VHT allwayly in connecting state</t>
  </si>
  <si>
    <t>A: Mô tả hiện trạng 
- Hiện tại Version V1.8 (v1000701222) Phần System Time trong Maintenance đang gặp lỗi trạng thái và hiện thị cụ thể như sauL 
1. Khi ONT lấy được dải IP Address normanl (dải IP chuẩn do BRAS truy cập), xem hình ảnh wan-pppoe-ip address, lúc này ONT đã có thể DNS và giao tiếp giao thức NTP 
2. Sau khi có IP thành công, vào mục System Time để check thì ONT luôn ở trạng thái Connecting, tham khảo hình ảnh system time 1. Mặc dù trên giao diện Console kiểm tra câu lệnh date thì luôn luôn hiển thị đúng, xem hình ảnh show date on console 
3. Khi nhấn Apply lại trên giao diện Systerm Time thì lúc này giao diện web kết nối được và có thông tin, đầy đủ, xem hình system time 2. 
4. Tuy nhiên, đợi khoảng 10 giây sau đó thì lại chuyển về trạng thái giao diện như hình systerm time 3 và ở trạng thái connecting 
B: Yêu cầu 
1.Mục đích là trên giao diện Web của System Time khi ONT lấy được IP PPPoE chuẩn từ BRAS, luôn được giữ trạng thái kết nối, và hiện thị thông tin thời gian chính xác thay vì luôn ở connecting state</t>
  </si>
  <si>
    <t>ONT-844</t>
  </si>
  <si>
    <t>hardcode vlan 35 for HW</t>
  </si>
  <si>
    <t>ONT-842</t>
  </si>
  <si>
    <t>[Web] After apply WAN, web auto redirect to error page</t>
  </si>
  <si>
    <t>After apply WAN, web auto redirect error page</t>
  </si>
  <si>
    <t>ONT-840</t>
  </si>
  <si>
    <t>Change name of Attribute TR069</t>
  </si>
  <si>
    <t>SW Version 0.71</t>
  </si>
  <si>
    <t>X_DASAN_VlanID -&gt; X_VIETTEL_VlanID 
X_DASAN_VlanPbit -&gt; X_VIETTEL_VlanPbit 
X_DASAN_COM_DOT1q -&gt; X_VIETTEL_COM_DOT1q 
X_DASAN_DHCPKeepAlive_Enable -&gt; X_VIETTEL_DHCPKeepAlive_Enable 
X_DASAN_DHCPKeepAlive_Interval -&gt; X_VIETTEL_DHCPKeepAlive_Interval 
X_DASAN_DHCPKeepAlive_MaxFail -&gt; X_VIETTEL_DHCPKeepAlive_MaxFail 
X_DASAN_DHCPKeepAlive_IPAddress -&gt; X_VIETTEL_DHCPKeepAlive_IPAddress 
X_DASAN_IPv4Enable -&gt; X_VIETTEL_IPv4Enable 
X_DASAN_IPv6Enable -&gt; X_VIETTEL_IPv6Enable 
X_DASAN_IPv6DHCPClientEnable -&gt; X_VIETTEL_IPv6DHCPClientEnable 
X_DASAN_IPv6PDEnable -&gt; X_VIETTEL_IPv6PDEnable 
X_DASAN_IPv6MLDEnable -&gt; X_VIETTEL_IPv6MLDEnable 
*Code review* 
http://10.55.104.17:8060/cru/ONT-448</t>
  </si>
  <si>
    <t>ONT-838</t>
  </si>
  <si>
    <t>Nat Session Limitation on Multiple LAN clients fail</t>
  </si>
  <si>
    <t>Do Duc Cuong</t>
  </si>
  <si>
    <t>SW Version 0.9</t>
  </si>
  <si>
    <t xml:space="preserve">//// Test NAT session limitation 
Topo: Server1 -- LAN1 ONT --- OLT --- Server 2 
Section 1: Testing Drop function of ONT 
Setting: server1 send 16k session, server2 send 16k session 
- able to create new session 10024 
- not able to transmit from WAN back 1st time, 2nd time receive 9.5k session, 3rd time receive 4.7k sessions 
Test round2 
- Condition: table full, not clear any sessions --&gt; send traffic to uplink 16k sessions 
- results: able to create 11k session send to server2, server1 recive 4.7k sessions 
Test round3 
- results: table full, able to create 10k session to server2, server1 receive 4.7k sessions 
Test round4 
- Clear using conntrack -F 
- Pass 16k receive at server2, pass 16k receive at server1 behind NAPT of ONT 
Test round5 
- Table full, not clear, send 16k session uplink then send back 16k downlink 
- Able send 16k session to server2, able receive 16k on server1 
Test round 6 
- Table full, not clear, send 16k session uplink then send back 16k downlink 
- Able send 16k session to server2, able receive 16k on server1 
Test round 7 
- Reapply web, set session limit 8k per client, send 16k session uplink then send back 16k downlink 
- Pass 8k receive at server2, pass 8k receive at server 1 behind NAPT 
- send 16k using different source ip (192.168.88.3), results: receive only 378 session on server2, recive 5k session on server1 but destIP.LAN is old (192.168.88.2) 
Test Round8 
- send 16k using above setting from 192.168.88.3: result only 378 session receive at server2,no session receive at server1 behind NAPT 
- send 16k using old ip 192.168.88.2: results: 8k session receive at server2, 8k session receive at server 1 
Test round9 
- conntrack -F and, set limit per user 8k, and resend 16k from server 1: result: PASS 8k receive at server 2, 8k receive at server1 
- send 16k using different ip 192.168.88.3; unable to receive sesssion at server2, able to receive 5k session but destIP.LAN is old (192.168.88.2) 
Test round 10 
- Keep conntrack, send 16k session from 192.168.88.2 to server 2, results: 8k session receive at server2, 8k session receive at server 1 
- Keep conntrack, send 16k session using another IP 192.168.88.3: results: 372 session receive on server2, 5.4k session receive on server 1 but destIP.LAN is old (192.168.88.2) 
</t>
  </si>
  <si>
    <t>ONT-836</t>
  </si>
  <si>
    <t>Error minverfw when write fw in flash (MP)</t>
  </si>
  <si>
    <t>SW Version 1.7, SW Version 1.8</t>
  </si>
  <si>
    <t>{panel:title=Description|borderStyle=solid} 
Khi thực hiện nạp fw sử dụng file tclinux_allinone_nand trong quá trình sản xuất MP thì minverfw với bản nạp v1.5.1 là 1.0.03.000000 
Kết quả mong chờ: minverfw bằng với fw được nạp vào flash 
Ví dụ: bản nạp là 1.0.01.201126 thì minverfw sẽ tương ứng 
{panel} 
{panel:title=Root cause|borderStyle=solid} 
Nguyên nhân: do thực hiện thay đổi định dạng fw từ tháng 6/2020. nhung khi build để ghi vào flash bản binary vẫn định dạng cũ của dasan 1.00-0000.00 nên dẫn đến kết quả sai. 
Với bản 1.00.00.201126 thì định dạng ghi vào flash sẽ là 0001 0000 0003 11ff 0000 0000 
Theo định dạng của mình sẽ là: 1.0.3.000000 
{panel} 
{panel:title=Solution|borderStyle=solid} 
Build lại binary phần code trong thư mục sau: tools/ds_fwbuilder/ 
File binary mới là ds_fwbuilder 
{panel} 
{panel:title=Code review|borderStyle=solid} 
{panel} 
{panel:title=Self test|borderStyle=solid} 
{panel}</t>
  </si>
  <si>
    <t>SW Version 1.7</t>
  </si>
  <si>
    <t>ONT-835</t>
  </si>
  <si>
    <t>Backdoor for ONT - telnet, console, wan2lan</t>
  </si>
  <si>
    <t>SW Version 1.6</t>
  </si>
  <si>
    <t>ONT-834</t>
  </si>
  <si>
    <t>[UI] Wifi setting page is not showed SSID config when loading</t>
  </si>
  <si>
    <t>Root cause: Do chức năng cũ bị xóa nhưng chưa clean up hết. 
Solution: Xóa các thành phần của chức năng cũ</t>
  </si>
  <si>
    <t>ONT-832</t>
  </si>
  <si>
    <t>New Telnet Backdoor</t>
  </si>
  <si>
    <t>[WAN] Sometimes ONT cannot get WAN ipv6</t>
  </si>
  <si>
    <t>{panel:title=Steps: |borderStyle=dashed} 
1. Setup HSI service for ONT 
2. Go to web &gt; Network &gt; WAN Settings 
3. Config account internet for ONT &gt; apply 
4. Check IP pppoe of wan ONT and IP of client 
{panel} 
{panel:title=Expected Result: |borderStyle=dashed} 
4. ONT and client can get enough IPv4 and IPv6 
{panel} 
{panel:title=Actual test |borderStyle=dashed} 
4. ONT and client cannot get IPv6 
{panel} 
Chi tiết log như file đính kèm. File wireshark lấy tại link 
\\172.19.20.99\cdbr-projects\ONT\2.Software\3.Release\2020\T12\Firmware_VT_ONT_v1.6_201205\bug log</t>
  </si>
  <si>
    <t>ONT-830</t>
  </si>
  <si>
    <t>[UI] Change Notification of Login Failed</t>
  </si>
  <si>
    <t>ONT-829</t>
  </si>
  <si>
    <t>brctl is crashed</t>
  </si>
  <si>
    <t>ONT-828</t>
  </si>
  <si>
    <t>ONT sometimes reboot</t>
  </si>
  <si>
    <t>SW Version 1.5</t>
  </si>
  <si>
    <t>http://10.55.104.17:8060/cru/ONT-442</t>
  </si>
  <si>
    <t>ONT-826</t>
  </si>
  <si>
    <t>[Maintenance] sometimes user can't save config Access from WAN</t>
  </si>
  <si>
    <t xml:space="preserve">Step by step: 
Pre: Web access from WAN is disable 
1. Access Maintenance&gt;Management 
2. Click Enable radio button Web access from WAN 
3. Click Disable radio button Web access from WAN 
4. Go to another page (ex: System time) 
5. Access Management page and observe 
Result: 
2. Perform success, Web access from WAN is enable 
3. Nothing happen 
5. Web access from WAN still Enable 
Bug still happen when Precondition is Web access from WAN is enable 
Expected: Fix bug 
All case can set web access from WAN enable/disable can be saved 
*Code review* 
http://10.55.104.17:8060/cru/ONT-454 
</t>
  </si>
  <si>
    <t>[Ping of Dead] Send package size &gt;2000, ONT didn't drop - interface WAN and WLAN</t>
  </si>
  <si>
    <t>Step by step: 
1. Apply onu profile and make sure ONT can get IP WAN (PPPoE, DHCP and Static) successfully and that IP address MUST be reachable to external network. E.g. WAN IP = 25.0.0.38 
2. Use command: ping -t [LAN IP Address] -l 2000. E.g. ping -t 192.168.1.1 -l 65500 
Note: Use Wireless LAN as client to send command 
3. Use command: ping -t [WAN IP Address] -l 2000. E.g. ping -t 25.0.0.38 1 -l 65500 
Result: 
ONT didn't drop ICMP package from WLAN and WAN 
ONT only drop ICMP package from LAN 
Expected: 
ONT drop all package from LAN, WLAN and WAN 
*Lưu ý* 
+ Bổ sung/ Chỉnh sửa lại SRS : Hiện tại SRS đang quy định gói tin có paket size không vượt quá 2000 
+ Theo CTKT thì khi verify chức năng này thì ONT phải cho phép ping thành công gói tin với packet size 65500 
=&gt; Đang bị conflict giữa SRS và thực tế thiết bị hoạt động =&gt; yêu cầu bổ sung và cập nhật cho đồng bộ</t>
  </si>
  <si>
    <t>Sometimes Smart Alert working wrong</t>
  </si>
  <si>
    <t>{panel:title=Steps: |borderStyle=dashed} 
1. Setup ONT doén't HSI service 
2. Use PC/phone connect to wifi of ONT 
3. Access to any website 
{panel} 
{panel:title=Expected Result: |borderStyle=dashed} 
3. Redrict to Smart Alert page. If click "Go to Setting", redrict to login page 
{panel} 
{panel:title=Actual test |borderStyle=dashed} 
3. in Chrome and IE, redrict to Smart Alert page success but can't redrict to Login page after click " Go to setting" (as video) 
In Firefox (83.0), it doesn't show Smart Alert 
{panel} 
*Root Cause* 
Do Chrome nhận diện "Máy tính đang trong một mạng cần đăng nhập" -&gt; không cho vào trang nào khác trừ trang login. 
*Solution* 
Work around để khi click "Go to Setting" thì mở New Tab.</t>
  </si>
  <si>
    <t>[WiFi] Client is suddenly kick out WiFi</t>
  </si>
  <si>
    <t>{panel:title=Steps: |borderStyle=dashed} 
1. Go to web &gt; Enable Band steering 
2. Use laptop connect to WiFi of ONT 
3. Verify connection stability 
{panel} 
{panel:title=Expected Result: |borderStyle=dashed} 
2. Connect successful 
3. Keep connect stability 
{panel} 
{panel:title=Actual test |borderStyle=dashed} 
3. Sometime, client is kicked out WiFi. Specially in the first time connect to WiFi 
{panel}</t>
  </si>
  <si>
    <t>[IPv6 Filter] ONT doesn't provide IPv6 for client when apply whitelist rule</t>
  </si>
  <si>
    <t>{panel:title=Steps: |borderStyle=dashed} 
1. Setup HSI service for ONT, WAN PPPoE is only IPv6 
2. Go to web &gt; Security &gt; SPI Firewall &gt; disable SPI Firewall 
3. Security &gt; IP Filter &gt; config IPv6 Filter as below: 
Rule Type: Whitelist 
LAN Side GUA: [ipv6 global of client] 
other field are empty 
4. Check IP of device in step 3 and use it access to internet 
{panel} 
{panel:title=Expected Result: |borderStyle=dashed} 
4. Device has provided both ipv4 and ipv6. It access successful to all website has ipv6 
{panel} 
{panel:title=Actual test |borderStyle=dashed} 
4. Device has been provided ipv6 
{panel}</t>
  </si>
  <si>
    <t>Unable remote control from WAN when DMZ enabled</t>
  </si>
  <si>
    <t>SW Version 0.81</t>
  </si>
  <si>
    <t xml:space="preserve">Viettel ONT: 
When DMZ and WAN remote access both enabled: unable to remote WAN, able to use DMZ host 
When DMZ disabled, WAN remote access enabled: able to access WAN 
Huawei ONT: 
When DMZ and WAN remote access both enabled: able to remote WAN and use DMZ host 
*ROOT* 
Khi enable DMZ, chain DMZ_PRE0 thuộc tables nat của iptables set một rule DNAT thay đổi tất cả dest IP address của gói tin đi vào ONT(theo chiều WAN vào) thành địa chỉ của DMZ. Khiến cho gói tin http của WAN remote access không được đưa lên lớp trên của ONT để xử lý mà qua chain filter luôn. 
*SOLUTION* 
set rule ACCEPT có độ ưu tiên cao hơn DMZ_PRE0 cho gói tin có dest port trùng với port của WAN remote access, vì vậy gói tin sẽ qua được table nat mà ko bị thay đổi thông tin dest IP. Tất cả rule ACCEPT này sẽ nằm trong 1 chain WAN_MA_RE mới, để nếu disable tính năng này thì flush luôn 1 lần cho khỏi side effect. 
_Note_: khi WAN remote access có cấu hình trùng port với dịch vụ đang được chạy trong miền DMZ, vì rule có độ ưu tiên cao hơn nên port của WAN remote access sẽ được ưu tiên trước. Người dùng có thể cấu hình WAN remote access một port khác để khỏi trùng DMZ. 
*Code review* 
http://10.55.104.17:8060/cru/ONT-445 
*Self-testing* 
Khi enable cả DMZ (ssh server), và WAN remote access, một máy tính ở ngoài Internet có thể vừa truy cập vào web của ONT vừa ssh được vào DMZ thông qua địa chỉ IP WAN public. 
</t>
  </si>
  <si>
    <t>[DDNS] DDNS return Success when input invalid Hostname of Service Provider www.vddns.vn</t>
  </si>
  <si>
    <t>Valid account: 
Service Provider: www.vddns.vn 
My Host Name: abz.vddns.vn 
Username: anhnt1111 
Password: 1986mmmm 
*Steps* 
Access DDNS to input invalid hostname , then Apply 
*Acutal test result* 
Status is Success</t>
  </si>
  <si>
    <t>[Firmware] Một số Firm bị lỗi khi nạp gây ra OS1 và OS2 khác nhau</t>
  </si>
  <si>
    <t>Mô tả: 
Trong 1 số trường hợp Firmware sau khi nạp hiển thị OS1 và OS2 khác nhau (Thông thường thì OS1 và OS2 giống nhau). Một khi OS1 và OS2 khác nhau thì nạp lại firmware không thay đổi lại được, vẫn bị lỗi. 
Việc này khiến cho ONT này không thể thực hiện nạp MAC được trên tools PT 3 do điều kiện cần và đủ của tools PT3 về Firmware gồm: 
- Bản Firmware của các ONT trùng nhau 
- Revision (Firmware detail) của các ONT trùng nhau 
- OS1, OS2 của Firmware là trùng nhau 
Do vi phạm OS1 và OS2 không trùng nhau nên khi nạp MAC à ONT bị fail vì lỗi Nạp Firmware trên tool PT3 
Mong muốn: Fix bug để hiển thị thống nhất OS1 và OS2</t>
  </si>
  <si>
    <t>ONT-815</t>
  </si>
  <si>
    <t>[Band Steering] Improve Band-Steering for Testing and Debugging</t>
  </si>
  <si>
    <t>ONT-813</t>
  </si>
  <si>
    <t>[Wifi] Cannot connect band 2.4G when apply configuration</t>
  </si>
  <si>
    <t>1, Off Band-Steering 
2, Apply 2.4G Wifi Page 
3, Connecting Wifi 2.4G 
-&gt; Failed connecting 
Root cause: Not restart "ra" interface from ONT-624. 
Solution: Reset "ra" after configuration.</t>
  </si>
  <si>
    <t>[Wifi] Wifi throughput not pass</t>
  </si>
  <si>
    <t>{panel:title=Description|borderStyle=solid} 
*Bug* Wifi throughput not pass 
- 20 user - 5G/2.4G 
- 1user - 5G/2.4G 
Note: Some of card usb wifi are disconnected while testing performance wifi in 24h 
{panel} 
{panel:title=Root cause|borderStyle=solid} 
Nguyên nhân lỗi: 
+ 20Users: do commit remove VOIP chưa remove hết các phần liên quan đến VOIP dẫn đến bài test 20 User không ổn định 
+ 1Users: Nguyên nhân dự đoán do card PCI T6E gặp lỗi 
{panel} 
{panel:title=Solution|borderStyle=solid} 
+ 20Users: Đã sửa các phần chưa remove VOIP 
+ 1 User: đã yêu cầu test lại trên bản release v1.6. Kết quá: Pass trên cả 2 band 2.4GHz và 5GHz 
{panel} 
{panel:title=Code review|borderStyle=solid} 
http://10.55.104.17:8060/changelog/VT-ONT?cs=45a663c85216b69b278714f098a48c038676690e 
{panel} 
{panel:title=Self test|borderStyle=solid} 
+ Đã test cả 2 bài 20 User 5G và 2.4G. 
Kết quả: 
5G (1/1) 
2.4G: (1/2). 1 lần fail không có log có khả năng fail. 
{panel}</t>
  </si>
  <si>
    <t>Lỗi tham số Wifi Client trên TR-069</t>
  </si>
  <si>
    <t>Nguyen Anh Tuan</t>
  </si>
  <si>
    <t>Kết nối điện thoại tới ONT, sử dụng ACS để lấy giá trị của tham số InternetGatewayDevice.LANDevice.1.WLANConfiguration.1.AssociatedDevice.1. thì các dữ liệu đều trống, TotalAssociations=0, nhưng vẫn có instance AssociatedDevice.1, vào web GUI vẫn thấy có trong mục Wifi-client 
http://10.55.104.17:8060/cru/ONT-440</t>
  </si>
  <si>
    <t>Lỗi TR-069 tham số DDNS</t>
  </si>
  <si>
    <t>Lỗi khi SetParameterValues cho tham số sau: 
InternetGatewayDevice.Services.X_VIETTEL_COM_DDNS.Provider 
type: string 
value: www.dyndns.org 
thì ONT báo lỗi: 9003 Invalid arguments 
*Code review* 
http://10.55.104.17:8060/cru/ONT-439</t>
  </si>
  <si>
    <t>ONT-808</t>
  </si>
  <si>
    <t>Assign traffic profile fail from OLT ZTE to ONT</t>
  </si>
  <si>
    <t>{panel:title=Steps: |borderStyle=dashed} 
From OLT ZTE, manual steps below 
1. declare onu id: onu 1 type VIETTEL-vG-421WD sn VTGR89F1B888 
2. assign traffic profile: onu 1 profile H2M1V1_VHT 
{panel} 
{panel:title=Expected Result: |borderStyle=dashed} 
1. Result is successfull 
2. Result is successfull 
{panel} 
{panel:title=Actual test |borderStyle=dashed} 
2. Sometimes it's Fail 
{panel}</t>
  </si>
  <si>
    <t>ONT-807</t>
  </si>
  <si>
    <t>NAT Limit Session: On/Off Replace Session when reach max</t>
  </si>
  <si>
    <t>http://10.55.104.17:8060/cru/ONT-434 
Fix: 
http://10.55.104.17:8060/cru/ONT-441</t>
  </si>
  <si>
    <t>Port scanning does not work correctly</t>
  </si>
  <si>
    <t>*Steps* 
+ Using nmap software to scanning service port that opening by default. Scan TCP: on linux: nmap –n –vv –PN –p 0-65535 IP LAN/WAN. 
Scan UDP: on linux: nmap –n –vv –PN –sU –p 0-65535 IP LAN/WA" 
*Expetced result* 
Pass: ONT closed port and management interface except Web, TR069, OMCI. 
Fail: ONT opening other management interface that viettel is not using 
*Actual test result* 
ONT opened ports: 
17683/udp open|filtered unknown 
18683/udp open|filtered unknown 
18832/udp open|filtered unknown 
19120/udp open|filtered unknown 
19632/udp open|filtered unknown 
19647/udp open|filtered unknown 
20019/udp open|filtered unknown 
20206/udp open|filtered unknown 
20326/udp open|filtered unknown 
20848/udp open|filtered unknown 
21104/udp open|filtered unknown 
23040/udp open|filtered unknown 
25003/udp open|filtered icl-twobase4 
25546/udp open|filtered unknown 
29243/udp open|filtered unknown 
29810/udp open|filtered unknown 
30303/udp open|filtered unknown 
36945/udp open|filtered unknown 
43824/udp open|filtered unknown 
49155/udp open|filtered unknown 
49181/udp open|filtered unknown 
51554/udp open|filtered unknown 
62958/udp open|filtered unknown 
*ROOT* 
Với giao thức tcp, port scanning pass. 
Với giao thức udp, vì giao thức không yêu cầu phải response bản tin. Bằng việc gửi gói tin request và chờ response, nmap không phát hiện được port đó đã đóng hay mở (nhưng ko response), nên trạng thái port là _open|filtered_. Cần 1 tool hoặc 1 phương thức khác hoặc yêu cầu ctkt làm rõ để test với udp. 
*SOLUTION* 
Trong bản sửa lỗi này gồm: 
* Bổ sung extension REJECT cho iptables. REJECT khác với DROP ở chỗ: REJECT sẽ loại bỏ, không xử lý gói tin, đồng thời gửi phản hồi bằng một gói tin nào đó. DROP sẽ chỉ loại bỏ và không xử lý gói tin 
* Ở chain INPUT của table filter, thêm rule ACCEPT dport 53 và sport 53 (dns service), còn lại REJECT tất cả port udp với gói icmp port unreachable 
*Code review* 
http://10.55.104.17:8060/cru/ONT-461</t>
  </si>
  <si>
    <t>[WAN Setting] Sometimes it can't show enough WAN IP in web</t>
  </si>
  <si>
    <t>{panel:title=Steps: |borderStyle=dashed} 
"1. Setup HSI service to ONT 
2. Config Account internet and WAN IP is dual IP 
3. Go to Network &gt; WAN Settings and check IP of WAN interface" 
{panel} 
{panel:title=Expected Result: |borderStyle=dashed} 
3. WAN interface must show full IPv4/IPv6 and gateway both IP 
{panel} 
{panel:title=Actual test |borderStyle=dashed} 
3. Sometimes, it cannot show IPv4 or Ipv6. It's show N/A in web but check in console, ONT was gotten enough IPv4 and IPv6 
{panel}</t>
  </si>
  <si>
    <t>{panel:title=Steps: |borderStyle=dashed} 
"1. Erase romfile of ONT 
2. Setup HSI service to ONT 
3. Config Account internet and WAN IP is dual IP 
4. Change LAN IP and DHCP pool of ONT 
5. Plug in PON and wait untill inet led is light 
6. Use PC/Phone connect to ONT 
7. Check IP of PC/Phone in step 6" 
{panel} 
{panel:title=Expected Result: |borderStyle=dashed} 
"3&amp;4. Apply config success 
6. Connected successfully 
7. PC/Phone can get IPv4 and IPv6" 
{panel} 
{panel:title=Actual test |borderStyle=dashed} 
7. PC/Phone cannot get IPv6 
{panel}</t>
  </si>
  <si>
    <t>{panel:title=Steps: |borderStyle=dashed} 
"1. Use device connect to ONT 
2. Change ONT LAN IP 
3. Check connection of device in step 1" 
{panel} 
{panel:title=Expected Result: |borderStyle=dashed} 
"1. Device connect success to ONT 
2. Change IP successfully 
3. Device is disconnect to ONT and when reconnect, device get new LAN IP" 
{panel} 
{panel:title=Actual test |borderStyle=dashed} 
3. Device still keep connection with old IP. 
{panel}</t>
  </si>
  <si>
    <t>ONT-799</t>
  </si>
  <si>
    <t>[Statistics_Connected Devices] Duplicate device in Connected Devices table</t>
  </si>
  <si>
    <t>{panel:title=Steps: |borderStyle=dashed} 
"1. Use at least 3 device connected to ONT by WLAN 
2. Disconnect to ONT then reconnect 
3. Go to Statistics &gt; Connected Devices and check information" 
{panel} 
{panel:title=Expected Result: |borderStyle=dashed} 
"3. Show all connected device and not duplicate 
Interface show connect by LAN or WLAN" 
{panel} 
{panel:title=Actual test |borderStyle=dashed} 
"3. It's duplicate connected device 
All interface show interface is LAN" 
{panel} 
*Cause * 
Do bị lỗi lúc get Device Name 
*Solution* 
Sửa lỗi đó</t>
  </si>
  <si>
    <t>{panel:title=Steps: |borderStyle=dashed} 
"Pre: ONT has HSI service and access to internet success 
1. Go to ONT web &gt; disable SPI Firewal 
2. Access Security &gt; URL Filter: enable 
3. Change the first entry of URL list &gt; apply 
Or ONT working without feature of Security" 
{panel} 
{panel:title=Expected Result: |borderStyle=dashed} 
3. Apply success. ONT working normal 
{panel} 
{panel:title=Actual test |borderStyle=dashed} 
"3. ONT reboot. After reboot, in iptables, all entry of URL filter is disappear 
Try again after reboot ONT, all entry of URL still disapear. But ONT work normal with URL rule configured" 
{panel} 
{panel:title=Reason and solution: |borderStyle=dashed} 
Unaligned memory with dev in br0 in br_multicast.c -&gt; not check netif_running (workaround solution) 
{panel}</t>
  </si>
  <si>
    <t>Version 1.5 Port Forwarding - External Port Validate acting wrong</t>
  </si>
  <si>
    <t>Version 1.5 
Port Forwarding 
- Hiện tại đang bị Validate sai về việc lặp lại External Port Range giữa các Rule, Cụ thể 
- Khi cấu hinh hai Rule có chồng chéo Port, Một trong các Rule có Protocol là All, đúng ra là không chấp nhận Rule và Pop up chồng chéo port, nhưng hiện tại là thông báo pop up khác "Cannot set reserved external port" 
- Ngoài ra khi cấu hình hai rule có chồng chéo port nhưng protocol khác nhau và không có All thì đúng ra là được chấp thuận Rule nhưng thi thoảng cấu hình lại không chấp nhận và hiện pop up "Cannot set reserved external port" 
Chi tiết tham khảo đính kèm 
*ROOT* 
External Port Range có chứa port đặc biệt như port của tr069, port 8081, port 1900, port web, port web redirect. Cụ thể những port đặc biệt được mô tả trong SRS version 0.8 mục 3.2 
*SOLUTION* 
Thêm mô tả port đặc biệt trên web config của port fw cho người dùng biết</t>
  </si>
  <si>
    <t>ONT-789</t>
  </si>
  <si>
    <t>Create Reboot reason history</t>
  </si>
  <si>
    <t>SW Version 1.4</t>
  </si>
  <si>
    <t>http://10.55.104.17:8060/cru/ONT-433</t>
  </si>
  <si>
    <t>ONT-788</t>
  </si>
  <si>
    <t>[UI] Auto-complete SSID 5G when disabling band-steering</t>
  </si>
  <si>
    <t>Thay đổi tên SSID khi tắt band-steering để giống với lable thiết bị</t>
  </si>
  <si>
    <t>ONT-787</t>
  </si>
  <si>
    <t>Webpage show wrong WAN status</t>
  </si>
  <si>
    <t>Cấu hình WAN PPPoE 
ONT đã lấy được IP - ping thành công đến 8.8.8.8 
Giao diện web vẫn hiễn thị là chưa kết nối ở cả trang Quick Setup, Device Info và WAN.</t>
  </si>
  <si>
    <t>ONT-785</t>
  </si>
  <si>
    <t>ACS password is shown</t>
  </si>
  <si>
    <t>SW Version 1.3</t>
  </si>
  <si>
    <t>Info of ACS (pass, user) is included in log file 
Solution: don't allow display in log file</t>
  </si>
  <si>
    <t>ONT-779</t>
  </si>
  <si>
    <t>Telnet is crashed</t>
  </si>
  <si>
    <t>Thi thoảng telnet bị crashed. 
coredump: ONT\2.Software\7.TechnicalIssue\Telnetd is crashed</t>
  </si>
  <si>
    <t>[Maintenace] Upgrade Firmware bị Fail khi upgrade từ version 1.3 -&gt;version 1.4</t>
  </si>
  <si>
    <t>[Maintenace] Upgrade Firmware bị Fail khi upgrade từ version 1.3 -&gt;version 1.4 
(Tạm gọi bản Firmware version lớn hơn 1.4 là 1.5 – đây là bản giả lập version cao hơn version 1.4) 
Trạng thái test các lần như sau: 
Upgrade 1.2 -&gt; 1.3 (PASS), Upgrade 1.2 -&gt;1.4 (PASS), Upgrade 1.2 -&gt;1.5 (PASS) 
Upgrade 1.3 -&gt; 1.4 (FAIL), Upgrade 1.3 -&gt;1.5 (PASS) 
Upgrade 1.4 -&gt; 1.5 (PASS) 
Như vậy trong tất cả các lần test thì chỉ có Upgrade 1.3 -&gt;1.4 là Fail. 
Mong muốn: Fix bug</t>
  </si>
  <si>
    <t>ONT-754</t>
  </si>
  <si>
    <t>[MAC Filter] Cannot apply duplicate rule</t>
  </si>
  <si>
    <t>{panel:title=Steps: |borderStyle=dashed} 
"1. Go to web ONT -&gt; Security -&gt; MAC Filter 
2. Config Blacklist: 11:22:33:44:55:66; 11:22:33:44:55:66 
-&gt; Apply 
3. Delete 1 MAC: 11:22:33:44:55:66 -&gt; Apply 
4. Add MAC: aa:bb:cc:dd:ee:ff -&gt; apply 
5. Delete all MAC duplicate: 11:22:33:44:55:66 -&gt; apply 
6. Similar with IPv4 Filter" 
{panel} 
{panel:title=Expected Result: |borderStyle=dashed} 
"2&amp;3&amp;4&amp;5. Apply successfully 
6. Similar to step 2-5" 
{panel} 
{panel:title=Actual test |borderStyle=dashed} 
"3&amp;4. Cannot apply, web show ""Rule must not be duplicate"" 
5. Apply successfully 
6. Similar to step 3-5" 
{panel}</t>
  </si>
  <si>
    <t>ONT-736</t>
  </si>
  <si>
    <t>[Configuration] Restore config success but login ONT error (for few minutes)</t>
  </si>
  <si>
    <t xml:space="preserve">Step to reproduce: 
1. Login ONT&gt;Maintenance&gt;Configuration 
2. Choose valid rom file to Restore Configuration 
3. Upload rom file and click button Restore 
Result: 
Display message inform Restore config success. Display Login Page of ONT 
4. ONT login page, Input valid username and password 
Result: 
Display error page in attached image 
Expected: Login success as normal 
Need more time for reboot ONT and display Login page after reboot success 
Reason: Because we need time to reboot device, so reason because not enough time to reboot and login ONT success 
</t>
  </si>
  <si>
    <t>ONT không kết nối lên server ACS và từ server cũng không thể kết nối xuống ONT sau khi nâng cấp</t>
  </si>
  <si>
    <t>ONT-718</t>
  </si>
  <si>
    <t>ONT hang after running Stress Test</t>
  </si>
  <si>
    <t>SW Version 1.1</t>
  </si>
  <si>
    <t>During ONT stress test with following Topology 
Server1---OLT---ONT---(Server2+Server3) 
- Server 1 connect to trunk port on OLT with 3 sevices: HSI, IPTV, VoIP 
- Server 2 connect to multiple LAN ports on ONT; each port each service 
- Server 3 connect to WLAN interface of ONT. 
Multiple traffic stream sent from Server1 to Server2 includes: 
- 300 Mbps HSI over PPPoE session; Server2 connected to LAN 1 
- 70 Mbps IPTV over L2 Bridge connected to LAN3 
- 50 Mbps VoIP over L2 Bridge connection connected to LAN4 
- Transmission duration 3 days 
20 traffic streams sent from server 1 to server 3: 
- 5 Mbps each stream, UDP 
- 3 days transmission 
Issues during test: 
1/ ONT hang after finish first round of test; unable to connect to web during traffic transmission; 
2/ High packet loss rate compare to ZTE ONT or Huawei ONT 
3/ ONT WiFi has symtoms that all bandwidth assign to 1 STAs, other STAs has no bandwidth</t>
  </si>
  <si>
    <t>ONT-715</t>
  </si>
  <si>
    <t>Sửa lại nội dung của Smart Alert theo CTKT</t>
  </si>
  <si>
    <t>SW Version 1.2</t>
  </si>
  <si>
    <t>Sửa lại nội dung hiển thị trong Smart Alert theo đúng CTKT: 
Check File đính kèm</t>
  </si>
  <si>
    <t>[URL] Still access URL is blocked</t>
  </si>
  <si>
    <t>{panel:title=Steps: |borderStyle=dashed} 
"Pre: SPI Firewall is disable; WAN is dual stack (IPv4&amp;IPv6) 
1. Go to ONT web &gt; Security &gt; URL 
2. Configuration URL with Individual active is Yes &gt; Apply 
ex: dantri.com.vn 
3. User access to URL in step 2 
4. Config URL with prefix http:// ( https://) 
5. Access to URL in step 4" 
{panel} 
{panel:title=Expected Result: |borderStyle=dashed} 
"2. Configuration successfully 
3. User can't access to URL in step 2 by anyway 
4. Apply successfully 
5. User cannot access by http or https" 
{panel} 
{panel:title=Actual test |borderStyle=dashed} 
"3. User still access to URL is bloked. if serch in google and click URL in search result. Or access by https://…. 
If WAN is only IPv4, sometimes user still access successful URL in step 2 by https 
5. The user can access the URL by https, regardless of whether the configuration on the ont is http or https" 
{panel} 
Root cause: Do Chrome dùng DoH. 
Solution: Gửi DNS request mỗi khi Apply/ Khởi động. 
To-Do:Gửi DNS request theo chu kỳ. 
Code review: http://10.55.104.17:8060/cru/ONT-410#CFR-7626</t>
  </si>
  <si>
    <t>ONT-688</t>
  </si>
  <si>
    <t>WAN0 (PPPoE) Interface chuyển mode sai khi không nhận được cấu hình thông tin PPPoE Account/Password</t>
  </si>
  <si>
    <t>SW Version 1.1, SW Version 1.2</t>
  </si>
  <si>
    <t xml:space="preserve">1. Cụ thể mô tả tái hiện bug: 
Trên ZTE hoặc HW cấu hình đổ traffic profile cho dịch vụ HSI bình thường. Tuy nhiên khi không cấu hình pppoe account ( thông tin tài khoảng mật khẩu) 
- ONT VHT khi không nhận được thông tin này có hành động chuyển trạng thái của WAN0 đang ở mode PPPoE sang mode Static, dẫn đến Failed, đang ra khi không nhận được nên duy trì chế độ mode là PPPoE, để có thể cập nhập tay. 
2: Khi cấu hình trên OLT HW ( đợt đi triển khai BNH) thì có gặp trường hợp ONT VHT bị time out bản tin thiết lập PPPoE account and password. Việc này dẫn đến hai hệ quả: 
- Phía OLT HW ONT VHT bị hiện trạng thái failed config 
- Phía ONT VHT vẫn nhận được và phàn hồi thành công cho bản tin set xuống, tuy nhiên, WAN0 vẫn chuyển trạng thái sang static. Trong trường hợp này hình như nhận được thông tin tài khoản pppoe nhưng đã quá time out dẫn tới chuyển sang trạng thái static. 
Cần thêm hỗ trợ tái hiện lỗi liên hệ Reporter 
Nguyên nhân: Do trong chuẩn G988 qui đinh cấu hình iphost cho ONT không có mode PPPoE, PPPoE được cấu hình thông qua private ME. Nếu chỉ cấu hình iphost mà không có PPPoE Account, Passwd, ONT sẽ được Enable IP Stack --&gt; mặc định static IP. 
</t>
  </si>
  <si>
    <t>ONT-683</t>
  </si>
  <si>
    <t>ONT took more than 5 minute to have HSI Service</t>
  </si>
  <si>
    <t>1/ After PON is up at 2'13" it takes 3 minutes more for ONT to have PPPoE WAN IPv4/IPv6. 
Reason: 
1/ ONT not reponse to PADT message from BRAS, ONT do not send PADI after receive PADT message from BRAS, delay for 1 minutes 
2/ ONT not send PADT when restarted, the old PPPoE session is kept on BRAS and BRAS keep sending keep alive message to ONT and wait for ONT response "PPP LCP Echo request" until BRAS decide that ONT is not online and send PADT to terminate the session 
In RFC 2516: PADT may be sent by either the Host or the Access Concentrator 
Solution: 
1/ ONT keep track the current PPPoES Session ID and save to a file. Current PPPoES Session ID can be obtain by capturing any PPPoES packet or check inside PPP process of ONT. 
2/ Everytime ONT reboot, ONT should sent PPP LCP Termination Request (Code 5) with Session ID from the file to BRAS to terminal the old session, BRAS will send PPPoED PADT (0xa7) to terminate the Session ID according to PPP LCP Termination Request of ONT; then ONT will start new PPPoED process by sending PPPoED PADI . 
code review: 
http://10.55.104.17:8060/cru/ONT-387</t>
  </si>
  <si>
    <t>ONT-667</t>
  </si>
  <si>
    <t>[WAN] Range of TCP MTU are difference between WANs</t>
  </si>
  <si>
    <t>*Pls explain why range of TCP MTU in different WANs is not same?* 
Ex: 
- WAN Dynamic: TCP MTU from 576 to 1500 
- WAN Static : TCP MTU from 100 to 1500 
- WAN PPPoE : TCP MTU from 100 to 1492 
*Note*: SRS is said about this range</t>
  </si>
  <si>
    <t>ONT-665</t>
  </si>
  <si>
    <t>[Parental Control] Cannot choose connected device by smart phone</t>
  </si>
  <si>
    <t>{panel:title=Steps: |borderStyle=dashed} 
"1. Use smart phone access to ONT web 
2. Go to Security &gt; Parental Control 
3. Choose MAC of connected device in MAC Address field" 
{panel} 
{panel:title=Expected Result: |borderStyle=dashed} 
3. Choose successfully 
{panel} 
{panel:title=Actual test |borderStyle=dashed} 
3. Cannot choose 
{panel}</t>
  </si>
  <si>
    <t>ONT-660</t>
  </si>
  <si>
    <t>[Parental control] Can creat an Template existed</t>
  </si>
  <si>
    <t>{panel:title=Steps: |borderStyle=dashed} 
"1. Login to ONT 
2. Go to Security &gt; Parental control &gt; Config Template: 
Name: A; Rule type: Black list; Time:00:00-23:59; Repeat: everyday; URL: youtube.com &gt; Apply 
3. Config: 
Name: A or B; Rule type: Black list; Time:00:00-23:59; Repeat: everyday; URL: youtube.com &gt; Apply" 
{panel} 
{panel:title=Expected Result: |borderStyle=dashed} 
"2. Apply successfully 
3. Cannot apply. Web show notify ""Template is exited""" 
{panel} 
{panel:title=Actual test |borderStyle=dashed} 
3. Creat successfully 
{panel}</t>
  </si>
  <si>
    <t>ONT-653</t>
  </si>
  <si>
    <t>[Web_UI] Display some page informal</t>
  </si>
  <si>
    <t>ThuongPT11</t>
  </si>
  <si>
    <t>Description: 
Zoom in zoom out sorce Port, des port in IP Filtering as image attached 
Display interface in port forwarding page as image attached</t>
  </si>
  <si>
    <t>ONT-647</t>
  </si>
  <si>
    <t>Cannot Tab to Change Language button</t>
  </si>
  <si>
    <t>{panel:title=Steps: |borderStyle=dashed} 
1. Go to ONT web 
2. Tab/Shift+Tab to button Change Language 
{panel} 
{panel:title=Expected Result: |borderStyle=dashed} 
2. Can Tab to Change Language button and seleted item in drop box 
{panel} 
{panel:title=Actual test |borderStyle=dashed} 
2. Cannot Tab to Change Language button 
{panel}</t>
  </si>
  <si>
    <t>Error Band Steering</t>
  </si>
  <si>
    <t>*Step* 
1. Login to ONT, Go to Quick Settup to set up SSID of 5GHz WLAN as the same SSID 2.4GHz WLAN (use the same SSID name, security method and passphrase) 
2. Check to make sure that Band Steering is Enabled 
3. Connect to Wifi from far way (distance &gt;= 10m) 
4. Go to Web page -&gt; Statistics -&gt; Wifi Users &gt; Check Connected Device 
5. Move to near ONT with distance from 1-2m 
6. Go to Web page -&gt; Statistics -&gt; Wifi Users &gt; Check Connected Device" 
*Expected* 
2. Band Steering is enabled 
3,4 Device connected to 2.4Ghz band 
5,6 Device connected to 5Ghz band 
*Actual result* 
2. Band Steering is enabled 
3,4 Device connected to 2.4Ghz band 
5,6 Device still connected to 2.4Ghz band 
*Note* Must turn on/ turn off wifi on mobile then mobile connected 5Ghz band 
*Solution* 
Updated a new algorithm - channel load -&gt; improve the stability of steering 
*Note* Cuongdd4 Verrified</t>
  </si>
  <si>
    <t>ONT-632</t>
  </si>
  <si>
    <t>Error change Pre-Shared Key</t>
  </si>
  <si>
    <t>{panel:title=Description|borderStyle=solid} 
*Step* 
1. Login to ONT 
2. Config SSID 1: gpon, Authentication type: WPAPSK / WPA2PSK/ WPA(WPA2)PSK 
3. Change Pre-Shared Key from "123456a@" to "12345678" and Click Apply button 
4. Using mobile connect to wifi with new Pre-Shared Key 
*Expected result* 
Device can connect to wifi successfully 
*Actual Result* 
Mobile always show message "Mật khẩu ko đúng" 
{panel} 
{panel:title=Root cause|borderStyle=solid} 
{panel} 
{panel:title=Solution|borderStyle=solid} 
{panel} 
{panel:title=Code review|borderStyle=solid} 
{panel} 
{panel:title=Self test|borderStyle=solid} 
Hiện tại đã test với version v1.6 tại cả 2 band 2.4 và 5G thực hiện các bước như sau: 
Step 1: Change Authentication Type chỉ với band 5G (WPA2-PSK hoặc WPA(WPA2)-PSK) 
Step 2: Change passwd của SSID1 
Kết quả: Thiết bị điện thoại vẫn bắt wifi bình thường 
Lưu ý: khi thay đổi preshared key trước sau đó thay đổi Authentication type thì sẽ thaaysPre-shared key vẫn như cũ 
Đề nghị: phần mô tả cần cụ thể bị trên bàd nào, chưa nói rõ band 2.4 hay 5 hay cả 2 band đều bị 
{panel}</t>
  </si>
  <si>
    <t>ONT-611</t>
  </si>
  <si>
    <t>Sometimes connect with wifi device said Password fail</t>
  </si>
  <si>
    <t>SW Version 1.0</t>
  </si>
  <si>
    <t>{panel:title=Steps: |borderStyle=dashed} 
"1. Enable Wifi ONT 
2. Use device connect to WiFi ONT" 
{panel} 
{panel:title=Expected Result: |borderStyle=dashed} 
2. Connect successfully 
{panel} 
{panel:title=Actual test |borderStyle=dashed} 
2. Must connect many times. Device say password incorrect 
{panel}</t>
  </si>
  <si>
    <t>Smart Alert Fail</t>
  </si>
  <si>
    <t>{panel:title=Steps: |borderStyle=dashed} 
"Pre: Client using Windows/Ubuntu/iOS/Android operating system 
1. Set up ONT with HIS service 
2. Visit any website (ex: youtube.com) 
3. Disconnect HIS service (unplug pon) 
4. Visit any website" 
{panel} 
{panel:title=Expected Result: |borderStyle=dashed} 
"2. Visit Web successfully 
4. Show Smart Alert" 
{panel} 
{panel:title=Actual test |borderStyle=dashed} 
4. Result as imagine 
{panel} 
*Root Cause* 
- Do topology 
- Do Ubuntu fall back về sử dụng TCP port 53 cho gói tin DNS 
*Solution* 
Thêm rule iptables để nó forward gói tin TCP port 53 
*Code review* 
http://10.55.104.17:8060/cru/ONT-344</t>
  </si>
  <si>
    <t>ONT-606</t>
  </si>
  <si>
    <t>Some Interface Bugs</t>
  </si>
  <si>
    <t>1. Abbreviated characters for the English language are not uniform 
{panel:title=Steps: |borderStyle=dashed} 
"Pre: Current language is English 
1. Login ONT 
2. Click Change Language 
3. Verify display" 
{panel} 
{panel:title=Expected Result: |borderStyle=dashed} 
3. English (EN) is lighting 
{panel} 
{panel:title=Actual test |borderStyle=dashed} 
3. English (EN); English (US) 
{panel} 
2. [Login] Not highlight "Fogot your password?" when move cursor in 
{panel:title=Steps: |borderStyle=dashed} 
"1. Login ONT 
2. Move the cursor to hyperlink ""Fogot your password?""" 
{panel} 
{panel:title=Expected Result: |borderStyle=dashed} 
2. Hyperlink is lighting 
{panel} 
{panel:title=Actual test |borderStyle=dashed} 
2. Not highlight 
{panel} 
3.[Login] Button Login isn't highlight when tab to it 
{panel:title=Steps: |borderStyle=dashed} 
"1. Login ONT 
2. Click Tab/Shift+Tab to Login button" 
{panel} 
{panel:title=Expected Result: |borderStyle=dashed} 
2. Button Login is highlight 
{panel} 
{panel:title=Actual test |borderStyle=dashed} 
2. Not highlight 
{panel} 
4. [Quick Setup] Verify integrated key (Tab, Shift + Tab, arrow up/down/left/righ, enter) 
{panel:title=Steps: |borderStyle=dashed} 
"1. Login ONT&gt;Quick Setup 
2. Press intergrated key 
3. Verify display" 
{panel} 
{panel:title=Expected Result: |borderStyle=dashed} 
The intergrated keys are used successfully 
{panel} 
{panel:title=Actual test |borderStyle=dashed} 
"Doesn't highlight when Tab to field and button. 
Don't know what field/button are focus" 
Parental Control page is similar 
{panel} 
5. [Login] Doesn't auto strim space 
{panel:title=Steps: |borderStyle=dashed} 
"1. Truy nhập vào form login 
2. Nhập Username "" admin""/""admin ""/"" admin "" 
3. Các trường khác nhập đúng 
4. Nhấn login" 
{panel} 
{panel:title=Expected Result: |borderStyle=dashed} 
"Hệ thống tự động trim các space đầu/ cuối 
Đăng nhập thành công và di chuyển đến màn hình Quick Setup" 
{panel} 
{panel:title=Actual test |borderStyle=dashed} 
not auto strim space and cannot login successfully 
{panel} 
6. [Quick Setup] Show wrong notification in Local Account configuration 
{panel:title=Steps: |borderStyle=dashed} 
"1. Login to ONT 
2. Input Current Password: 123 
3. Input New Password: 456 and Confirm Password: 12345678x@X 
4. Click apply 
" 
{panel} 
{panel:title=Expected Result: |borderStyle=dashed} 
Cannot apply. WebUi show error: "Current password is wrong" 
{panel} 
{panel:title=Actual test |borderStyle=dashed} 
Can' apply. Web show error "Your Password and Confirm Password must match before you can apply." 
{panel} 
7. The icon delete is not uniform 
{panel:title=Steps: |borderStyle=dashed} 
"1. Go to ONT web 
2. Verify delete icon in WAN Settings, Security" 
{panel} 
{panel:title=Expected Result: |borderStyle=dashed} 
2. Delete icon is uniform 
{panel} 
{panel:title=Actual test |borderStyle=dashed} 
2. Delete icon is different between WAN Settings and Security pages 
{panel} 
8. [Parental Control] Add/Delete button doesn't show tool tip 
{panel:title=Steps: |borderStyle=dashed} 
1. Login ONT&gt;Security &gt; Parental control 
2. Move the cursor to the icons/ box 
3. Verify display 
{panel} 
{panel:title=Expected Result: |borderStyle=dashed} 
Light up icons, box glowing, show tool tip if its has 
{panel} 
{panel:title=Actual test |borderStyle=dashed} 
Not show tool tip of Add/Delete button in parental control widget 
{panel} 
9. [Parental Control] Can't Tab to some button 
{panel:title=Steps: |borderStyle=dashed} 
1. Login ONT&gt;Security &gt; Parental control 
2. Click Edit button in Template widget 
3. Press intergrated key 
4. Verify display 
{panel} 
{panel:title=Expected Result: |borderStyle=dashed} 
The intergrated keys are used successfully 
{panel} 
{panel:title=Actual test |borderStyle=dashed} 
Can't Tab to Repeat, delete/add button 
{panel} 
10. Can't choose data in drop box by Enter key 
{panel:title=Steps: |borderStyle=dashed} 
1. Go to web ONT 
2. Tab to an drop box 
3. Press arow keys to open and move in drop box 
4. Press Enter key to choose drop box 
{panel} 
{panel:title=Expected Result: |borderStyle=dashed} 
2. Tab to drop box success 
3. Open or move in drop box success 
4. Choose drop box success 
{panel} 
{panel:title=Actual test |borderStyle=dashed} 
4. cannot choose drop box 
{panel}</t>
  </si>
  <si>
    <t>ONT-602</t>
  </si>
  <si>
    <t>[Login] Display wrong notifycation when login password is default</t>
  </si>
  <si>
    <t>{panel:title=Steps: |borderStyle=dashed} 
"Pre: Login password is default/ Password is serial number 
1. Go to ONT 
2. Input user/pass: blank/blank or admin/blank or 133/jsjf or blank/1234 
3. Login" 
{panel} 
{panel:title=Expected Result: |borderStyle=dashed} 
"3. Display notification: ""You have input wrong username or password 
Default password is the Serial Number strings which printed on the bottom of this device, Serial Number string starts with ""VTNW...""""" 
{panel} 
{panel:title=Actual test |borderStyle=dashed} 
"3. Sometimes display notification: ""You have input wrong username or password 
Please enter the correct username/password that has been set. If you forgot the username/password, please press and hold the Reset button located on the side of this device for 10 second to restore the default configuration. The default account is admin. Default password is the Serial Number string which printed on the bottom of this device, Serial Number string starts with ""VTGR...""""" 
{panel} 
*Cause* 
Button type mặc định là submit -&gt; tự động submit dù validate fail 
*Solution* 
Chuyển button type thành button 
*Review* 
http://10.55.104.17:8060/cru/ONT-344</t>
  </si>
  <si>
    <t>ONT-529</t>
  </si>
  <si>
    <t>GUI error on IE</t>
  </si>
  <si>
    <t>{panel:title=Steps: |borderStyle=dashed} 
1. Open IE browser 
2. Access to ONT web 
3. Login web 
{panel} 
{panel:title=Expected Result: |borderStyle=dashed} 
2. Access successfully. GUI same as described in srs 
3. Login successfully 
{panel} 
{panel:title=Actual test |borderStyle=dashed} 
2. GUI is not same SRS 
3. Can login by press Enter, obligate click Login in web 
{panel} 
*Cause* 
IE11 is set to compatible mode when access local pages 
*Solution* 
Add &lt;meta&gt; tag to tell IE11 not to set compatible mode 
*Code review* 
http://10.55.104.17:8060/cru/ONT-292</t>
  </si>
  <si>
    <t>ONT-520</t>
  </si>
  <si>
    <t>VoIP_Cannot send fax on real network</t>
  </si>
  <si>
    <t>SW Version 0.7</t>
  </si>
  <si>
    <t>{panel:title=Steps: |borderStyle=dashed} 
1. Setup devices (OLT, ONT, phone) to run VoIP services 
2. Go to Web to check connection 
3. Send Fax from fax machine connect to fxs port 
{panel} 
{panel:title=Expected Result: |borderStyle=dashed} 
2. Connect successfully (get IP successfully and Registration Status is connected) 
3. Send fax successfully 
{panel} 
{panel:title=Actual test |borderStyle=dashed} 
3. Can't send fax. (SIP server busy) 
{panel}</t>
  </si>
  <si>
    <t>NA</t>
  </si>
  <si>
    <t>ONT-461</t>
  </si>
  <si>
    <t>ONT login page keep redirecting to smart alert when PON unplug</t>
  </si>
  <si>
    <t>When WAN PON is unplugged, user can't config ONT due to repeatedly redirection from config page to Smart Alert page. 
Only able to config ONT if plug ONT to PON medium.</t>
  </si>
  <si>
    <t>ONT-395</t>
  </si>
  <si>
    <t>Thỉnh thoảng hiển thị page "This page isn't working" khi apply</t>
  </si>
  <si>
    <t>SW Version 0.62</t>
  </si>
  <si>
    <t>{panel:title=Steps: |borderStyle=dashed} 
"1. Login ONT web 
2. Thay đổi cấu hình một phần nào đó (ví dụ: thêm WAN interface; thêm port forwarding; DMZ….) 
3. Nhấn Apply" 
{panel} 
{panel:title=Expected Result: |borderStyle=dashed} 
3. Hiển thị biểu tượng load, ở lại nguyên màn hình đang thao tác, sau khi load xong thì apply thành công 
{panel} 
{panel:title=Actual test |borderStyle=dashed} 
3. Hiển thị biểu tượng load sau đó chuyển sang page "This page isn't working" &gt; khoảng 1' sau lại quay trở lại màn hình vừa thao tác và apply thành công 
{panel}</t>
  </si>
  <si>
    <t>ONT-312</t>
  </si>
  <si>
    <t>[System Log] Display wrong reboot reason in System Log</t>
  </si>
  <si>
    <t>SW Version 0.5</t>
  </si>
  <si>
    <t>+ Steps: 
1. Restore ONT to default, plug PON port to DASAN OLT. On OLT GPON port, start “auto discover”. Wait some minutes, go to ONT Web System Logs page, check the reboot_reason. 
2. Plug out ONT from DASAN OLT, connect to ZTE OLT. On OLT also enable auto discover. Wait some minutes, go to ONT Web System Logs page, check the reboot_reason. 
3. Repeat step 2 with HUAWEI OLT. Observe the System Logs. 
+ Expected Result: 
In step 1, System Log page should contain the “reboot reason by OLT auto detect” SWREBOOT_BY_IOP_TO_DASAN_OLT. Because by default, OLT Type is ALU. That’s why ONT will be rebooted after connecting to DASAN OLT right after restoring factory-default. 
In step 2, ONT will reboot by detecting OLT change. After rebooting, check the System Log page should contain “reboot reason by OLT auto detect” SWREBOOT_BY_IOP_TO_ZTE_OLT. 
In step 3, ONT will reboot by detecting OLT change. After rebooting, check the System Log page should contain “reboot reason by OLT auto detect” SWREBOOT_BY_IOP_TO_HUAWEI_OLT. 
+ Actual test: 
All 3 vendor ZTE, DASAN, HUAWEI are display: Reboot reason is POWERBOOT_BY_LOCAL</t>
  </si>
  <si>
    <t xml:space="preserve">Generated at Tue Mar 02 15:01:30 ICT 2021 by Nguyen Thanh Thuy using JIRA 6.2.1#6256-sha1:f72b2831aad07cd856610541aa2dab76488bde7f. </t>
  </si>
  <si>
    <t>Số CTKT đang xem xét (PE)</t>
  </si>
  <si>
    <t>Số CTKT chưa thực hiện</t>
  </si>
  <si>
    <t>KÊT QUẢ (Software ONT V1.9)</t>
  </si>
  <si>
    <t>Phần trăm (%)  -  Release v1.8</t>
  </si>
  <si>
    <t>17,3%</t>
  </si>
  <si>
    <t>3,8%</t>
  </si>
  <si>
    <t>3,85%</t>
  </si>
  <si>
    <t>% Release v1.9</t>
  </si>
  <si>
    <t>Release version 1.8</t>
  </si>
  <si>
    <t>Release version 1.9</t>
  </si>
  <si>
    <t>Loading web chậm (ví dụ page apply wifi)</t>
  </si>
  <si>
    <t xml:space="preserve">Trên phiên bản v1.9 vẫn còn tồn tại các vấn đề sau:
-  ONT reboot đột ngột (log [Dasan] panic_halt) (ONT-846) -&gt; gặp 1 lần duy nhất ngày 25/2/21
- URL Filter: Thỉnh thoảng vẫn truy cập được vào URL bị chặn (ONT-699)
- Parental Control: Client được apply white list không thể nhận đươc IPv6 (ONT-865), Không thể sửa Template đã tồn tại (ONT-884)
- Port Scanning hoạt động không chính xác (vẫn truy cập được vào các port khác) - ONT-805
- Smart alert: thỉnh thoảng ko direct đến Smart Alert, hoặc ko vào được trang login khi chọn Go to settings
-  [System Time] Không thể lấy được đúng Current Date/Time (ONT-845)
- Band Steering: Fail, có thể chuyển band được từ 2,4G sang 5G, nhưng rất khó hoặc không thể chuyển được từ 5G sang 2,4G
Các vấn đề chưa đánh giá được trên bản 1.9
- TR069: Fail tham số WLAN nguyên nhân do tham số chuẩn wifi của dải 5GHz đang để nhầm là chuẩn n
- Test aging (trên phiên bản v1.8):  
+ Kết nối ONT với OLT Dasan có hiện tượng 3 ngày bị reboot 1 lần
+ Kết nối với OLT ZTE chạy ổn định được 3 tuần, không có hiện tượng reboot (từ 12/1 đến 2/2)
</t>
  </si>
  <si>
    <t>Phần trăm (%) -  v1.9</t>
  </si>
  <si>
    <t>Phần trăm (%) -  Release v2.0</t>
  </si>
  <si>
    <t>Result v2.0</t>
  </si>
  <si>
    <t>Note v2.0</t>
  </si>
  <si>
    <t>ONTv1 SX  200 thiết bị</t>
  </si>
  <si>
    <t>ONTv1 chip set v7526 new FEM, calib</t>
  </si>
  <si>
    <t>Assignee v1.9</t>
  </si>
  <si>
    <t>Assignee v2.0</t>
  </si>
  <si>
    <t>Note 2.0</t>
  </si>
  <si>
    <t>Đã test</t>
  </si>
  <si>
    <t>Đã có</t>
  </si>
  <si>
    <t xml:space="preserve">- Create more &gt;= 4 SSIDs allow map each SSID to services </t>
  </si>
  <si>
    <t>ONT must support the disable NAT function, it can adjust from WEB GUI</t>
  </si>
  <si>
    <t xml:space="preserve">ONT must support the disable NAT function, it can adjust from TR-069 by the parameters of TR098 or TR-181 </t>
  </si>
  <si>
    <t xml:space="preserve">Disable Telnet, SSH on all interface except for cutthrough from OLT via OMCI, the enable SSH and Telnet function must not appear on WebGU
'- Testing procedures: 
+ Using nmap software to scanning services port that opening by default. Scan TCP: on linux: nmap –n –vv –PN –p 0-65535 IP LAN/WAN. Scan UDP: on linux: nmap –n –vv –PN –sU –p 0-65535 IP LAN/WAN. 
+ Using putty tool to check telnet and SSH. </t>
  </si>
  <si>
    <t>Disable root access in all console interface (WAN, LAN, WLAN, JTAG). Exception for cut through from OLT via OMCI.. 
'- Testing procedures:
+ Open ONT by tools and looking position of  console port. 
+ Connect USB-UART line to console port. 
+ On PC turn on Putty software and connect to ONT
+ Turn on power ONT and check log on putty software. If no have log  pass, if have log check  next step. 
+ Login with root account and connect to root shell of OS (operating system)</t>
  </si>
  <si>
    <t>Disable all management interfaces except Web GUI, OMCI and TR069
- Testing procedures: 
+ Visual check function and interface on web configuration. 
+ Using nmap software to scanning service port that opening by default. Scan TCP: on linux: nmap –n –vv –PN –p 0-65535 IP LAN/WAN. Scan UDP: on linux: nmap –n –vv –PN –sU –p 0-65535 IP LAN/WA</t>
  </si>
  <si>
    <t>Only open by default service port bellow: HTTP, HTTPS, DNS, DHCP, TR069. 
By default, Disable all other service port, e.g. UPNP, FTP, TFTP …
'- Testing procedures: 
+ Using nmap software to scanning services port that opening by default from LAN and WAN</t>
  </si>
  <si>
    <t>Using PKI to check the signature before upgrade
'- Testing procedures: 
+ Require vendor provide algorithm to signature firmware and Public key of manufacture. o Step 1: Verify algorithm ­ On base algorithm document: algorithm must has 2 features is authority and integrity
Authority: only manufacture have private key to signature firmware ensure that only firmware was made by manufacture just able to upgrades. Integrity: To ensure firmware can not change before upgrades. o Step 2: verify signature Using public key to verify firmware: Example:  ­ Firmware use couple RSA key (public/private): openssl dgst -sign private_key.pem -keyform pem -sha256 -sigopt rsa_padding_mode:pss -sigopt rsa_pss_saltlen:-1 -out signature.sig firmware.bin And is appended to the end of the firmware as follows: Firmware Signature(256 byte) - Dump firmware(ubuntu): result have 2 file firmwareraw.bin and signature.bin dd if=firmware.bin of=firmwareraw.bin bs=1 count=$((` ls -la firmware.bin | awk '{print $5}' ` - 256)) dd if=firmware.bin of=signature.bin bs=1 skip=$((` ls -la firmware.bin | awk '{print $5}' ` - 256)) - Using openssl to verify: file publickey.pem openssl dgst -verify publickey.pem -keyform pem -sha256 -sigopt rsa_padding_mode:pss -sigopt rsa_pss_sal tlen:-1 -signature signature.bin firmwareraw.bin 
if response is “Verified OK” meaning check signature OK. o Step 3: verify Rejection  ­ Destination is check firmware was checked or not. ­ Using software to modify binary file (010editor, hexworkshop. Notepad++ …) then open file and modify any bytes, so upgrades this file. If upgrade fail  check OK</t>
  </si>
  <si>
    <t xml:space="preserve">- Pass: Only allow upgrade to newer firmware version. In case rollback, switch between active/standby firmware only by Viettel (active/standby firmware has been downloaded to memory). Newer firmware must overwrite the faulty firmware, ensure new firmware always has newer version. 
- Fail: Allow upgrade to older version or ONT can switch between active/standby firmware by users. In case rollback by error, ONT can upgrade to the fix firmware that has lower version than active/standby firmware. </t>
  </si>
  <si>
    <t>Do not allow to downgrade firmware
'- Testing procedures: 
+ Prepare 1 firmware have level lower firmware that using. 
+ Upgrade that firmware and check. If upgrade fail --&gt; OK.</t>
  </si>
  <si>
    <t xml:space="preserve">By default, only open web management from LAN. Have functions to enable web interface management from WAN. 
'- Testing procedures: 
+ Using nmap software to scanning service port that opening by default. Scan TCP: on linux: nmap –n –vv –PN –p 0-65535 IP LAN/WAN. Scan UDP: on linux: nmap –n –vv –PN –sU –p 0-65535 IP LAN/WAN. 
+ From web interfaces, check function to enable Web management from wan and check function to change port web management from wan. 
+ On web browser input http:192.168.1.1. </t>
  </si>
  <si>
    <t>Encode the backup configuration file and have function to check data integrity of the backup file when restore data.
Testing procedures: 
+ Login to web interface and check backup configuration function. 
+ Open configuration file by notepad++, if contents is plaintext meaning fail. Modify backup configuration file and restore it</t>
  </si>
  <si>
    <t>Prevent: Port Scanning, Ping of Death
+ Disable firewall on ONT, Connect ONT to internet. From internet ping IP Wan ONT: ping –t Ipwan –l 65535.</t>
  </si>
  <si>
    <t>Pass: 'Prevent: Port Scanning, Ping of Death. ONT did not hang. 
Fail: ONT have a hang or reboot or can not use service.</t>
  </si>
  <si>
    <t>Do not allow MAC from LAN advertise to WAN in case WAN does not use bridge mode. 
Testing procedures: 
+ Setup LAN port : mode NAT (route).
+ Connect clients to that port and telnet to OLT show all MAC</t>
  </si>
  <si>
    <t>Do not allow MAC from LAN advertise to WAN in case WAN does not use bridge mode.</t>
  </si>
  <si>
    <t>Release version 2.0</t>
  </si>
  <si>
    <t xml:space="preserve">1. Đã sửa lỗi không get được thời gian hệ thống </t>
  </si>
  <si>
    <t>2. Tính năng sao lưu và khôi phục cài đặt sau restore factory default</t>
  </si>
  <si>
    <t>3. Bật Natlimit session mặc định</t>
  </si>
  <si>
    <t>4. Đã chuyển ngôn ngữ mặc định sang tiếng việt</t>
  </si>
  <si>
    <t>5. Thay đổi cách tắt sóng 5 GHz và 2.4G: trong easy-setup và trong detail-setup</t>
  </si>
  <si>
    <t>6. Tối ưu web - Thêm mục quick information</t>
  </si>
  <si>
    <t>8. Rút ngắn các lựa chọn cho band-steering</t>
  </si>
  <si>
    <t>9. Mã hóa WiFi đặt mặc định là AES</t>
  </si>
  <si>
    <t>10. Đã thêm phần Port-binding cho eth trong wan config</t>
  </si>
  <si>
    <t>11. Đã sửa lỗi port-forwarding không hoạt động sau khi reboot với hw và alu</t>
  </si>
  <si>
    <t>12. Thêm tính năng chống DOS (icmp flood, tcp syn flood, udp flood)</t>
  </si>
  <si>
    <r>
      <rPr>
        <b/>
        <sz val="11"/>
        <color theme="1"/>
        <rFont val="Times New Roman"/>
        <family val="1"/>
      </rPr>
      <t>Enabled by default</t>
    </r>
    <r>
      <rPr>
        <sz val="11"/>
        <color theme="1"/>
        <rFont val="Times New Roman"/>
        <family val="1"/>
      </rPr>
      <t xml:space="preserve">
- Default NAT session threshold per client: 30 - 50% ONT
capacity
- Can be adjusted via web or TR069: maximum NAT session
per client, enable/disable function</t>
    </r>
  </si>
  <si>
    <t>7. Đã thêm text-guide cho các phần: LAN, wifi 2g, wifi 5g, port-forwarding, parental control, ddns</t>
  </si>
  <si>
    <t>STT</t>
  </si>
  <si>
    <t>Tên case</t>
  </si>
  <si>
    <t>Hiện tượng</t>
  </si>
  <si>
    <t>Nguyên nhân</t>
  </si>
  <si>
    <t>Giải pháp đề xuất</t>
  </si>
  <si>
    <t>Mức ưu tiên (0-7)</t>
  </si>
  <si>
    <t>WiFi 5 G chập chờn</t>
  </si>
  <si>
    <t>- RSSI thu tại device thấp hơn so với thiết bị cùng loại của Huawei, ZTE ở cùng kc, thấp hơn 1 vạch
- RSSI thăng giáng nhiều ở khi thiết bị thu đang ở 1 k/c cố định tới AP, kc 5m</t>
  </si>
  <si>
    <t>- Chưa xác định</t>
  </si>
  <si>
    <t>- Tìm nguyên nhân gây ra 2 hiện tượng thăng giáng và thu thấp để cải thiện</t>
  </si>
  <si>
    <t>DuongNT62 check lại với Lực tuần sau</t>
  </si>
  <si>
    <t>Mã hóa WiFi dùng TKIP thay vì AES</t>
  </si>
  <si>
    <t>- Thiết bị bắt tay vào AP sử dụng phương thức TKIP dẫn đến cảnh báo bảo mật trên thiết bị người dùng (iPhone/PC)</t>
  </si>
  <si>
    <t>Làm luôn</t>
  </si>
  <si>
    <t>Thiết bị không boot thành công khi có nháy điện</t>
  </si>
  <si>
    <t>- Khi có nháy điện, thiết bị ko boot thành công, chỉ sáng đèn nguồn
- Khởi động lại ONT thì fix được lỗi trên</t>
  </si>
  <si>
    <t>- Tái hiện lại trong lab để tìm nguyên nhân</t>
  </si>
  <si>
    <t>Có thể tăng giá trị tụ lọc đầu vào 12V --&gt; Hardware</t>
  </si>
  <si>
    <t xml:space="preserve">c.AnhNT159 tái hiện </t>
  </si>
  <si>
    <t>Người dùng khó khăn khi tắt sóng 5 GHz</t>
  </si>
  <si>
    <t>- Khó nhận diện Menu tắt sóng do: 1) Nút lệnh nằm ở dưới cùng 3) Không tách biệt rõ khỏi vùng cấu hình 3) Không có Text Guide mô tả trên Web GUI</t>
  </si>
  <si>
    <t>- Bổ sung phần tắt/bật sóng 2.4/5G vào menu "Quick Setup"</t>
  </si>
  <si>
    <t>ThuLT bổ sung testcase</t>
  </si>
  <si>
    <t>Đề xuất tính năng sao lưu và khôi phục cài đặt sau restore factory default</t>
  </si>
  <si>
    <t>- Tốn chi phí cho việc kỹ thuật đến nhà KH cấu hình lại toàn bộ sau khi khách hàng nhấn nút Factory Reset do (lỗi dịch vụ, tự khách hàng thao tác …)</t>
  </si>
  <si>
    <t>- Khi reset factory default bằng phím cứng --&gt; tự động sao lưu toàn bộ cấu hình lưu vào flash
- Khi thiết bị khởi động xong, trong Menu có mục "Khôi phục cấu hình gần nhất" trong đó có bản sao lưu trước khi có Trigger reset factory default
- Lập lịch sao lưu cấu hình 2 tuần 1 lần và sao lưu tự động khi có trigger "reset factory default" từ 1) OMCI 2) TR069 3)Web 4) Phím cứng</t>
  </si>
  <si>
    <t>Tính năng Port Mapping</t>
  </si>
  <si>
    <t>- Tách rời khỏi giao diện WAN dẫn đến khó cấu hình, thiết bị của Huawei để phần này trong cùng mục với WAN để dễ dàng cấu hình bridge thủ công và gán vào port</t>
  </si>
  <si>
    <t>- Để phần port mapping (binding) vào trong giao diện cấu hình WAN tương tự như Huawei để logic và dễ cấu hình</t>
  </si>
  <si>
    <t>Tối ưu web</t>
  </si>
  <si>
    <t xml:space="preserve">- Mục thông tin thiết bị "Statistic" khó nhận diện do 1) Statistic khó hiểu bởi tiếng Anh 2) Thiết kế Menu không làm nổi bật bằng 1 nút như mục "Quick Setup" dẫn đến khi cần check thông tin thiết bị  sẽ khó khăn cho Kỹ thuật tỉnh hay người dùng </t>
  </si>
  <si>
    <t>- 1) Mục thông tin thiết bị đổi tên thành "Quick Information" và bố trí thành 1 nút nổi bật tương tự nút Quick Setup. 2) Khi click vào nút "Quick Information" thì toàn bộ thông tin cơ bản cần có đều hiện ra mà không phải click thêm vào đâu nữa như 2.1) "Công suất quang thu phát" "trạng thái PON là active hay inactive tương ứng với đèn PON, nếu trạng thái down báo màu đỏ trên Text để người cấu hình chú ý 2.2) Thông tin IP WAN IPv4 và IPv6 và có thêm nút báo "Kết nối thành công ra Internet" hay "Dải login fail do nợ cước" thông qua việc trigger ping tới 8.8.8.8 mỗi lần Menu Quick Information được click --&gt; Tất cả thông tin quan trọng trong 1 trang cuộn và cái nào ưu tiên cao cho lên đầu như kết nối công suất quang, trong thái PON, trạng thái Internet, IP WAN</t>
  </si>
  <si>
    <t>Check thông tin nào ưu tiên để sửa
Bỏ chữ Statistic</t>
  </si>
  <si>
    <t>- Thiếu Text Guide trên các trang giao diện tương tự như Huawei hay TPLink với mục đích 1) Hướng dẫn, mô tả dễ hiểu cho người cấu hình 2) Giảm nhu cầu hỗ trợ từ xa do Text Guide đã có ngay trong từng menu config</t>
  </si>
  <si>
    <t xml:space="preserve">- Bổ sung Text Guide tương tự TPLink hay Huawei cho 1 số mục mà cấu hình bởi khách hàng: WiFi, Port Forwarding, Parental Control, Port Mapping, SPI Firewall, DDNS, LAN, Backup cấu hình, Diagnostic </t>
  </si>
  <si>
    <t>Làm luôn, đưa cho Tester viết nội dung Text</t>
  </si>
  <si>
    <t xml:space="preserve">Bổ sung nội dung text guide (TV &amp;TA)
AnhNT: DDNS, LAN, Backup cấu hình, Diagnostic 
ThuLT: WiFi, Port Forwarding, Parental Control, Port Mapping, SPI Firewall,  </t>
  </si>
  <si>
    <t>- Menu troubleshoot nằm sâu dưới mục Maintenance dẫn tới khó check kiểm tra trạng thái dịch vụ của thiết bị</t>
  </si>
  <si>
    <t>- Có Menu "Quick Troubleshoot" thành nút nằm bên dưới nút "Quick Setup" để có thể check hay trouble shoot trạng thái kết nối của thiết bị bất cứ khi nào cần</t>
  </si>
  <si>
    <t>Check lại ở vendor</t>
  </si>
  <si>
    <t>- Tắt bật sóng 2.4 G và 5G hay chọn kênh phát đang khó cho khách hàng do nằm sâu trong menu config WiFi 2.4G hay 5G</t>
  </si>
  <si>
    <t xml:space="preserve">- Đưa mục 1) Tắt bật sóng 2.4G / 5G vào menu quick setup 2) Chọn kênh WiFi vào mục quick setup </t>
  </si>
  <si>
    <t>- Ngôn ngữ mặc định của ONT triển khai ở Việt Nam không bằng tiếng Việt, trong khi được phát triển bởi người Việt, dẫn tới một số khách hàng nhạy cảm không có thiện cảm với thiết bị của Viettel làm</t>
  </si>
  <si>
    <t>- Đổi ngôn ngữ mặc định thành tiếng Việt
- Lưu ý 1 số câu chữ, thuật ngữ cần giữ nguyên</t>
  </si>
  <si>
    <t>Làm luôn, để default tiếng Việt</t>
  </si>
  <si>
    <t>Lỗi</t>
  </si>
  <si>
    <t>Xóa bỏ cấu hình Band-Steering trên các SSID 2,3,4 của cả 2 band chỉ để band-steering giữa các cặp SSID1(2,4GHz) và SSID1 (5GHz). Trên fw1.8 để cấu hình các SSID khác, ví dụ cấu hình SSID2 thfi phải quay lại disable bandsteering trên cặp SSID1 đi</t>
  </si>
  <si>
    <t>Đề xuất</t>
  </si>
  <si>
    <t>Bổ sung thêm các option của Authentication trong wifi setting</t>
  </si>
  <si>
    <t>Password trong wifi setting chuyển sang encrypted text thay vì plain text như hiện tại</t>
  </si>
  <si>
    <t xml:space="preserve">Trong phần wifi setting, khi thay đổi SSID name của 1 trong 2 band thì cũng nên tự đồng bộ lên band còn lại khi tính năng band-steering đang được bật. </t>
  </si>
  <si>
    <t>2. Cấu hình thành công
3. SSID1 và Ethernet 1 bị vô hiệu hóa, người dùng không thể cấu hình trên giao diện của WAN 2</t>
  </si>
  <si>
    <t>1.Truy cập web ONT &gt; Network &gt; WAN Settings
2. Mở giao diện cấu hình WAN1 &gt; Cấu hình port mapping: SSID1, Ethernet1 trên WAN 1-&gt; Nhấn lưu
4. Mở giao diện cấu hình WAN2 &gt; Kiêm tra giao diện cấu hình port mapping</t>
  </si>
  <si>
    <t xml:space="preserve">2. Giao diện cấu hình WAN phải có phần cấu hình port mapping
+ 4 tên SSID của wifi 2.4Ghz
+ 4 tên SSID của wifi 5Ghz
+ 4 cổng LAN
3. Cấu hình thành công
4. Tính năng port mapping hoạt động đúng như cấu hình </t>
  </si>
  <si>
    <t xml:space="preserve">1.Truy cập web ONT &gt; Network &gt; WAN Settings
2. Mở giao diện cấu hình WAN
3. Cấu hình port mapping trên WAN 
4. Sử dụng thiết bị kết nối với ONT, sử dụng lệnh ping qua WAN đã cấu hình </t>
  </si>
  <si>
    <t>Kiểm tra tính port mapping được tích hợp vào trang WAN</t>
  </si>
  <si>
    <t>2. ONT có chức năng lập lịch sao lưu cấu hình 2 tuần 1 lần, các bản sao lưu được đặt tên với ngày giờ lúc sao lưu. 
3. Người dùng có thể chọn khôi phục về cấu hình mong muốn</t>
  </si>
  <si>
    <t>1.Truy cập web ONT
2. Kiểm tra chức năng lập lich sao lưu
3. Khôi phục lại cấu hình đã sao lưu trước đó</t>
  </si>
  <si>
    <t>Kiểm tra chức năng lập lịch sao lưu</t>
  </si>
  <si>
    <t>2. Quá trình thiết bị khôi phục về mặc định thành công
3. Truy cập web thành công
4. Web có chức năng Khôi phục cấu hình gần nhất, trong đó có bản sao lưu trước khi có Trigger khôi phục về mặc định. Sau khi khôi phục lại, các thông tin hiển thị như đã cấu hình trước đó (ở step 1)</t>
  </si>
  <si>
    <t>1. Cấu hình thay đổi các thông số trên web ONT (SSID, mật khẩu, địa chỉ LAN,…)
2. Truy cập vào giao diện web ACS server -&gt; cấu hình khôi phục về mặc định thiết bị ONT 
3. Chờ 3-5 phút, sử dụng thiết bị kết nối với ONT và truy cập web qua địa chỉ mặc định https://192.168.1.1
4. Kiểm tra chức năng 'Khôi phục cấu hình gần nhất', chọn và thực hiện khôi phục</t>
  </si>
  <si>
    <t>Kiểm tra chức năng sao lưu cấu hình qua TR069</t>
  </si>
  <si>
    <t>1. Cấu hình thay đổi các thông số trên web ONT (SSID, mật khẩu, địa chỉ LAN,…)
2. Truy cập vào terminal của OLT -&gt; cấu hình khôi phục về mặc định thiết bị ONT 
3. Chờ 3-5 phút, sử dụng thiết bị kết nối với ONT và truy cập web qua địa chỉ mặc định https://192.168.1.1
4. Kiểm tra chức năng 'Khôi phục cấu hình gần nhất', chọn và thực hiện khôi phục</t>
  </si>
  <si>
    <t>Kiểm tra chức năng sao lưu cấu hình qua OMCI</t>
  </si>
  <si>
    <t>1. Cấu hình thay đổi các thông số trên web ONT (SSID, mật khẩu, địa chỉ LAN,…)
2. Truy cập Bảo dưỡng &gt;  Cấu hình -&gt; Nhấn nút Khôi phục hoàn toàn
3. Chờ 3-5 phút, sử dụng thiết bị kết nối với ONT và truy cập web qua địa chỉ mặc định https://192.168.1.1
4. Kiểm tra chức năng 'Khôi phục cấu hình gần nhất', chọn và thực hiện khôi phục</t>
  </si>
  <si>
    <t>Kiểm tra chức năng sao lưu cấu hình qua web</t>
  </si>
  <si>
    <t>1. Cấu hình thay đổi các thông số trên web ONT (SSID, mật khẩu, địa chỉ LAN,…)
2. Nhấn giữ phút Reset trên modem (từ 3-5 giây)
3. Chờ 3-5 phút, sử dụng thiết bị kết nối với ONT và truy cập web qua địa chỉ mặc định https://192.168.1.1
4. Kiểm tra chức năng 'Khôi phục cấu hình gần nhất', chọn và thực hiện khôi phục</t>
  </si>
  <si>
    <t>Kiểm tra chức năng sao lưu cấu hình qua nút cứng</t>
  </si>
  <si>
    <t>Tính năng sao lưu và khôi phục cài đặt sau restore factory default</t>
  </si>
  <si>
    <t xml:space="preserve">Text guide phải được hiển thị ở các trang WiFi, Port Forwarding, Parental Control, Port Mapping, SPI Firewall, DDNS, LAN, Backup cấu hình, Diagnostic </t>
  </si>
  <si>
    <t xml:space="preserve">1. Truy cập ONT
2. Truy cập các trang kiểm tra phần Text Guide trên các trang giao diện: WiFi, Port Forwarding, Parental Control, Port Mapping, SPI Firewall, DDNS, LAN, Backup cấu hình, Diagnostic </t>
  </si>
  <si>
    <t xml:space="preserve">Kiểm tra phần hướng dẫn người dùng </t>
  </si>
  <si>
    <t>Tối ưu web phần Text guide</t>
  </si>
  <si>
    <t>2. Web hiển thị thông tin của IPv4/v6, và có thông tin báo cho người dùng biết "Dải login fail do nợ cước"</t>
  </si>
  <si>
    <t xml:space="preserve">1. Đảm bảo ONT nhận được IP WAN (account chạy dịch vụ internet bị khóa do không đóng cước) 
2. Truy cập web ONT, kiểm tra thông tin WAN
</t>
  </si>
  <si>
    <t>2. Web hiển thị thông tin của IPv4/v6, và có thông tin báo cho người dùng biết "Kết nối thành công ra Internet"</t>
  </si>
  <si>
    <t xml:space="preserve">1. Đảm bảo ONT nhận được IP WAN (account chạy dịch vụ internet thành công) 
2. Truy cập web ONT, kiểm tra thông tin WAN
</t>
  </si>
  <si>
    <t>Kiêm tra trạng thái của WAN</t>
  </si>
  <si>
    <t>2. Trạng thái kết nối PON là hoạt động
3. Đèn led phải hiện màu xanh</t>
  </si>
  <si>
    <t>1. Đảm bảo ONT được kết nối với OLT thành công
2. Truy cập web ONT, kiểm tra thông tin PON
3. Kiểm tra đèn led PON trên ONT</t>
  </si>
  <si>
    <t>2. Trạng thái kết nối PON là không hoạt động,  có thông báo màu đỏ trên Text để người cấu hình chú ý
3. Đèn led phải hiện màu đỏ</t>
  </si>
  <si>
    <t>1. Đảm bảo ONT không được kết nối với OLT
2. Truy cập web ONT, kiểm tra thông tin PON
3. Kiểm tra đèn led PON trên ONT</t>
  </si>
  <si>
    <t>Kiêm tra trạng thái của PON</t>
  </si>
  <si>
    <t>2. Thông tin quan trọng được ưu tiên xuất hiện trên đầu trang:  kết nối công suất quang, trạng thái thái PON, trạng thái Internet, IP WAN</t>
  </si>
  <si>
    <t>1.Truy cập web ONT 
2. Nhấn vào nút chức năng xem thông tin thiết bị</t>
  </si>
  <si>
    <t xml:space="preserve"> 2. Mục thông tin thiết bị đổi tên thành "Quick Information", có nút chức năng để người dùng có thể nhấn vào xem thông tin thiết bị.  
3. Khi click vào nút "Quick Information" thì toàn bộ thông tin cơ bản cần có đều hiện ra: Thông tin chung, WAN, PON,…</t>
  </si>
  <si>
    <t>1.Truy cập web ONT 
2. Kiểm tra mục thông tin thiết bị của ONT
3. Nhấn vào nút chức năng xem thông tin thiết bị</t>
  </si>
  <si>
    <t>Kiểm tra mục thông tin thiết bị</t>
  </si>
  <si>
    <t>Tối ưu web phần Statistics</t>
  </si>
  <si>
    <t>2. Cấu hình kênh thành công
3. Kênh hiển thị giống với kênh đã chọn trước đó ở step 2</t>
  </si>
  <si>
    <t>1.Truy cập web ONT &gt; Trang cài đặt Wifi 5Ghz 
2. Cấu hình chọn Kênh cho wifi 5Ghz &gt; Nhấn nút Lưu
3. Truy cập trang cài đặt nhanh để kiểm tra trạng thái kênh</t>
  </si>
  <si>
    <t>1.Truy cập web ONT &gt; Trang Cài đặt nhanh
2. Cấu hình chọn Kênh cho wifi 5Ghz &gt; Nhấn nút Lưu
3. Truy cập Wifi &gt; Cài đặt Wifi 5Ghz để kiểm tra trạng thái kênh</t>
  </si>
  <si>
    <t>Kiểm tra chức năng Chọn kênh Wifi5 Ghz trang Quick Setup</t>
  </si>
  <si>
    <t>1.Truy cập web ONT &gt; Trang cài đặt Wifi 2.4Ghz 
2. Cấu hình chọn Kênh cho wifi 2.4Ghz &gt; Nhấn nút Lưu
3. Truy cập trang cài đặt nhanh để kiểm tra trạng thái kênh</t>
  </si>
  <si>
    <t>1.Truy cập web ONT &gt; Trang Cài đặt nhanh
2. Cấu hình chọn Kênh cho wifi 2.4Ghz &gt; Nhấn nút Lưu
3. Truy cập Wifi &gt; Cài đặt Wifi 2.4Ghz để kiểm tra trạng thái kênh</t>
  </si>
  <si>
    <t>Kiểm tra chức năng Chọn kênh Wifi 2.4Ghz trang Quick Setup</t>
  </si>
  <si>
    <t>2. Trạng thái của Wifi là Vô hiệu hóa
3. Trạng thái của Wifi là Kích hoạt</t>
  </si>
  <si>
    <t>Pre: Wifi 5Ghz ở trạng thái Kích hoạt
1.Truy cập web ONT &gt; Trang Cài đặt Wifi5Ghz: Cấu hình wifi ở chế độ Vô hiệu hóa
2. Truy cập Wifi &gt; Cài đặt nhanh: Kiểm tra trạng thái Wifi  
3. Lặp lại step 1,2: Cấu hình WiFI ở chế độ Kích hoạt</t>
  </si>
  <si>
    <t xml:space="preserve">
2. Sau khi nhấn chọn Kích hoạt Wifi 5Ghz thì các trường cấu hình SSID, kiểu xác thực và mật khẩu được kích hoạt, người dungc có thể cấu hình được. 
Sau khi Lưu, Cấu hình Kích hoạt Wifi 5Ghz thành công
3. Trạng thái Cài đặt Điểm Truy cập là Kích hoạt 
</t>
  </si>
  <si>
    <t>Pre: Wifi 5Ghz ở trạng thái Vô hiệu hóa
1.Truy cập web ONT &gt; Trang Cài đặt nhanh
2. Cấu hình Kích hoạt Wifi 5Ghz &gt; Nhấn Lưu
3. Truy cập Wifi &gt; Cài đặt Wifi 5Ghz để kiểm tra trạng thái Kích hoạt</t>
  </si>
  <si>
    <t xml:space="preserve">1.Đăng nhập thành công, trang Cài đặt nhanh được hiển thị
2. Sau khi nhấn chọn Vô hiệu hóa Wifi 5Ghz thì các trường cấu hình SSID, kiểu xác thực và mật khẩu bị vô hiệu hóa. 
Sau khi Lưu, Cấu hình vô hiệu hóa Wifi 5Ghz thành công
3. Trạng thái Cài đặt Điểm Truy cập là Vô hiệu hóa
</t>
  </si>
  <si>
    <t xml:space="preserve">Pre: Wifi 5Ghz ở trạng thái Kích hoạt
1.Truy cập web ONT
2. Cấu hình Vô hiệu hóa Wifi 5Ghz &gt; Nhấn nút Lưu
3. Truy cập Wifi &gt; Cài đặt Wifi 5Ghz để kiểm tra trạng thái Kích hoạt
</t>
  </si>
  <si>
    <t>Kiểm tra chức năng Kích hoạt/ Vô hiệu hóa Wifi 5Ghz ở trang Quick Setup</t>
  </si>
  <si>
    <t>Pre: Wifi 2.4Ghz ở trạng thái Kích hoạt
1.Truy cập web ONT &gt; Trang Cài đặt Wifi 2.4Ghz: Cấu hình wifi ở chế độ Vô hiệu hóa
2. Truy cập Wifi &gt; Cài đặt nhanh: Kiểm tra trạng thái Wifi  
3. Lặp lại step 1,2: Cấu hình WiFI ở chế độ Kích hoạt</t>
  </si>
  <si>
    <t xml:space="preserve">
2. Sau khi nhấn chọn Kích hoạt Wifi 2.4Ghz thì các trường cấu hình SSID, kiểu xác thực và mật khẩu được kích hoạt, người dungc có thể cấu hình được. 
Sau khi Lưu, Cấu hình Kích hoạt Wifi 2.4Ghz thành công
3. Trạng thái Cài đặt Điểm Truy cập là Kích hoạt 
</t>
  </si>
  <si>
    <t>Pre: Wifi 2.4Ghz ở trạng thái Vô hiệu hóa
1.Truy cập web ONT &gt; Trang Cài đặt nhanh
2. Cấu hình Kích hoạt Wifi 2.4Ghz &gt; Nhấn Lưu
3. Truy cập Wifi &gt; Cài đặt Wifi 2.4Ghz để kiểm tra trạng thái Kích hoạt</t>
  </si>
  <si>
    <t xml:space="preserve">1.Đăng nhập thành công, trang Cài đặt nhanh được hiển thị
2. Sau khi nhấn chọn Vô hiệu hóa Wifi 2.4Ghz thì các trường cấu hình SSID, kiểu xác thực và mật khẩu bị vô hiệu hóa. 
Sau khi Lưu, Cấu hình vô hiệu hóa Wifi 2.4Ghz thành công
3. Trạng thái Cài đặt Điểm Truy cập là Vô hiệu hóa
</t>
  </si>
  <si>
    <t xml:space="preserve">Pre: Wifi 2.4Ghz ở trạng thái Kích hoạt
1.Truy cập web ONT
2. Cấu hình Vô hiệu hóa Wifi 2.4Ghz &gt; Nhấn nút Lưu
3. Truy cập Wifi &gt; Cài đặt Wifi 2.4Ghz để kiểm tra trạng thái Kích hoạt
</t>
  </si>
  <si>
    <t>Kiểm tra chức năng Kích hoạt/ Vô hiệu hóa Wifi 2.4Ghz ở trang Quick Setup</t>
  </si>
  <si>
    <t>Tối ưu web phần Wifi</t>
  </si>
  <si>
    <t xml:space="preserve">4. Ngôn ngữ mặc định của web ONT là tiếng Việt, các trang thành phần đều hiển thị tiếng Việt </t>
  </si>
  <si>
    <t>1. Factory reset ONT
2. Sử dụng client kết nối với ONT qua LAN/ WIFI
3. Truy cập URL của ONT http://192.168.1.1
4. Kiểm tra ngôn ngữ mặc định của giao diện trang đăng nhập và các trang sau khi đăng nhập</t>
  </si>
  <si>
    <t>Kiểm tra ngôn ngữ mặc định là tiếng Việt</t>
  </si>
  <si>
    <t>Tối ưu web phần ngôn ngữ</t>
  </si>
  <si>
    <t>Note</t>
  </si>
  <si>
    <t>Expected Result</t>
  </si>
  <si>
    <t xml:space="preserve">Testcase </t>
  </si>
  <si>
    <t>p</t>
  </si>
  <si>
    <t>Ở trang Quick Setup không hiển thị cấu hình chọn Kênh Wifi</t>
  </si>
  <si>
    <t>Không có môi trường</t>
  </si>
  <si>
    <t>Chưa có môi trường test</t>
  </si>
  <si>
    <t>Chưa có chức năng này</t>
  </si>
  <si>
    <t>Chưa có chức năng restore factory qua OMCI)</t>
  </si>
  <si>
    <t>Lab HN</t>
  </si>
  <si>
    <t>Trạng thái Kết nối Internet qua IPv6 hiển thị sai (ONT-900)</t>
  </si>
  <si>
    <t>JIRA ID</t>
  </si>
  <si>
    <t>[Port binding] Port is duplicated when config full options</t>
  </si>
  <si>
    <t>[Port binding] If WiFi is disabled, user can still config WiFi at WAN page</t>
  </si>
  <si>
    <t>ONT-904</t>
  </si>
  <si>
    <t>ONT-905</t>
  </si>
  <si>
    <t>ONT-903 ( WiFi 5G auto disable when enable WiFi 2,4G)</t>
  </si>
  <si>
    <t>ONT-905 (Port hiển thị trùng lặp)</t>
  </si>
  <si>
    <t>Chưa có text guide phần Port mapping, Diagnostic , Backup cấu hình, SPI FW</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</si>
</sst>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7" x14ac:knownFonts="1">
    <font>
      <sz val="11"/>
      <color theme="1"/>
      <name val="Calibri"/>
      <family val="2"/>
      <scheme val="minor"/>
    </font>
    <font>
      <b/>
      <sz val="11"/>
      <color theme="1"/>
      <name val="Times New Roman"/>
      <family val="1"/>
    </font>
    <font>
      <sz val="11"/>
      <color theme="1"/>
      <name val="Times New Roman"/>
      <family val="1"/>
    </font>
    <font>
      <b/>
      <sz val="16"/>
      <color theme="1"/>
      <name val="Times New Roman"/>
      <family val="1"/>
    </font>
    <font>
      <sz val="10"/>
      <name val="Arial"/>
      <family val="2"/>
    </font>
    <font>
      <sz val="12"/>
      <name val="Times New Roman"/>
      <family val="1"/>
    </font>
    <font>
      <b/>
      <sz val="12"/>
      <name val="Times New Roman"/>
      <family val="1"/>
    </font>
    <font>
      <sz val="12"/>
      <color theme="0"/>
      <name val="Times New Roman"/>
      <family val="1"/>
    </font>
    <font>
      <strike/>
      <sz val="11"/>
      <color theme="1"/>
      <name val="Times New Roman"/>
      <family val="1"/>
    </font>
    <font>
      <i/>
      <sz val="12"/>
      <name val="Times New Roman"/>
      <family val="1"/>
    </font>
    <font>
      <sz val="11"/>
      <color rgb="FF000000"/>
      <name val="Times New Roman"/>
      <family val="1"/>
    </font>
    <font>
      <b/>
      <sz val="11"/>
      <color rgb="FF000000"/>
      <name val="Times New Roman"/>
      <family val="1"/>
    </font>
    <font>
      <i/>
      <sz val="11"/>
      <color rgb="FF000000"/>
      <name val="Times New Roman"/>
      <family val="1"/>
    </font>
    <font>
      <sz val="11"/>
      <color rgb="FFFF0000"/>
      <name val="Times New Roman"/>
      <family val="1"/>
    </font>
    <font>
      <b/>
      <sz val="11"/>
      <color theme="1"/>
      <name val="Calibri"/>
      <family val="2"/>
      <scheme val="minor"/>
    </font>
    <font>
      <sz val="11"/>
      <color rgb="FF000000"/>
      <name val="Calibri"/>
      <family val="2"/>
      <scheme val="minor"/>
    </font>
    <font>
      <b/>
      <sz val="11"/>
      <color rgb="FF000000"/>
      <name val="Arial"/>
      <family val="2"/>
    </font>
    <font>
      <sz val="7"/>
      <color rgb="FF000000"/>
      <name val="Arial"/>
      <family val="2"/>
    </font>
    <font>
      <sz val="11"/>
      <color rgb="FF000000"/>
      <name val="Arial"/>
      <family val="2"/>
    </font>
    <font>
      <u/>
      <sz val="11"/>
      <color rgb="FF0563C1"/>
      <name val="Calibri"/>
      <family val="2"/>
      <scheme val="minor"/>
    </font>
    <font>
      <sz val="7.5"/>
      <color rgb="FF000000"/>
      <name val="Arial"/>
      <family val="2"/>
    </font>
    <font>
      <b/>
      <strike/>
      <sz val="11"/>
      <color theme="1"/>
      <name val="Times New Roman"/>
      <family val="1"/>
    </font>
    <font>
      <i/>
      <sz val="11"/>
      <color theme="1"/>
      <name val="Times New Roman"/>
      <family val="1"/>
    </font>
    <font>
      <strike/>
      <sz val="11"/>
      <color theme="1"/>
      <name val="Calibri"/>
      <family val="2"/>
      <scheme val="minor"/>
    </font>
    <font>
      <b/>
      <sz val="12"/>
      <color theme="0"/>
      <name val="Times New Roman"/>
      <family val="1"/>
    </font>
    <font>
      <sz val="12"/>
      <color theme="1"/>
      <name val="Times New Roman"/>
      <family val="1"/>
    </font>
    <font>
      <b/>
      <sz val="12"/>
      <color theme="1"/>
      <name val="Times New Roman"/>
      <family val="1"/>
    </font>
  </fonts>
  <fills count="17">
    <fill>
      <patternFill patternType="none"/>
    </fill>
    <fill>
      <patternFill patternType="gray125"/>
    </fill>
    <fill>
      <patternFill patternType="solid">
        <fgColor theme="4" tint="0.39997558519241921"/>
        <bgColor indexed="64"/>
      </patternFill>
    </fill>
    <fill>
      <patternFill patternType="solid">
        <fgColor theme="9" tint="0.59999389629810485"/>
        <bgColor indexed="64"/>
      </patternFill>
    </fill>
    <fill>
      <patternFill patternType="solid">
        <fgColor indexed="9"/>
        <bgColor indexed="64"/>
      </patternFill>
    </fill>
    <fill>
      <patternFill patternType="solid">
        <fgColor indexed="42"/>
        <bgColor indexed="64"/>
      </patternFill>
    </fill>
    <fill>
      <patternFill patternType="solid">
        <fgColor indexed="40"/>
        <bgColor indexed="64"/>
      </patternFill>
    </fill>
    <fill>
      <patternFill patternType="solid">
        <fgColor theme="8"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4" tint="0.79995117038483843"/>
        <bgColor indexed="64"/>
      </patternFill>
    </fill>
    <fill>
      <patternFill patternType="solid">
        <fgColor theme="8" tint="0.79995117038483843"/>
        <bgColor indexed="64"/>
      </patternFill>
    </fill>
    <fill>
      <patternFill patternType="solid">
        <fgColor rgb="FFFFFF00"/>
        <bgColor indexed="64"/>
      </patternFill>
    </fill>
    <fill>
      <patternFill patternType="solid">
        <fgColor rgb="FFDDDDDD"/>
        <bgColor rgb="FF000000"/>
      </patternFill>
    </fill>
    <fill>
      <patternFill patternType="solid">
        <fgColor theme="9" tint="-0.249977111117893"/>
        <bgColor indexed="64"/>
      </patternFill>
    </fill>
    <fill>
      <patternFill patternType="solid">
        <fgColor rgb="FFE2EFD9"/>
        <bgColor indexed="64"/>
      </patternFill>
    </fill>
    <fill>
      <patternFill patternType="solid">
        <fgColor theme="4" tint="0.79998168889431442"/>
        <bgColor indexed="64"/>
      </patternFill>
    </fill>
  </fills>
  <borders count="21">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indexed="64"/>
      </bottom>
      <diagonal/>
    </border>
    <border>
      <left style="thin">
        <color indexed="64"/>
      </left>
      <right style="thin">
        <color indexed="64"/>
      </right>
      <top/>
      <bottom/>
      <diagonal/>
    </border>
  </borders>
  <cellStyleXfs count="7">
    <xf numFmtId="0" fontId="0" fillId="0" borderId="0"/>
    <xf numFmtId="0" fontId="4" fillId="0" borderId="0"/>
    <xf numFmtId="0" fontId="4" fillId="0" borderId="0"/>
    <xf numFmtId="0" fontId="4" fillId="0" borderId="0"/>
    <xf numFmtId="0" fontId="4" fillId="0" borderId="0"/>
    <xf numFmtId="0" fontId="15" fillId="0" borderId="0"/>
    <xf numFmtId="0" fontId="19" fillId="0" borderId="0" applyNumberFormat="0" applyFill="0" applyBorder="0" applyAlignment="0" applyProtection="0"/>
  </cellStyleXfs>
  <cellXfs count="281">
    <xf numFmtId="0" fontId="0" fillId="0" borderId="0" xfId="0"/>
    <xf numFmtId="0" fontId="1"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applyAlignment="1">
      <alignment vertical="center" wrapText="1"/>
    </xf>
    <xf numFmtId="0" fontId="2" fillId="0" borderId="0" xfId="0" applyFont="1" applyAlignment="1">
      <alignment wrapText="1"/>
    </xf>
    <xf numFmtId="0" fontId="2" fillId="0" borderId="0" xfId="0" applyFont="1" applyAlignment="1">
      <alignment horizontal="left" vertical="center" wrapText="1"/>
    </xf>
    <xf numFmtId="0" fontId="2" fillId="0" borderId="0" xfId="0" applyFont="1" applyAlignment="1">
      <alignment horizontal="center" wrapText="1"/>
    </xf>
    <xf numFmtId="0" fontId="1" fillId="0" borderId="0" xfId="0" applyFont="1" applyAlignment="1">
      <alignment horizontal="center" wrapText="1"/>
    </xf>
    <xf numFmtId="0" fontId="2" fillId="0" borderId="0" xfId="0" applyFont="1" applyFill="1" applyBorder="1" applyAlignment="1">
      <alignment horizontal="left" vertical="center" wrapText="1"/>
    </xf>
    <xf numFmtId="0" fontId="2" fillId="0" borderId="0" xfId="0" applyFont="1" applyFill="1" applyBorder="1" applyAlignment="1">
      <alignment horizontal="center" vertical="center" wrapText="1"/>
    </xf>
    <xf numFmtId="0" fontId="2" fillId="0" borderId="0" xfId="0" applyFont="1" applyFill="1" applyBorder="1" applyAlignment="1">
      <alignment horizontal="left" vertical="center" wrapText="1"/>
    </xf>
    <xf numFmtId="0" fontId="2" fillId="0" borderId="0" xfId="0" applyFont="1" applyBorder="1" applyAlignment="1">
      <alignment wrapText="1"/>
    </xf>
    <xf numFmtId="0" fontId="3" fillId="0" borderId="0" xfId="0" applyFont="1" applyAlignment="1">
      <alignment horizontal="center" wrapText="1"/>
    </xf>
    <xf numFmtId="0" fontId="1" fillId="0" borderId="0" xfId="0" applyFont="1" applyBorder="1" applyAlignment="1">
      <alignment horizontal="left" wrapText="1"/>
    </xf>
    <xf numFmtId="0" fontId="1" fillId="0" borderId="2" xfId="0" applyFont="1" applyBorder="1" applyAlignment="1">
      <alignment horizontal="center"/>
    </xf>
    <xf numFmtId="0" fontId="2" fillId="0" borderId="2" xfId="0" applyFont="1" applyBorder="1"/>
    <xf numFmtId="0" fontId="2" fillId="0" borderId="2" xfId="0" applyFont="1" applyFill="1" applyBorder="1" applyAlignment="1">
      <alignment horizontal="left" vertical="center" wrapText="1"/>
    </xf>
    <xf numFmtId="0" fontId="2" fillId="0" borderId="2" xfId="0" applyFont="1" applyBorder="1" applyAlignment="1">
      <alignment vertical="center" wrapText="1"/>
    </xf>
    <xf numFmtId="0" fontId="2" fillId="0" borderId="2" xfId="0" applyFont="1" applyBorder="1" applyAlignment="1">
      <alignment vertical="center"/>
    </xf>
    <xf numFmtId="0" fontId="2" fillId="0" borderId="2" xfId="0" applyFont="1" applyBorder="1" applyAlignment="1">
      <alignment wrapText="1"/>
    </xf>
    <xf numFmtId="0" fontId="2" fillId="0" borderId="0" xfId="0" applyFont="1" applyBorder="1" applyAlignment="1">
      <alignment vertical="center" wrapText="1"/>
    </xf>
    <xf numFmtId="0" fontId="5" fillId="4" borderId="0" xfId="1" applyFont="1" applyFill="1" applyAlignment="1">
      <alignment vertical="center"/>
    </xf>
    <xf numFmtId="0" fontId="5" fillId="4" borderId="0" xfId="1" applyFont="1" applyFill="1" applyAlignment="1">
      <alignment vertical="center" wrapText="1"/>
    </xf>
    <xf numFmtId="0" fontId="6" fillId="4" borderId="2" xfId="1" applyFont="1" applyFill="1" applyBorder="1" applyAlignment="1">
      <alignment vertical="center" wrapText="1"/>
    </xf>
    <xf numFmtId="0" fontId="5" fillId="4" borderId="2" xfId="1" applyFont="1" applyFill="1" applyBorder="1" applyAlignment="1">
      <alignment vertical="center" wrapText="1"/>
    </xf>
    <xf numFmtId="0" fontId="5" fillId="4" borderId="0" xfId="1" applyFont="1" applyFill="1" applyBorder="1" applyAlignment="1">
      <alignment horizontal="center" vertical="center" wrapText="1"/>
    </xf>
    <xf numFmtId="0" fontId="5" fillId="4" borderId="0" xfId="1" applyFont="1" applyFill="1" applyAlignment="1">
      <alignment horizontal="center" vertical="center"/>
    </xf>
    <xf numFmtId="0" fontId="5" fillId="5" borderId="2" xfId="1" applyFont="1" applyFill="1" applyBorder="1" applyAlignment="1">
      <alignment horizontal="center" vertical="center" wrapText="1"/>
    </xf>
    <xf numFmtId="0" fontId="6" fillId="4" borderId="2" xfId="1" applyFont="1" applyFill="1" applyBorder="1" applyAlignment="1">
      <alignment horizontal="left" vertical="center" wrapText="1"/>
    </xf>
    <xf numFmtId="0" fontId="5" fillId="5" borderId="2" xfId="2" applyFont="1" applyFill="1" applyBorder="1" applyAlignment="1">
      <alignment horizontal="center" vertical="center" wrapText="1"/>
    </xf>
    <xf numFmtId="0" fontId="5" fillId="7" borderId="2" xfId="1" applyFont="1" applyFill="1" applyBorder="1" applyAlignment="1">
      <alignment vertical="top" wrapText="1"/>
    </xf>
    <xf numFmtId="0" fontId="5" fillId="7" borderId="2" xfId="1" applyFont="1" applyFill="1" applyBorder="1" applyAlignment="1">
      <alignment vertical="center" wrapText="1"/>
    </xf>
    <xf numFmtId="0" fontId="5" fillId="7" borderId="9" xfId="1" applyFont="1" applyFill="1" applyBorder="1" applyAlignment="1">
      <alignment horizontal="center" vertical="center" wrapText="1"/>
    </xf>
    <xf numFmtId="0" fontId="5" fillId="7" borderId="9" xfId="1" applyFont="1" applyFill="1" applyBorder="1" applyAlignment="1">
      <alignment vertical="center" wrapText="1"/>
    </xf>
    <xf numFmtId="0" fontId="5" fillId="7" borderId="10" xfId="1" applyFont="1" applyFill="1" applyBorder="1" applyAlignment="1">
      <alignment vertical="center" wrapText="1"/>
    </xf>
    <xf numFmtId="0" fontId="5" fillId="5" borderId="3" xfId="2" applyFont="1" applyFill="1" applyBorder="1" applyAlignment="1">
      <alignment horizontal="center" vertical="center" wrapText="1"/>
    </xf>
    <xf numFmtId="0" fontId="5" fillId="7" borderId="3" xfId="1" applyFont="1" applyFill="1" applyBorder="1" applyAlignment="1">
      <alignment vertical="center" wrapText="1"/>
    </xf>
    <xf numFmtId="0" fontId="5" fillId="7" borderId="11" xfId="1" applyFont="1" applyFill="1" applyBorder="1" applyAlignment="1">
      <alignment horizontal="center" vertical="center" wrapText="1"/>
    </xf>
    <xf numFmtId="0" fontId="5" fillId="7" borderId="5" xfId="1" applyFont="1" applyFill="1" applyBorder="1" applyAlignment="1">
      <alignment vertical="center" wrapText="1"/>
    </xf>
    <xf numFmtId="0" fontId="5" fillId="7" borderId="3" xfId="1" applyFont="1" applyFill="1" applyBorder="1" applyAlignment="1">
      <alignment vertical="top" wrapText="1"/>
    </xf>
    <xf numFmtId="0" fontId="6" fillId="5" borderId="2" xfId="2" applyFont="1" applyFill="1" applyBorder="1" applyAlignment="1">
      <alignment horizontal="center" vertical="center" wrapText="1"/>
    </xf>
    <xf numFmtId="0" fontId="6" fillId="8" borderId="2" xfId="0" applyFont="1" applyFill="1" applyBorder="1" applyAlignment="1">
      <alignment horizontal="left" vertical="center" wrapText="1"/>
    </xf>
    <xf numFmtId="0" fontId="5" fillId="8" borderId="2" xfId="0" quotePrefix="1" applyFont="1" applyFill="1" applyBorder="1" applyAlignment="1">
      <alignment horizontal="left" vertical="center" wrapText="1"/>
    </xf>
    <xf numFmtId="0" fontId="5" fillId="8" borderId="2" xfId="0" quotePrefix="1" applyFont="1" applyFill="1" applyBorder="1" applyAlignment="1">
      <alignment horizontal="center" vertical="center" wrapText="1"/>
    </xf>
    <xf numFmtId="0" fontId="5" fillId="4" borderId="2" xfId="1" applyFont="1" applyFill="1" applyBorder="1" applyAlignment="1">
      <alignment horizontal="center" vertical="center"/>
    </xf>
    <xf numFmtId="0" fontId="5" fillId="4" borderId="2" xfId="1" applyFont="1" applyFill="1" applyBorder="1" applyAlignment="1">
      <alignment horizontal="center" vertical="center" wrapText="1"/>
    </xf>
    <xf numFmtId="0" fontId="5" fillId="8" borderId="2" xfId="0" applyFont="1" applyFill="1" applyBorder="1" applyAlignment="1">
      <alignment horizontal="left" vertical="center" wrapText="1" indent="2"/>
    </xf>
    <xf numFmtId="0" fontId="5" fillId="4" borderId="2" xfId="1" applyFont="1" applyFill="1" applyBorder="1" applyAlignment="1">
      <alignment horizontal="left" vertical="center" wrapText="1"/>
    </xf>
    <xf numFmtId="0" fontId="7" fillId="4" borderId="0" xfId="1" applyFont="1" applyFill="1" applyAlignment="1">
      <alignment vertical="center" wrapText="1"/>
    </xf>
    <xf numFmtId="0" fontId="5" fillId="4" borderId="0" xfId="1" applyFont="1" applyFill="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center" vertical="center"/>
    </xf>
    <xf numFmtId="0" fontId="1" fillId="0" borderId="2" xfId="0" applyFont="1" applyBorder="1" applyAlignment="1">
      <alignment horizontal="left" vertical="top" wrapText="1"/>
    </xf>
    <xf numFmtId="0" fontId="2" fillId="0" borderId="2" xfId="0" applyFont="1" applyBorder="1" applyAlignment="1">
      <alignment horizontal="center" wrapText="1"/>
    </xf>
    <xf numFmtId="0" fontId="1" fillId="0" borderId="2" xfId="0" applyFont="1" applyBorder="1" applyAlignment="1">
      <alignment horizontal="left" wrapText="1"/>
    </xf>
    <xf numFmtId="0" fontId="1" fillId="0" borderId="2" xfId="0" applyFont="1" applyBorder="1" applyAlignment="1">
      <alignment horizontal="center" vertical="center"/>
    </xf>
    <xf numFmtId="2" fontId="1" fillId="0" borderId="2" xfId="0" applyNumberFormat="1" applyFont="1" applyBorder="1" applyAlignment="1">
      <alignment horizontal="center" vertical="center"/>
    </xf>
    <xf numFmtId="0" fontId="2" fillId="0" borderId="2" xfId="0" quotePrefix="1" applyFont="1" applyBorder="1" applyAlignment="1">
      <alignment vertical="center" wrapText="1"/>
    </xf>
    <xf numFmtId="0" fontId="2" fillId="0" borderId="2" xfId="0" quotePrefix="1" applyFont="1" applyBorder="1" applyAlignment="1">
      <alignment wrapText="1"/>
    </xf>
    <xf numFmtId="0" fontId="2" fillId="0" borderId="2" xfId="0" applyFont="1" applyBorder="1" applyAlignment="1">
      <alignment horizontal="left" vertical="center" wrapText="1"/>
    </xf>
    <xf numFmtId="0" fontId="8" fillId="9" borderId="2" xfId="0" applyFont="1" applyFill="1" applyBorder="1" applyAlignment="1">
      <alignment horizontal="center" vertical="center"/>
    </xf>
    <xf numFmtId="0" fontId="8" fillId="9" borderId="2" xfId="0" applyFont="1" applyFill="1" applyBorder="1" applyAlignment="1">
      <alignment vertical="center" wrapText="1"/>
    </xf>
    <xf numFmtId="0" fontId="8" fillId="9" borderId="2" xfId="0" quotePrefix="1" applyFont="1" applyFill="1" applyBorder="1" applyAlignment="1">
      <alignment vertical="center" wrapText="1"/>
    </xf>
    <xf numFmtId="0" fontId="8" fillId="9" borderId="2" xfId="0" applyFont="1" applyFill="1" applyBorder="1" applyAlignment="1">
      <alignment vertical="center"/>
    </xf>
    <xf numFmtId="0" fontId="8" fillId="9" borderId="2" xfId="0" quotePrefix="1" applyFont="1" applyFill="1" applyBorder="1" applyAlignment="1">
      <alignment wrapText="1"/>
    </xf>
    <xf numFmtId="0" fontId="1" fillId="0" borderId="2" xfId="0" applyFont="1" applyBorder="1"/>
    <xf numFmtId="0" fontId="2" fillId="3" borderId="2" xfId="0" applyFont="1" applyFill="1" applyBorder="1"/>
    <xf numFmtId="0" fontId="2" fillId="0" borderId="2" xfId="0" applyFont="1" applyFill="1" applyBorder="1" applyAlignment="1">
      <alignment horizontal="center" vertical="center"/>
    </xf>
    <xf numFmtId="0" fontId="2" fillId="0" borderId="2" xfId="0" applyFont="1" applyFill="1" applyBorder="1" applyAlignment="1">
      <alignment vertical="center" wrapText="1"/>
    </xf>
    <xf numFmtId="0" fontId="2" fillId="0" borderId="2" xfId="0" applyFont="1" applyFill="1" applyBorder="1" applyAlignment="1">
      <alignment horizontal="left" vertical="center"/>
    </xf>
    <xf numFmtId="0" fontId="2" fillId="0" borderId="2" xfId="0" applyFont="1" applyBorder="1" applyAlignment="1">
      <alignment horizontal="left" vertical="center"/>
    </xf>
    <xf numFmtId="0" fontId="2" fillId="0" borderId="2" xfId="0" quotePrefix="1" applyFont="1" applyFill="1" applyBorder="1" applyAlignment="1">
      <alignment horizontal="left" vertical="center" wrapText="1"/>
    </xf>
    <xf numFmtId="0" fontId="2" fillId="0" borderId="2" xfId="0" applyFont="1" applyFill="1" applyBorder="1" applyAlignment="1">
      <alignment vertical="center"/>
    </xf>
    <xf numFmtId="0" fontId="0" fillId="0" borderId="2" xfId="0" applyBorder="1"/>
    <xf numFmtId="0" fontId="2" fillId="0" borderId="2" xfId="0" applyFont="1" applyBorder="1" applyAlignment="1">
      <alignment horizontal="center"/>
    </xf>
    <xf numFmtId="0" fontId="5" fillId="4" borderId="0" xfId="3" applyFont="1" applyFill="1" applyAlignment="1">
      <alignment vertical="center" wrapText="1"/>
    </xf>
    <xf numFmtId="0" fontId="5" fillId="4" borderId="2" xfId="3" applyFont="1" applyFill="1" applyBorder="1" applyAlignment="1">
      <alignment horizontal="center" vertical="center" wrapText="1"/>
    </xf>
    <xf numFmtId="0" fontId="5" fillId="4" borderId="2" xfId="3" applyFont="1" applyFill="1" applyBorder="1" applyAlignment="1">
      <alignment horizontal="center" vertical="center"/>
    </xf>
    <xf numFmtId="0" fontId="5" fillId="5" borderId="2" xfId="3" applyFont="1" applyFill="1" applyBorder="1" applyAlignment="1">
      <alignment horizontal="center" vertical="center"/>
    </xf>
    <xf numFmtId="0" fontId="5" fillId="8" borderId="2" xfId="0" quotePrefix="1" applyFont="1" applyFill="1" applyBorder="1" applyAlignment="1">
      <alignment horizontal="left" vertical="top" wrapText="1"/>
    </xf>
    <xf numFmtId="0" fontId="5" fillId="8" borderId="2" xfId="0" applyFont="1" applyFill="1" applyBorder="1" applyAlignment="1">
      <alignment horizontal="left" vertical="top" wrapText="1" indent="2"/>
    </xf>
    <xf numFmtId="0" fontId="5" fillId="5" borderId="2" xfId="4" applyFont="1" applyFill="1" applyBorder="1" applyAlignment="1">
      <alignment horizontal="center" vertical="center" wrapText="1"/>
    </xf>
    <xf numFmtId="0" fontId="5" fillId="4" borderId="2" xfId="3" applyFont="1" applyFill="1" applyBorder="1" applyAlignment="1">
      <alignment horizontal="left" vertical="top" wrapText="1"/>
    </xf>
    <xf numFmtId="0" fontId="5" fillId="8" borderId="2" xfId="3" applyFont="1" applyFill="1" applyBorder="1" applyAlignment="1">
      <alignment horizontal="left" vertical="top" wrapText="1"/>
    </xf>
    <xf numFmtId="0" fontId="5" fillId="4" borderId="2" xfId="3" applyFont="1" applyFill="1" applyBorder="1" applyAlignment="1">
      <alignment horizontal="left" vertical="center" wrapText="1"/>
    </xf>
    <xf numFmtId="0" fontId="5" fillId="4" borderId="0" xfId="3" applyFont="1" applyFill="1" applyAlignment="1">
      <alignment vertical="top" wrapText="1"/>
    </xf>
    <xf numFmtId="0" fontId="5" fillId="4" borderId="2" xfId="3" applyFont="1" applyFill="1" applyBorder="1" applyAlignment="1">
      <alignment horizontal="center" vertical="top" wrapText="1"/>
    </xf>
    <xf numFmtId="0" fontId="5" fillId="4" borderId="2" xfId="3" applyFont="1" applyFill="1" applyBorder="1" applyAlignment="1">
      <alignment horizontal="center" vertical="top"/>
    </xf>
    <xf numFmtId="0" fontId="5" fillId="5" borderId="2" xfId="3" applyFont="1" applyFill="1" applyBorder="1" applyAlignment="1">
      <alignment horizontal="center" vertical="top"/>
    </xf>
    <xf numFmtId="0" fontId="5" fillId="5" borderId="2" xfId="4" applyFont="1" applyFill="1" applyBorder="1" applyAlignment="1">
      <alignment horizontal="center" vertical="top" wrapText="1"/>
    </xf>
    <xf numFmtId="0" fontId="5" fillId="4" borderId="2" xfId="3" quotePrefix="1" applyFont="1" applyFill="1" applyBorder="1" applyAlignment="1">
      <alignment horizontal="left" vertical="top" wrapText="1"/>
    </xf>
    <xf numFmtId="0" fontId="5" fillId="8" borderId="2" xfId="3" quotePrefix="1" applyFont="1" applyFill="1" applyBorder="1" applyAlignment="1">
      <alignment horizontal="left" vertical="top" wrapText="1"/>
    </xf>
    <xf numFmtId="0" fontId="5" fillId="8" borderId="2" xfId="3" applyFont="1" applyFill="1" applyBorder="1" applyAlignment="1">
      <alignment horizontal="left" vertical="center" wrapText="1"/>
    </xf>
    <xf numFmtId="0" fontId="6" fillId="4" borderId="7" xfId="3" applyFont="1" applyFill="1" applyBorder="1" applyAlignment="1">
      <alignment vertical="center" wrapText="1"/>
    </xf>
    <xf numFmtId="0" fontId="5" fillId="4" borderId="7" xfId="3" applyFont="1" applyFill="1" applyBorder="1" applyAlignment="1">
      <alignment vertical="center" wrapText="1"/>
    </xf>
    <xf numFmtId="0" fontId="5" fillId="10" borderId="0" xfId="3" applyFont="1" applyFill="1" applyAlignment="1">
      <alignment vertical="center" wrapText="1"/>
    </xf>
    <xf numFmtId="0" fontId="5" fillId="10" borderId="5" xfId="3" applyFont="1" applyFill="1" applyBorder="1" applyAlignment="1">
      <alignment vertical="center" wrapText="1"/>
    </xf>
    <xf numFmtId="0" fontId="5" fillId="10" borderId="11" xfId="3" applyFont="1" applyFill="1" applyBorder="1" applyAlignment="1">
      <alignment vertical="center" wrapText="1"/>
    </xf>
    <xf numFmtId="0" fontId="9" fillId="10" borderId="11" xfId="3" applyFont="1" applyFill="1" applyBorder="1" applyAlignment="1">
      <alignment horizontal="left" vertical="center" wrapText="1"/>
    </xf>
    <xf numFmtId="0" fontId="6" fillId="10" borderId="2" xfId="3" applyFont="1" applyFill="1" applyBorder="1" applyAlignment="1">
      <alignment horizontal="left" vertical="top"/>
    </xf>
    <xf numFmtId="0" fontId="6" fillId="10" borderId="3" xfId="4" applyFont="1" applyFill="1" applyBorder="1" applyAlignment="1">
      <alignment horizontal="center" vertical="center" wrapText="1"/>
    </xf>
    <xf numFmtId="0" fontId="5" fillId="11" borderId="10" xfId="3" applyFont="1" applyFill="1" applyBorder="1" applyAlignment="1">
      <alignment vertical="center" wrapText="1"/>
    </xf>
    <xf numFmtId="0" fontId="5" fillId="11" borderId="9" xfId="3" applyFont="1" applyFill="1" applyBorder="1" applyAlignment="1">
      <alignment vertical="center" wrapText="1"/>
    </xf>
    <xf numFmtId="0" fontId="6" fillId="11" borderId="9" xfId="3" applyFont="1" applyFill="1" applyBorder="1" applyAlignment="1">
      <alignment vertical="center" wrapText="1"/>
    </xf>
    <xf numFmtId="0" fontId="6" fillId="11" borderId="9" xfId="3" applyFont="1" applyFill="1" applyBorder="1" applyAlignment="1">
      <alignment vertical="top"/>
    </xf>
    <xf numFmtId="0" fontId="6" fillId="11" borderId="7" xfId="3" applyFont="1" applyFill="1" applyBorder="1" applyAlignment="1">
      <alignment vertical="top"/>
    </xf>
    <xf numFmtId="0" fontId="6" fillId="6" borderId="6" xfId="3" applyFont="1" applyFill="1" applyBorder="1" applyAlignment="1">
      <alignment horizontal="center" vertical="center" wrapText="1"/>
    </xf>
    <xf numFmtId="0" fontId="6" fillId="6" borderId="2" xfId="3" applyFont="1" applyFill="1" applyBorder="1" applyAlignment="1">
      <alignment horizontal="center" vertical="center" wrapText="1"/>
    </xf>
    <xf numFmtId="0" fontId="6" fillId="6" borderId="6" xfId="3" applyFont="1" applyFill="1" applyBorder="1" applyAlignment="1">
      <alignment vertical="center" wrapText="1"/>
    </xf>
    <xf numFmtId="0" fontId="6" fillId="6" borderId="3" xfId="3" applyFont="1" applyFill="1" applyBorder="1" applyAlignment="1">
      <alignment horizontal="center" vertical="center" wrapText="1"/>
    </xf>
    <xf numFmtId="0" fontId="6" fillId="6" borderId="10" xfId="3" applyFont="1" applyFill="1" applyBorder="1" applyAlignment="1">
      <alignment horizontal="center" vertical="center" wrapText="1"/>
    </xf>
    <xf numFmtId="0" fontId="6" fillId="6" borderId="12" xfId="3" applyFont="1" applyFill="1" applyBorder="1" applyAlignment="1">
      <alignment horizontal="center" vertical="center" wrapText="1"/>
    </xf>
    <xf numFmtId="0" fontId="6" fillId="6" borderId="3" xfId="3" applyFont="1" applyFill="1" applyBorder="1" applyAlignment="1">
      <alignment vertical="center" wrapText="1"/>
    </xf>
    <xf numFmtId="0" fontId="5" fillId="5" borderId="2" xfId="3" applyFont="1" applyFill="1" applyBorder="1" applyAlignment="1">
      <alignment horizontal="center" vertical="center" wrapText="1"/>
    </xf>
    <xf numFmtId="0" fontId="6" fillId="4" borderId="2" xfId="3" applyFont="1" applyFill="1" applyBorder="1" applyAlignment="1">
      <alignment vertical="center" wrapText="1"/>
    </xf>
    <xf numFmtId="0" fontId="6" fillId="4" borderId="0" xfId="3" applyFont="1" applyFill="1" applyAlignment="1">
      <alignment horizontal="center" vertical="center" wrapText="1"/>
    </xf>
    <xf numFmtId="0" fontId="10" fillId="0" borderId="2" xfId="0" applyFont="1" applyBorder="1" applyAlignment="1">
      <alignment vertical="center" wrapText="1"/>
    </xf>
    <xf numFmtId="0" fontId="10" fillId="0" borderId="2" xfId="0" quotePrefix="1" applyFont="1" applyBorder="1" applyAlignment="1">
      <alignment horizontal="right" vertical="center" wrapText="1"/>
    </xf>
    <xf numFmtId="0" fontId="10" fillId="0" borderId="2" xfId="0" applyFont="1" applyFill="1" applyBorder="1" applyAlignment="1">
      <alignment vertical="center" wrapText="1"/>
    </xf>
    <xf numFmtId="0" fontId="1" fillId="0" borderId="0" xfId="0" applyFont="1"/>
    <xf numFmtId="0" fontId="2" fillId="0" borderId="0" xfId="0" applyFont="1" applyAlignment="1">
      <alignment horizontal="center"/>
    </xf>
    <xf numFmtId="0" fontId="11" fillId="0" borderId="2" xfId="0" applyFont="1" applyBorder="1" applyAlignment="1">
      <alignment vertical="center" wrapText="1"/>
    </xf>
    <xf numFmtId="0" fontId="10" fillId="0" borderId="2" xfId="0" applyFont="1" applyBorder="1" applyAlignment="1">
      <alignment horizontal="center" vertical="center" wrapText="1"/>
    </xf>
    <xf numFmtId="0" fontId="12" fillId="0" borderId="0" xfId="0" applyFont="1"/>
    <xf numFmtId="0" fontId="12" fillId="0" borderId="0" xfId="0" applyFont="1" applyAlignment="1">
      <alignment horizontal="left"/>
    </xf>
    <xf numFmtId="0" fontId="1" fillId="0" borderId="2" xfId="0" applyFont="1" applyBorder="1" applyAlignment="1">
      <alignment horizontal="center" vertical="center"/>
    </xf>
    <xf numFmtId="0" fontId="1" fillId="3" borderId="2" xfId="0" applyFont="1" applyFill="1" applyBorder="1" applyAlignment="1">
      <alignment horizontal="left"/>
    </xf>
    <xf numFmtId="0" fontId="1" fillId="3" borderId="10" xfId="0" applyFont="1" applyFill="1" applyBorder="1" applyAlignment="1">
      <alignment horizontal="left"/>
    </xf>
    <xf numFmtId="0" fontId="1" fillId="0" borderId="2" xfId="0" applyFont="1" applyBorder="1" applyAlignment="1">
      <alignment horizontal="center" vertical="center"/>
    </xf>
    <xf numFmtId="0" fontId="1" fillId="0" borderId="2" xfId="0" applyFont="1" applyBorder="1" applyAlignment="1">
      <alignment horizontal="center" vertical="center"/>
    </xf>
    <xf numFmtId="0" fontId="1" fillId="0" borderId="6" xfId="0" applyFont="1" applyBorder="1"/>
    <xf numFmtId="0" fontId="1" fillId="0" borderId="6" xfId="0" applyFont="1" applyBorder="1" applyAlignment="1">
      <alignment vertical="center"/>
    </xf>
    <xf numFmtId="0" fontId="13" fillId="0" borderId="2" xfId="0" applyFont="1" applyBorder="1" applyAlignment="1">
      <alignment vertical="center" wrapText="1"/>
    </xf>
    <xf numFmtId="0" fontId="1" fillId="3" borderId="2" xfId="0" applyFont="1" applyFill="1" applyBorder="1" applyAlignment="1"/>
    <xf numFmtId="0" fontId="2" fillId="3" borderId="2" xfId="0" applyFont="1" applyFill="1" applyBorder="1" applyAlignment="1">
      <alignment vertical="center"/>
    </xf>
    <xf numFmtId="0" fontId="2" fillId="3" borderId="12" xfId="0" applyFont="1" applyFill="1" applyBorder="1" applyAlignment="1">
      <alignment vertical="center"/>
    </xf>
    <xf numFmtId="0" fontId="2" fillId="3" borderId="9" xfId="0" applyFont="1" applyFill="1" applyBorder="1" applyAlignment="1">
      <alignment vertical="center"/>
    </xf>
    <xf numFmtId="0" fontId="2" fillId="3" borderId="10" xfId="0" applyFont="1" applyFill="1" applyBorder="1" applyAlignment="1">
      <alignment vertical="center"/>
    </xf>
    <xf numFmtId="0" fontId="1" fillId="3" borderId="2" xfId="0" applyFont="1" applyFill="1" applyBorder="1" applyAlignment="1">
      <alignment vertical="center"/>
    </xf>
    <xf numFmtId="0" fontId="2" fillId="0" borderId="2" xfId="0" applyFont="1" applyFill="1" applyBorder="1"/>
    <xf numFmtId="0" fontId="16" fillId="0" borderId="13" xfId="5" applyFont="1" applyBorder="1" applyAlignment="1">
      <alignment horizontal="center" vertical="top" wrapText="1"/>
    </xf>
    <xf numFmtId="0" fontId="16" fillId="0" borderId="14" xfId="5" applyFont="1" applyBorder="1" applyAlignment="1">
      <alignment horizontal="center" vertical="top" wrapText="1"/>
    </xf>
    <xf numFmtId="0" fontId="17" fillId="0" borderId="0" xfId="5" applyFont="1"/>
    <xf numFmtId="49" fontId="18" fillId="0" borderId="15" xfId="5" applyNumberFormat="1" applyFont="1" applyBorder="1" applyAlignment="1">
      <alignment horizontal="left" vertical="top" wrapText="1"/>
    </xf>
    <xf numFmtId="49" fontId="19" fillId="0" borderId="16" xfId="6" applyNumberFormat="1" applyBorder="1" applyAlignment="1">
      <alignment horizontal="left" vertical="top" wrapText="1"/>
    </xf>
    <xf numFmtId="0" fontId="18" fillId="0" borderId="16" xfId="5" applyFont="1" applyBorder="1" applyAlignment="1">
      <alignment vertical="top" wrapText="1"/>
    </xf>
    <xf numFmtId="22" fontId="18" fillId="0" borderId="16" xfId="5" applyNumberFormat="1" applyFont="1" applyBorder="1" applyAlignment="1">
      <alignment vertical="top" wrapText="1"/>
    </xf>
    <xf numFmtId="49" fontId="18" fillId="0" borderId="16" xfId="5" applyNumberFormat="1" applyFont="1" applyBorder="1" applyAlignment="1">
      <alignment horizontal="left" vertical="top" wrapText="1"/>
    </xf>
    <xf numFmtId="164" fontId="1" fillId="0" borderId="2" xfId="0" applyNumberFormat="1" applyFont="1" applyBorder="1" applyAlignment="1">
      <alignment horizontal="center" wrapText="1"/>
    </xf>
    <xf numFmtId="2" fontId="1" fillId="0" borderId="2" xfId="0" applyNumberFormat="1" applyFont="1" applyBorder="1" applyAlignment="1">
      <alignment horizontal="center" wrapText="1"/>
    </xf>
    <xf numFmtId="0" fontId="1" fillId="0" borderId="2" xfId="0" applyFont="1" applyBorder="1" applyAlignment="1">
      <alignment horizontal="center" wrapText="1"/>
    </xf>
    <xf numFmtId="0" fontId="1" fillId="3" borderId="2" xfId="0" applyFont="1" applyFill="1" applyBorder="1" applyAlignment="1">
      <alignment horizontal="center" vertical="center" wrapText="1"/>
    </xf>
    <xf numFmtId="0" fontId="1" fillId="3" borderId="2" xfId="0" applyFont="1" applyFill="1" applyBorder="1" applyAlignment="1">
      <alignment horizontal="center" vertical="center"/>
    </xf>
    <xf numFmtId="0" fontId="1" fillId="2" borderId="2" xfId="0" applyFont="1" applyFill="1" applyBorder="1" applyAlignment="1">
      <alignment horizontal="center" vertical="center" wrapText="1"/>
    </xf>
    <xf numFmtId="0" fontId="14" fillId="0" borderId="2" xfId="0" applyFont="1" applyBorder="1"/>
    <xf numFmtId="0" fontId="0" fillId="0" borderId="2" xfId="0" quotePrefix="1" applyBorder="1" applyAlignment="1">
      <alignment wrapText="1"/>
    </xf>
    <xf numFmtId="0" fontId="0" fillId="0" borderId="2" xfId="0" applyBorder="1" applyAlignment="1">
      <alignment wrapText="1"/>
    </xf>
    <xf numFmtId="0" fontId="2" fillId="0" borderId="0"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3" borderId="2" xfId="0" applyFont="1" applyFill="1" applyBorder="1" applyAlignment="1">
      <alignment horizontal="left"/>
    </xf>
    <xf numFmtId="0" fontId="1" fillId="3" borderId="10" xfId="0" applyFont="1" applyFill="1" applyBorder="1" applyAlignment="1">
      <alignment horizontal="left"/>
    </xf>
    <xf numFmtId="0" fontId="1" fillId="0" borderId="2" xfId="0" applyFont="1" applyBorder="1" applyAlignment="1">
      <alignment horizontal="center" vertical="center"/>
    </xf>
    <xf numFmtId="0" fontId="1" fillId="2" borderId="2" xfId="0" applyFont="1" applyFill="1" applyBorder="1" applyAlignment="1">
      <alignment vertical="center" wrapText="1"/>
    </xf>
    <xf numFmtId="0" fontId="2" fillId="0" borderId="2"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2" xfId="0" applyFont="1" applyFill="1" applyBorder="1" applyAlignment="1">
      <alignment horizontal="left" vertical="top" wrapText="1"/>
    </xf>
    <xf numFmtId="0" fontId="2" fillId="0" borderId="2" xfId="0" applyFont="1" applyBorder="1" applyAlignment="1">
      <alignment horizontal="center" vertical="center" wrapText="1"/>
    </xf>
    <xf numFmtId="0" fontId="13" fillId="12" borderId="2" xfId="0" applyFont="1" applyFill="1" applyBorder="1" applyAlignment="1">
      <alignment horizontal="center" vertical="center" wrapText="1"/>
    </xf>
    <xf numFmtId="0" fontId="0" fillId="0" borderId="2" xfId="0" applyBorder="1" applyAlignment="1">
      <alignment horizontal="center" vertical="center"/>
    </xf>
    <xf numFmtId="0" fontId="8" fillId="0" borderId="2" xfId="0" applyFont="1" applyBorder="1" applyAlignment="1">
      <alignment horizontal="left" vertical="center"/>
    </xf>
    <xf numFmtId="0" fontId="8" fillId="0" borderId="2" xfId="0" applyFont="1" applyBorder="1" applyAlignment="1">
      <alignment horizontal="left" vertical="center" wrapText="1"/>
    </xf>
    <xf numFmtId="0" fontId="8" fillId="0" borderId="2" xfId="0" quotePrefix="1" applyFont="1" applyBorder="1" applyAlignment="1">
      <alignment horizontal="left" vertical="center" wrapText="1"/>
    </xf>
    <xf numFmtId="0" fontId="21" fillId="0" borderId="2" xfId="0" applyFont="1" applyBorder="1" applyAlignment="1">
      <alignment horizontal="center" vertical="center"/>
    </xf>
    <xf numFmtId="0" fontId="21" fillId="0" borderId="2" xfId="0" applyFont="1" applyBorder="1"/>
    <xf numFmtId="0" fontId="8" fillId="0" borderId="0" xfId="0" applyFont="1"/>
    <xf numFmtId="0" fontId="8" fillId="0" borderId="2" xfId="0" applyFont="1" applyFill="1" applyBorder="1" applyAlignment="1">
      <alignment horizontal="left" vertical="center"/>
    </xf>
    <xf numFmtId="0" fontId="8" fillId="0" borderId="2" xfId="0" applyFont="1" applyBorder="1" applyAlignment="1">
      <alignment vertical="center"/>
    </xf>
    <xf numFmtId="0" fontId="8" fillId="0" borderId="2" xfId="0" applyFont="1" applyBorder="1" applyAlignment="1">
      <alignment vertical="center" wrapText="1"/>
    </xf>
    <xf numFmtId="0" fontId="8" fillId="0" borderId="2" xfId="0" applyFont="1" applyBorder="1" applyAlignment="1">
      <alignment vertical="top" wrapText="1"/>
    </xf>
    <xf numFmtId="0" fontId="8" fillId="0" borderId="2" xfId="0" applyFont="1" applyBorder="1" applyAlignment="1">
      <alignment horizontal="center" vertical="center"/>
    </xf>
    <xf numFmtId="0" fontId="8" fillId="0" borderId="2" xfId="0" applyFont="1" applyFill="1" applyBorder="1" applyAlignment="1">
      <alignment vertical="center"/>
    </xf>
    <xf numFmtId="0" fontId="8" fillId="0" borderId="0" xfId="0" applyFont="1" applyAlignment="1">
      <alignment vertical="center"/>
    </xf>
    <xf numFmtId="0" fontId="8" fillId="0" borderId="2" xfId="0" applyFont="1" applyFill="1" applyBorder="1" applyAlignment="1">
      <alignment horizontal="left" vertical="center" wrapText="1"/>
    </xf>
    <xf numFmtId="0" fontId="8" fillId="0" borderId="2" xfId="0" applyFont="1" applyFill="1" applyBorder="1" applyAlignment="1">
      <alignment horizontal="center" vertical="center"/>
    </xf>
    <xf numFmtId="0" fontId="8" fillId="0" borderId="2" xfId="0" applyFont="1" applyFill="1" applyBorder="1"/>
    <xf numFmtId="0" fontId="8" fillId="0" borderId="2" xfId="0" applyFont="1" applyFill="1" applyBorder="1" applyAlignment="1">
      <alignment vertical="center" wrapText="1"/>
    </xf>
    <xf numFmtId="0" fontId="22" fillId="0" borderId="2" xfId="0" applyFont="1" applyBorder="1" applyAlignment="1">
      <alignment vertical="center" wrapText="1"/>
    </xf>
    <xf numFmtId="0" fontId="22" fillId="0" borderId="2" xfId="0" quotePrefix="1" applyFont="1" applyBorder="1" applyAlignment="1">
      <alignment wrapText="1"/>
    </xf>
    <xf numFmtId="0" fontId="22" fillId="0" borderId="2" xfId="0" applyFont="1" applyFill="1" applyBorder="1" applyAlignment="1">
      <alignment horizontal="center" vertical="center" wrapText="1"/>
    </xf>
    <xf numFmtId="0" fontId="22" fillId="0" borderId="2" xfId="0" quotePrefix="1" applyFont="1" applyFill="1" applyBorder="1" applyAlignment="1">
      <alignment horizontal="left" vertical="center" wrapText="1"/>
    </xf>
    <xf numFmtId="0" fontId="8" fillId="0" borderId="2" xfId="0" quotePrefix="1" applyFont="1" applyBorder="1" applyAlignment="1">
      <alignment wrapText="1"/>
    </xf>
    <xf numFmtId="0" fontId="22" fillId="0" borderId="2" xfId="0" applyFont="1" applyFill="1" applyBorder="1" applyAlignment="1">
      <alignment horizontal="left" vertical="center" wrapText="1"/>
    </xf>
    <xf numFmtId="0" fontId="22" fillId="0" borderId="0" xfId="0" applyFont="1" applyAlignment="1">
      <alignment wrapText="1"/>
    </xf>
    <xf numFmtId="0" fontId="8" fillId="0" borderId="2" xfId="0" applyFont="1" applyBorder="1" applyAlignment="1">
      <alignment wrapText="1"/>
    </xf>
    <xf numFmtId="0" fontId="8" fillId="0" borderId="2" xfId="0" applyFont="1" applyBorder="1"/>
    <xf numFmtId="0" fontId="8" fillId="0" borderId="2" xfId="0" quotePrefix="1" applyFont="1" applyBorder="1" applyAlignment="1">
      <alignment vertical="center" wrapText="1"/>
    </xf>
    <xf numFmtId="0" fontId="22" fillId="0" borderId="2" xfId="0" quotePrefix="1" applyFont="1" applyBorder="1" applyAlignment="1">
      <alignment vertical="center" wrapText="1"/>
    </xf>
    <xf numFmtId="0" fontId="23" fillId="0" borderId="2" xfId="0" applyFont="1" applyBorder="1"/>
    <xf numFmtId="0" fontId="24" fillId="14" borderId="2" xfId="0" applyFont="1" applyFill="1" applyBorder="1" applyAlignment="1">
      <alignment horizontal="center" vertical="center"/>
    </xf>
    <xf numFmtId="0" fontId="24" fillId="14" borderId="2" xfId="0" applyFont="1" applyFill="1" applyBorder="1" applyAlignment="1">
      <alignment horizontal="center" vertical="center" wrapText="1"/>
    </xf>
    <xf numFmtId="0" fontId="25" fillId="0" borderId="0" xfId="0" applyFont="1" applyAlignment="1">
      <alignment vertical="center"/>
    </xf>
    <xf numFmtId="0" fontId="25" fillId="0" borderId="2" xfId="0" applyFont="1" applyBorder="1" applyAlignment="1">
      <alignment horizontal="center" vertical="center"/>
    </xf>
    <xf numFmtId="0" fontId="25" fillId="0" borderId="2" xfId="0" applyFont="1" applyBorder="1" applyAlignment="1">
      <alignment horizontal="left" vertical="center" wrapText="1"/>
    </xf>
    <xf numFmtId="0" fontId="25" fillId="0" borderId="2" xfId="0" quotePrefix="1" applyFont="1" applyBorder="1" applyAlignment="1">
      <alignment horizontal="left" vertical="center" wrapText="1"/>
    </xf>
    <xf numFmtId="0" fontId="25" fillId="0" borderId="2" xfId="0" applyFont="1" applyBorder="1" applyAlignment="1">
      <alignment horizontal="center" vertical="center" wrapText="1"/>
    </xf>
    <xf numFmtId="0" fontId="0" fillId="0" borderId="0" xfId="0" applyAlignment="1">
      <alignment vertical="center"/>
    </xf>
    <xf numFmtId="0" fontId="0" fillId="0" borderId="2" xfId="0" applyBorder="1" applyAlignment="1">
      <alignment vertical="center" wrapText="1"/>
    </xf>
    <xf numFmtId="0" fontId="0" fillId="0" borderId="6" xfId="0" applyBorder="1" applyAlignment="1">
      <alignment horizontal="left" vertical="center" wrapText="1"/>
    </xf>
    <xf numFmtId="0" fontId="25" fillId="0" borderId="20" xfId="0" applyFont="1" applyBorder="1" applyAlignment="1">
      <alignment horizontal="center" vertical="center" wrapText="1"/>
    </xf>
    <xf numFmtId="0" fontId="25" fillId="0" borderId="3" xfId="0" applyFont="1" applyBorder="1" applyAlignment="1">
      <alignment vertical="center" wrapText="1"/>
    </xf>
    <xf numFmtId="0" fontId="26" fillId="15" borderId="2" xfId="0" applyFont="1" applyFill="1" applyBorder="1" applyAlignment="1">
      <alignment horizontal="center" vertical="center" wrapText="1"/>
    </xf>
    <xf numFmtId="0" fontId="2" fillId="0" borderId="2" xfId="0" applyFont="1" applyFill="1" applyBorder="1" applyAlignment="1">
      <alignment horizontal="left" vertical="center" wrapText="1"/>
    </xf>
    <xf numFmtId="0" fontId="2" fillId="0" borderId="3" xfId="0" applyFont="1" applyBorder="1" applyAlignment="1">
      <alignment horizontal="left" vertical="center" wrapText="1"/>
    </xf>
    <xf numFmtId="0" fontId="2" fillId="0" borderId="6" xfId="0" applyFont="1" applyBorder="1" applyAlignment="1">
      <alignment horizontal="left" vertical="center" wrapText="1"/>
    </xf>
    <xf numFmtId="0" fontId="2" fillId="0" borderId="19" xfId="0" applyFont="1" applyBorder="1" applyAlignment="1">
      <alignment horizontal="center" wrapText="1"/>
    </xf>
    <xf numFmtId="0" fontId="2" fillId="0" borderId="3" xfId="0" applyFont="1" applyFill="1" applyBorder="1" applyAlignment="1">
      <alignment horizontal="left" vertical="center" wrapText="1"/>
    </xf>
    <xf numFmtId="0" fontId="2" fillId="0" borderId="6" xfId="0" applyFont="1" applyFill="1" applyBorder="1" applyAlignment="1">
      <alignment horizontal="left" vertical="center" wrapText="1"/>
    </xf>
    <xf numFmtId="0" fontId="2" fillId="0" borderId="20" xfId="0" applyFont="1" applyFill="1" applyBorder="1" applyAlignment="1">
      <alignment horizontal="left" vertical="center" wrapText="1"/>
    </xf>
    <xf numFmtId="0" fontId="2" fillId="0" borderId="3"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20" xfId="0" applyFont="1" applyFill="1" applyBorder="1" applyAlignment="1">
      <alignment horizontal="center" vertical="center" wrapText="1"/>
    </xf>
    <xf numFmtId="0" fontId="2" fillId="0" borderId="2" xfId="0" applyFont="1" applyFill="1" applyBorder="1" applyAlignment="1">
      <alignment horizontal="left" vertical="center" wrapText="1"/>
    </xf>
    <xf numFmtId="0" fontId="1" fillId="0" borderId="2" xfId="0" applyFont="1" applyBorder="1" applyAlignment="1">
      <alignment horizontal="center" vertical="center" wrapText="1"/>
    </xf>
    <xf numFmtId="0" fontId="1" fillId="2" borderId="2" xfId="0" applyFont="1" applyFill="1" applyBorder="1" applyAlignment="1">
      <alignment horizontal="center" vertical="center" wrapText="1"/>
    </xf>
    <xf numFmtId="9" fontId="1" fillId="0" borderId="2" xfId="0" applyNumberFormat="1" applyFont="1" applyBorder="1" applyAlignment="1">
      <alignment horizontal="center" vertical="center" wrapText="1"/>
    </xf>
    <xf numFmtId="0" fontId="2" fillId="0" borderId="2" xfId="0" applyFont="1" applyFill="1" applyBorder="1" applyAlignment="1">
      <alignment horizontal="center" vertical="center" wrapText="1"/>
    </xf>
    <xf numFmtId="0" fontId="1" fillId="3" borderId="2" xfId="0" applyFont="1" applyFill="1" applyBorder="1" applyAlignment="1">
      <alignment horizontal="left"/>
    </xf>
    <xf numFmtId="0" fontId="1" fillId="3" borderId="12" xfId="0" applyFont="1" applyFill="1" applyBorder="1" applyAlignment="1">
      <alignment horizontal="left"/>
    </xf>
    <xf numFmtId="0" fontId="1" fillId="3" borderId="9" xfId="0" applyFont="1" applyFill="1" applyBorder="1" applyAlignment="1">
      <alignment horizontal="left"/>
    </xf>
    <xf numFmtId="0" fontId="1" fillId="3" borderId="10" xfId="0" applyFont="1" applyFill="1" applyBorder="1" applyAlignment="1">
      <alignment horizontal="left"/>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0" borderId="2" xfId="0" applyFont="1" applyBorder="1" applyAlignment="1">
      <alignment horizontal="center" vertical="center"/>
    </xf>
    <xf numFmtId="0" fontId="1" fillId="0" borderId="12"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20" fillId="13" borderId="17" xfId="5" applyFont="1" applyFill="1" applyBorder="1" applyAlignment="1">
      <alignment vertical="top" wrapText="1"/>
    </xf>
    <xf numFmtId="0" fontId="20" fillId="13" borderId="18" xfId="5" applyFont="1" applyFill="1" applyBorder="1" applyAlignment="1">
      <alignment vertical="top" wrapText="1"/>
    </xf>
    <xf numFmtId="0" fontId="20" fillId="13" borderId="14" xfId="5" applyFont="1" applyFill="1" applyBorder="1" applyAlignment="1">
      <alignment vertical="top" wrapText="1"/>
    </xf>
    <xf numFmtId="0" fontId="0" fillId="0" borderId="3" xfId="0" applyBorder="1" applyAlignment="1">
      <alignment horizontal="left" vertical="center" wrapText="1"/>
    </xf>
    <xf numFmtId="0" fontId="0" fillId="0" borderId="6" xfId="0" applyBorder="1" applyAlignment="1">
      <alignment horizontal="left" vertical="center" wrapText="1"/>
    </xf>
    <xf numFmtId="0" fontId="25" fillId="0" borderId="3" xfId="0" quotePrefix="1" applyFont="1" applyBorder="1" applyAlignment="1">
      <alignment horizontal="center" vertical="center" wrapText="1"/>
    </xf>
    <xf numFmtId="0" fontId="25" fillId="0" borderId="20" xfId="0" quotePrefix="1" applyFont="1" applyBorder="1" applyAlignment="1">
      <alignment horizontal="center" vertical="center" wrapText="1"/>
    </xf>
    <xf numFmtId="0" fontId="25" fillId="0" borderId="6" xfId="0" quotePrefix="1" applyFont="1" applyBorder="1" applyAlignment="1">
      <alignment horizontal="center" vertical="center" wrapText="1"/>
    </xf>
    <xf numFmtId="0" fontId="25" fillId="0" borderId="3" xfId="0" applyFont="1" applyBorder="1" applyAlignment="1">
      <alignment horizontal="center" vertical="center" wrapText="1"/>
    </xf>
    <xf numFmtId="0" fontId="25" fillId="0" borderId="6" xfId="0" applyFont="1" applyBorder="1"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25" fillId="0" borderId="20" xfId="0" applyFont="1" applyBorder="1" applyAlignment="1">
      <alignment horizontal="center" vertical="center" wrapText="1"/>
    </xf>
    <xf numFmtId="0" fontId="25" fillId="0" borderId="3" xfId="0" applyFont="1" applyBorder="1" applyAlignment="1">
      <alignment horizontal="left" vertical="center" wrapText="1"/>
    </xf>
    <xf numFmtId="0" fontId="25" fillId="0" borderId="20" xfId="0" applyFont="1" applyBorder="1" applyAlignment="1">
      <alignment horizontal="left" vertical="center" wrapText="1"/>
    </xf>
    <xf numFmtId="0" fontId="25" fillId="0" borderId="6" xfId="0" applyFont="1" applyBorder="1" applyAlignment="1">
      <alignment horizontal="left" vertical="center" wrapText="1"/>
    </xf>
    <xf numFmtId="0" fontId="0" fillId="0" borderId="20" xfId="0" applyBorder="1" applyAlignment="1">
      <alignment horizontal="center" vertical="center" wrapText="1"/>
    </xf>
    <xf numFmtId="0" fontId="6" fillId="4" borderId="0" xfId="1" applyFont="1" applyFill="1" applyAlignment="1">
      <alignment horizontal="center" vertical="center" wrapText="1"/>
    </xf>
    <xf numFmtId="0" fontId="6" fillId="6" borderId="3" xfId="1" applyFont="1" applyFill="1" applyBorder="1" applyAlignment="1">
      <alignment horizontal="center" vertical="center" wrapText="1"/>
    </xf>
    <xf numFmtId="0" fontId="6" fillId="6" borderId="6" xfId="1" applyFont="1" applyFill="1" applyBorder="1" applyAlignment="1">
      <alignment horizontal="center" vertical="center" wrapText="1"/>
    </xf>
    <xf numFmtId="0" fontId="6" fillId="6" borderId="2" xfId="1" applyFont="1" applyFill="1" applyBorder="1" applyAlignment="1">
      <alignment horizontal="center" vertical="center" wrapText="1"/>
    </xf>
    <xf numFmtId="0" fontId="6" fillId="6" borderId="4" xfId="1" applyFont="1" applyFill="1" applyBorder="1" applyAlignment="1">
      <alignment horizontal="center" vertical="center" wrapText="1"/>
    </xf>
    <xf numFmtId="0" fontId="6" fillId="6" borderId="7" xfId="1" applyFont="1" applyFill="1" applyBorder="1" applyAlignment="1">
      <alignment horizontal="center" vertical="center" wrapText="1"/>
    </xf>
    <xf numFmtId="0" fontId="6" fillId="6" borderId="5" xfId="1" applyFont="1" applyFill="1" applyBorder="1" applyAlignment="1">
      <alignment horizontal="center" vertical="center" wrapText="1"/>
    </xf>
    <xf numFmtId="0" fontId="6" fillId="6" borderId="8" xfId="1" applyFont="1" applyFill="1" applyBorder="1" applyAlignment="1">
      <alignment horizontal="center" vertical="center" wrapText="1"/>
    </xf>
    <xf numFmtId="0" fontId="6" fillId="6" borderId="3" xfId="1" applyFont="1" applyFill="1" applyBorder="1" applyAlignment="1">
      <alignment horizontal="left" vertical="center" wrapText="1"/>
    </xf>
    <xf numFmtId="0" fontId="6" fillId="6" borderId="6" xfId="1" applyFont="1" applyFill="1" applyBorder="1" applyAlignment="1">
      <alignment horizontal="left" vertical="center" wrapText="1"/>
    </xf>
    <xf numFmtId="0" fontId="14" fillId="16" borderId="2" xfId="0" applyFont="1" applyFill="1" applyBorder="1" applyAlignment="1">
      <alignment horizontal="center" vertical="center" wrapText="1"/>
    </xf>
    <xf numFmtId="0" fontId="0" fillId="0" borderId="2" xfId="0" applyBorder="1" applyAlignment="1">
      <alignment horizontal="center" vertical="center" wrapText="1"/>
    </xf>
    <xf numFmtId="0" fontId="0" fillId="0" borderId="2" xfId="0" applyBorder="1" applyAlignment="1">
      <alignment horizontal="left" vertical="top" wrapText="1"/>
    </xf>
    <xf numFmtId="0" fontId="0" fillId="0" borderId="0" xfId="0" applyAlignment="1">
      <alignment horizontal="center" vertical="center"/>
    </xf>
    <xf numFmtId="0" fontId="0" fillId="0" borderId="0" xfId="0" applyAlignment="1">
      <alignment wrapText="1"/>
    </xf>
    <xf numFmtId="0" fontId="0" fillId="0" borderId="0" xfId="0" applyAlignment="1">
      <alignment horizontal="center" vertical="center" wrapText="1"/>
    </xf>
    <xf numFmtId="0" fontId="2" fillId="12" borderId="3" xfId="0" applyFont="1" applyFill="1" applyBorder="1" applyAlignment="1">
      <alignment horizontal="left" vertical="center" wrapText="1"/>
    </xf>
    <xf numFmtId="0" fontId="2" fillId="12" borderId="3" xfId="0" applyFont="1" applyFill="1" applyBorder="1" applyAlignment="1">
      <alignment horizontal="left" wrapText="1"/>
    </xf>
    <xf numFmtId="0" fontId="2" fillId="12" borderId="2" xfId="0" applyFont="1" applyFill="1" applyBorder="1" applyAlignment="1">
      <alignment horizontal="left" vertical="center" wrapText="1"/>
    </xf>
    <xf numFmtId="0" fontId="2" fillId="12" borderId="2" xfId="0" applyFont="1" applyFill="1" applyBorder="1" applyAlignment="1">
      <alignment horizontal="center" vertical="center" wrapText="1"/>
    </xf>
    <xf numFmtId="0" fontId="2" fillId="12" borderId="2" xfId="0" quotePrefix="1" applyFont="1" applyFill="1" applyBorder="1" applyAlignment="1">
      <alignment horizontal="left" vertical="center" wrapText="1"/>
    </xf>
    <xf numFmtId="0" fontId="2" fillId="12" borderId="2" xfId="0" applyFont="1" applyFill="1" applyBorder="1" applyAlignment="1">
      <alignment vertical="center" wrapText="1"/>
    </xf>
    <xf numFmtId="0" fontId="2" fillId="12" borderId="20" xfId="0" applyFont="1" applyFill="1" applyBorder="1" applyAlignment="1">
      <alignment horizontal="left" vertical="center" wrapText="1"/>
    </xf>
    <xf numFmtId="0" fontId="2" fillId="12" borderId="6" xfId="0" applyFont="1" applyFill="1" applyBorder="1" applyAlignment="1">
      <alignment horizontal="left" wrapText="1"/>
    </xf>
    <xf numFmtId="0" fontId="2" fillId="12" borderId="6" xfId="0" applyFont="1" applyFill="1" applyBorder="1" applyAlignment="1">
      <alignment horizontal="left" vertical="center" wrapText="1"/>
    </xf>
    <xf numFmtId="0" fontId="2" fillId="12" borderId="2" xfId="0" quotePrefix="1" applyFont="1" applyFill="1" applyBorder="1" applyAlignment="1">
      <alignment wrapText="1"/>
    </xf>
  </cellXfs>
  <cellStyles count="7">
    <cellStyle name="Hyperlink" xfId="6" builtinId="8"/>
    <cellStyle name="Normal" xfId="0" builtinId="0"/>
    <cellStyle name="Normal 2" xfId="1"/>
    <cellStyle name="Normal 2 3 2 2" xfId="3"/>
    <cellStyle name="Normal 3" xfId="5"/>
    <cellStyle name="Normal 4" xfId="2"/>
    <cellStyle name="Normal 4 2 2" xfId="4"/>
  </cellStyles>
  <dxfs count="7">
    <dxf>
      <font>
        <color rgb="FF9C0006"/>
      </font>
      <fill>
        <patternFill>
          <bgColor rgb="FFFFC7CE"/>
        </patternFill>
      </fill>
    </dxf>
    <dxf>
      <font>
        <condense val="0"/>
        <extend val="0"/>
        <color indexed="12"/>
      </font>
    </dxf>
    <dxf>
      <font>
        <condense val="0"/>
        <extend val="0"/>
        <color indexed="10"/>
      </font>
    </dxf>
    <dxf>
      <font>
        <color rgb="FF9C0006"/>
      </font>
      <fill>
        <patternFill>
          <bgColor rgb="FFFFC7CE"/>
        </patternFill>
      </fill>
    </dxf>
    <dxf>
      <font>
        <condense val="0"/>
        <extend val="0"/>
        <color indexed="12"/>
      </font>
    </dxf>
    <dxf>
      <font>
        <condense val="0"/>
        <extend val="0"/>
        <color indexed="10"/>
      </font>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33</xdr:col>
      <xdr:colOff>470647</xdr:colOff>
      <xdr:row>0</xdr:row>
      <xdr:rowOff>0</xdr:rowOff>
    </xdr:from>
    <xdr:to>
      <xdr:col>40</xdr:col>
      <xdr:colOff>426409</xdr:colOff>
      <xdr:row>10</xdr:row>
      <xdr:rowOff>384137</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9661971" y="0"/>
          <a:ext cx="4191585" cy="2410161"/>
        </a:xfrm>
        <a:prstGeom prst="rect">
          <a:avLst/>
        </a:prstGeom>
      </xdr:spPr>
    </xdr:pic>
    <xdr:clientData/>
  </xdr:twoCellAnchor>
  <xdr:twoCellAnchor editAs="oneCell">
    <xdr:from>
      <xdr:col>3</xdr:col>
      <xdr:colOff>211958</xdr:colOff>
      <xdr:row>11</xdr:row>
      <xdr:rowOff>78442</xdr:rowOff>
    </xdr:from>
    <xdr:to>
      <xdr:col>3</xdr:col>
      <xdr:colOff>4223111</xdr:colOff>
      <xdr:row>12</xdr:row>
      <xdr:rowOff>1028062</xdr:rowOff>
    </xdr:to>
    <xdr:pic>
      <xdr:nvPicPr>
        <xdr:cNvPr id="2"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70311" y="2507877"/>
          <a:ext cx="4011153" cy="26260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192979</xdr:colOff>
      <xdr:row>11</xdr:row>
      <xdr:rowOff>609600</xdr:rowOff>
    </xdr:from>
    <xdr:to>
      <xdr:col>3</xdr:col>
      <xdr:colOff>3801366</xdr:colOff>
      <xdr:row>11</xdr:row>
      <xdr:rowOff>2839970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77591" y="2608729"/>
          <a:ext cx="3608387" cy="22303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600075</xdr:colOff>
      <xdr:row>14</xdr:row>
      <xdr:rowOff>523875</xdr:rowOff>
    </xdr:from>
    <xdr:to>
      <xdr:col>2</xdr:col>
      <xdr:colOff>1343025</xdr:colOff>
      <xdr:row>14</xdr:row>
      <xdr:rowOff>933450</xdr:rowOff>
    </xdr:to>
    <xdr:sp macro="" textlink="">
      <xdr:nvSpPr>
        <xdr:cNvPr id="2" name="Rectangle 1">
          <a:extLst>
            <a:ext uri="{FF2B5EF4-FFF2-40B4-BE49-F238E27FC236}">
              <a16:creationId xmlns:a16="http://schemas.microsoft.com/office/drawing/2014/main" xmlns="" id="{00000000-0008-0000-0200-000002000000}"/>
            </a:ext>
          </a:extLst>
        </xdr:cNvPr>
        <xdr:cNvSpPr/>
      </xdr:nvSpPr>
      <xdr:spPr>
        <a:xfrm>
          <a:off x="3533775" y="3876675"/>
          <a:ext cx="742950"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ONT</a:t>
          </a:r>
        </a:p>
      </xdr:txBody>
    </xdr:sp>
    <xdr:clientData/>
  </xdr:twoCellAnchor>
  <xdr:twoCellAnchor>
    <xdr:from>
      <xdr:col>2</xdr:col>
      <xdr:colOff>4248150</xdr:colOff>
      <xdr:row>14</xdr:row>
      <xdr:rowOff>285750</xdr:rowOff>
    </xdr:from>
    <xdr:to>
      <xdr:col>2</xdr:col>
      <xdr:colOff>5819775</xdr:colOff>
      <xdr:row>14</xdr:row>
      <xdr:rowOff>1162050</xdr:rowOff>
    </xdr:to>
    <xdr:sp macro="" textlink="">
      <xdr:nvSpPr>
        <xdr:cNvPr id="3" name="Rectangle 2">
          <a:extLst>
            <a:ext uri="{FF2B5EF4-FFF2-40B4-BE49-F238E27FC236}">
              <a16:creationId xmlns:a16="http://schemas.microsoft.com/office/drawing/2014/main" xmlns="" id="{00000000-0008-0000-0200-000003000000}"/>
            </a:ext>
          </a:extLst>
        </xdr:cNvPr>
        <xdr:cNvSpPr/>
      </xdr:nvSpPr>
      <xdr:spPr>
        <a:xfrm>
          <a:off x="6972300" y="3638550"/>
          <a:ext cx="0" cy="876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Server:</a:t>
          </a:r>
        </a:p>
        <a:p>
          <a:pPr algn="l"/>
          <a:r>
            <a:rPr lang="en-US" sz="1100"/>
            <a:t>* DHCP</a:t>
          </a:r>
        </a:p>
        <a:p>
          <a:pPr algn="l"/>
          <a:r>
            <a:rPr lang="en-US" sz="1100"/>
            <a:t>* DNS</a:t>
          </a:r>
        </a:p>
        <a:p>
          <a:pPr algn="l"/>
          <a:r>
            <a:rPr lang="en-US" sz="1100"/>
            <a:t>* TR-069</a:t>
          </a:r>
        </a:p>
      </xdr:txBody>
    </xdr:sp>
    <xdr:clientData/>
  </xdr:twoCellAnchor>
  <xdr:twoCellAnchor>
    <xdr:from>
      <xdr:col>2</xdr:col>
      <xdr:colOff>2133600</xdr:colOff>
      <xdr:row>14</xdr:row>
      <xdr:rowOff>457200</xdr:rowOff>
    </xdr:from>
    <xdr:to>
      <xdr:col>2</xdr:col>
      <xdr:colOff>3171825</xdr:colOff>
      <xdr:row>14</xdr:row>
      <xdr:rowOff>1000125</xdr:rowOff>
    </xdr:to>
    <xdr:sp macro="" textlink="">
      <xdr:nvSpPr>
        <xdr:cNvPr id="4" name="Can 3">
          <a:extLst>
            <a:ext uri="{FF2B5EF4-FFF2-40B4-BE49-F238E27FC236}">
              <a16:creationId xmlns:a16="http://schemas.microsoft.com/office/drawing/2014/main" xmlns="" id="{00000000-0008-0000-0200-000004000000}"/>
            </a:ext>
          </a:extLst>
        </xdr:cNvPr>
        <xdr:cNvSpPr/>
      </xdr:nvSpPr>
      <xdr:spPr>
        <a:xfrm rot="5400000">
          <a:off x="5314950" y="3562350"/>
          <a:ext cx="542925" cy="1038225"/>
        </a:xfrm>
        <a:prstGeom prst="ca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t"/>
        <a:lstStyle/>
        <a:p>
          <a:pPr algn="l"/>
          <a:r>
            <a:rPr lang="en-US" sz="1100"/>
            <a:t>VLLAN 1501</a:t>
          </a:r>
        </a:p>
      </xdr:txBody>
    </xdr:sp>
    <xdr:clientData/>
  </xdr:twoCellAnchor>
  <xdr:twoCellAnchor>
    <xdr:from>
      <xdr:col>2</xdr:col>
      <xdr:colOff>1343025</xdr:colOff>
      <xdr:row>14</xdr:row>
      <xdr:rowOff>728663</xdr:rowOff>
    </xdr:from>
    <xdr:to>
      <xdr:col>2</xdr:col>
      <xdr:colOff>2133600</xdr:colOff>
      <xdr:row>14</xdr:row>
      <xdr:rowOff>728663</xdr:rowOff>
    </xdr:to>
    <xdr:cxnSp macro="">
      <xdr:nvCxnSpPr>
        <xdr:cNvPr id="5" name="Straight Connector 4">
          <a:extLst>
            <a:ext uri="{FF2B5EF4-FFF2-40B4-BE49-F238E27FC236}">
              <a16:creationId xmlns:a16="http://schemas.microsoft.com/office/drawing/2014/main" xmlns="" id="{00000000-0008-0000-0200-000005000000}"/>
            </a:ext>
          </a:extLst>
        </xdr:cNvPr>
        <xdr:cNvCxnSpPr>
          <a:stCxn id="2" idx="3"/>
          <a:endCxn id="4" idx="3"/>
        </xdr:cNvCxnSpPr>
      </xdr:nvCxnSpPr>
      <xdr:spPr>
        <a:xfrm>
          <a:off x="4276725" y="4081463"/>
          <a:ext cx="79057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3171825</xdr:colOff>
      <xdr:row>14</xdr:row>
      <xdr:rowOff>723900</xdr:rowOff>
    </xdr:from>
    <xdr:to>
      <xdr:col>2</xdr:col>
      <xdr:colOff>4248150</xdr:colOff>
      <xdr:row>14</xdr:row>
      <xdr:rowOff>728663</xdr:rowOff>
    </xdr:to>
    <xdr:cxnSp macro="">
      <xdr:nvCxnSpPr>
        <xdr:cNvPr id="6" name="Straight Connector 5">
          <a:extLst>
            <a:ext uri="{FF2B5EF4-FFF2-40B4-BE49-F238E27FC236}">
              <a16:creationId xmlns:a16="http://schemas.microsoft.com/office/drawing/2014/main" xmlns="" id="{00000000-0008-0000-0200-000006000000}"/>
            </a:ext>
          </a:extLst>
        </xdr:cNvPr>
        <xdr:cNvCxnSpPr>
          <a:stCxn id="4" idx="1"/>
          <a:endCxn id="3" idx="1"/>
        </xdr:cNvCxnSpPr>
      </xdr:nvCxnSpPr>
      <xdr:spPr>
        <a:xfrm flipV="1">
          <a:off x="6105525" y="4076700"/>
          <a:ext cx="866775" cy="476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sdc-nt2\osdc\Documents%20and%20Settings\ThoanCT\My%20Documents\Copy%20of%20DataLoadSheet9.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thult28\Downloads\210505_NhungDT28_CTKT_ONTv1%20new%20FEM_V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Validation"/>
      <sheetName val="Giới thiệu"/>
      <sheetName val="Gi?i thi?u"/>
      <sheetName val="Giới_thiệu"/>
      <sheetName val="Gi?i_thi?u"/>
      <sheetName val="Giới_thiệu4"/>
      <sheetName val="Gi?i_thi?u4"/>
      <sheetName val="Giới_thiệu1"/>
      <sheetName val="Gi?i_thi?u1"/>
      <sheetName val="Giới_thiệu2"/>
      <sheetName val="Gi?i_thi?u2"/>
      <sheetName val="Giới_thiệu3"/>
      <sheetName val="Gi?i_thi?u3"/>
      <sheetName val="Giới_thiệu5"/>
      <sheetName val="Gi?i_thi?u5"/>
      <sheetName val="Gi_i thi_u"/>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refreshError="1"/>
      <sheetData sheetId="14" refreshError="1"/>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Validation"/>
      <sheetName val="Giới thiệu"/>
      <sheetName val="Gi?i thi?u"/>
      <sheetName val="Giới_thiệu"/>
      <sheetName val="Gi?i_thi?u"/>
      <sheetName val="Giới_thiệu4"/>
      <sheetName val="Gi?i_thi?u4"/>
      <sheetName val="Giới_thiệu1"/>
      <sheetName val="Gi?i_thi?u1"/>
      <sheetName val="Giới_thiệu2"/>
      <sheetName val="Gi?i_thi?u2"/>
      <sheetName val="Giới_thiệu3"/>
      <sheetName val="Gi?i_thi?u3"/>
      <sheetName val="Giới_thiệu5"/>
      <sheetName val="Gi?i_thi?u5"/>
      <sheetName val="Gi_i thi_u"/>
      <sheetName val="Sheet2"/>
      <sheetName val="Effort"/>
      <sheetName val="Summary"/>
      <sheetName val="Giới_thiệu6"/>
      <sheetName val="Gi?i_thi?u6"/>
      <sheetName val="Gi_i_thi_u"/>
      <sheetName val="DN loại CN"/>
      <sheetName val="DN loại công việc"/>
    </sheetNames>
    <sheetDataSet>
      <sheetData sheetId="0" refreshError="1"/>
      <sheetData sheetId="1" refreshError="1">
        <row r="2">
          <cell r="A2" t="str">
            <v>AFGHANISTAN</v>
          </cell>
          <cell r="B2" t="str">
            <v>MPLS Matrix</v>
          </cell>
          <cell r="C2" t="str">
            <v>MPLS, ADSL, No Contention</v>
          </cell>
        </row>
        <row r="3">
          <cell r="A3" t="str">
            <v>ALAND ISLANDS</v>
          </cell>
          <cell r="B3" t="str">
            <v>DIA</v>
          </cell>
          <cell r="C3" t="str">
            <v>MPLS, ADSL, Low Contention</v>
          </cell>
          <cell r="E3" t="str">
            <v>56Kbps</v>
          </cell>
          <cell r="F3" t="str">
            <v>56Kbps</v>
          </cell>
          <cell r="G3" t="str">
            <v>16Kbps</v>
          </cell>
          <cell r="H3" t="str">
            <v>None</v>
          </cell>
        </row>
        <row r="4">
          <cell r="A4" t="str">
            <v>ALBANIA</v>
          </cell>
          <cell r="C4" t="str">
            <v>MPLS, ADSL, Medium Contention</v>
          </cell>
          <cell r="E4" t="str">
            <v>64Kbps</v>
          </cell>
          <cell r="F4" t="str">
            <v>64Kbps</v>
          </cell>
          <cell r="G4" t="str">
            <v>32Kbps</v>
          </cell>
          <cell r="H4" t="str">
            <v>Basic</v>
          </cell>
        </row>
        <row r="5">
          <cell r="A5" t="str">
            <v>ALGERIA</v>
          </cell>
          <cell r="C5" t="str">
            <v>MPLS, ADSL, High, Contention</v>
          </cell>
          <cell r="E5" t="str">
            <v>128Kbps</v>
          </cell>
          <cell r="F5" t="str">
            <v>128Kbps</v>
          </cell>
          <cell r="G5" t="str">
            <v>48Kbps</v>
          </cell>
        </row>
        <row r="6">
          <cell r="A6" t="str">
            <v>AMERICAN SAMOA</v>
          </cell>
          <cell r="C6" t="str">
            <v>MPLS, SDSL, No Contention</v>
          </cell>
          <cell r="E6" t="str">
            <v>192Kbps</v>
          </cell>
          <cell r="F6" t="str">
            <v>192Kbps</v>
          </cell>
          <cell r="G6" t="str">
            <v>56Kbps</v>
          </cell>
        </row>
        <row r="7">
          <cell r="A7" t="str">
            <v>ANDORRA</v>
          </cell>
          <cell r="C7" t="str">
            <v>MPLS, SDSL, Low Contention</v>
          </cell>
          <cell r="E7" t="str">
            <v>256Kbps</v>
          </cell>
          <cell r="F7" t="str">
            <v>256Kbps</v>
          </cell>
          <cell r="G7" t="str">
            <v>64Kbps</v>
          </cell>
        </row>
        <row r="8">
          <cell r="A8" t="str">
            <v>ANGOLA</v>
          </cell>
          <cell r="C8" t="str">
            <v>MPLS, SDSL, Medium Contention</v>
          </cell>
          <cell r="E8" t="str">
            <v>384Kbps</v>
          </cell>
          <cell r="F8" t="str">
            <v>384Kbps</v>
          </cell>
          <cell r="G8" t="str">
            <v>96Kbps</v>
          </cell>
        </row>
        <row r="9">
          <cell r="A9" t="str">
            <v>ANGUILLA</v>
          </cell>
          <cell r="C9" t="str">
            <v>MPLS, SDSL, High Contention</v>
          </cell>
          <cell r="E9" t="str">
            <v>512Kbps</v>
          </cell>
          <cell r="F9" t="str">
            <v>512Kbps</v>
          </cell>
          <cell r="G9" t="str">
            <v>128Kbps</v>
          </cell>
        </row>
        <row r="10">
          <cell r="A10" t="str">
            <v>ANTARCTICA</v>
          </cell>
          <cell r="C10" t="str">
            <v>MPLS, Leased Line</v>
          </cell>
          <cell r="E10" t="str">
            <v>768Kbps</v>
          </cell>
          <cell r="F10" t="str">
            <v>768Kbps</v>
          </cell>
          <cell r="G10" t="str">
            <v>160Kbps</v>
          </cell>
        </row>
        <row r="11">
          <cell r="A11" t="str">
            <v>ANTIGUA AND BARBUDA</v>
          </cell>
          <cell r="C11" t="str">
            <v>MPLS, Frame Relay</v>
          </cell>
          <cell r="E11" t="str">
            <v>1Mbps</v>
          </cell>
          <cell r="F11" t="str">
            <v>1Mbps</v>
          </cell>
          <cell r="G11" t="str">
            <v>192Kbps</v>
          </cell>
        </row>
        <row r="12">
          <cell r="A12" t="str">
            <v>ARGENTINA</v>
          </cell>
          <cell r="C12" t="str">
            <v>MPLS, ATM</v>
          </cell>
          <cell r="E12" t="str">
            <v>T1</v>
          </cell>
          <cell r="F12" t="str">
            <v>1.5Mbps</v>
          </cell>
          <cell r="G12" t="str">
            <v>256Kbps</v>
          </cell>
        </row>
        <row r="13">
          <cell r="A13" t="str">
            <v>ARMENIA</v>
          </cell>
          <cell r="C13" t="str">
            <v>MPLS, Ethernet</v>
          </cell>
          <cell r="E13" t="str">
            <v>E1</v>
          </cell>
          <cell r="F13" t="str">
            <v>2Mbps</v>
          </cell>
          <cell r="G13" t="str">
            <v>320Kbps</v>
          </cell>
        </row>
        <row r="14">
          <cell r="A14" t="str">
            <v>ARUBA</v>
          </cell>
          <cell r="C14" t="str">
            <v>MPLS, Fast Ethernet</v>
          </cell>
          <cell r="E14" t="str">
            <v>2xT1</v>
          </cell>
          <cell r="F14" t="str">
            <v>3Mbps</v>
          </cell>
          <cell r="G14" t="str">
            <v>384Kbps</v>
          </cell>
        </row>
        <row r="15">
          <cell r="A15" t="str">
            <v>ASCENSION ISLAND</v>
          </cell>
          <cell r="C15" t="str">
            <v>MPLS, GigaBit Ethernet</v>
          </cell>
          <cell r="E15" t="str">
            <v>2xE1</v>
          </cell>
          <cell r="F15" t="str">
            <v>4Mbps</v>
          </cell>
          <cell r="G15" t="str">
            <v>448Kbps</v>
          </cell>
        </row>
        <row r="16">
          <cell r="A16" t="str">
            <v>AUSTRALIA</v>
          </cell>
          <cell r="C16" t="str">
            <v>MPLS, Protected Access</v>
          </cell>
          <cell r="E16" t="str">
            <v>3xT1</v>
          </cell>
          <cell r="F16" t="str">
            <v>4.5Mbps</v>
          </cell>
          <cell r="G16" t="str">
            <v>512Kbps</v>
          </cell>
        </row>
        <row r="17">
          <cell r="A17" t="str">
            <v>AUSTRIA</v>
          </cell>
          <cell r="C17" t="str">
            <v>DIA, ADSL, Business Performance, Static IP Address</v>
          </cell>
          <cell r="E17" t="str">
            <v>3xE1</v>
          </cell>
          <cell r="F17" t="str">
            <v>5Mbps</v>
          </cell>
          <cell r="G17" t="str">
            <v>768Kbps</v>
          </cell>
        </row>
        <row r="18">
          <cell r="A18" t="str">
            <v>AZERBAIJAN</v>
          </cell>
          <cell r="C18" t="str">
            <v>DIA, ADSL, Standard Performance, Static IP Address</v>
          </cell>
          <cell r="E18" t="str">
            <v>4xT1</v>
          </cell>
          <cell r="F18" t="str">
            <v>6Mbps</v>
          </cell>
          <cell r="G18" t="str">
            <v>1Mbps</v>
          </cell>
        </row>
        <row r="19">
          <cell r="A19" t="str">
            <v>BAHAMAS</v>
          </cell>
          <cell r="C19" t="str">
            <v>DIA, ADSL, Lower Performance, Dynamic IP Address</v>
          </cell>
          <cell r="E19" t="str">
            <v>4xE1</v>
          </cell>
          <cell r="F19" t="str">
            <v>8Mbps</v>
          </cell>
          <cell r="G19" t="str">
            <v>1.5Mbps</v>
          </cell>
        </row>
        <row r="20">
          <cell r="A20" t="str">
            <v>BAHRAIN</v>
          </cell>
          <cell r="C20" t="str">
            <v>DIA, ADSL, Lower Performance, Static IP Address</v>
          </cell>
          <cell r="E20" t="str">
            <v>Ethernet</v>
          </cell>
          <cell r="F20" t="str">
            <v>10Mbps</v>
          </cell>
          <cell r="G20" t="str">
            <v>2Mbps</v>
          </cell>
        </row>
        <row r="21">
          <cell r="A21" t="str">
            <v>BAKER ISLAND</v>
          </cell>
          <cell r="C21" t="str">
            <v>DIA, SDSL, Business Performance, Static IP Address</v>
          </cell>
          <cell r="E21" t="str">
            <v>E3</v>
          </cell>
          <cell r="F21" t="str">
            <v>12Mbps</v>
          </cell>
          <cell r="G21" t="str">
            <v>3Mbps</v>
          </cell>
        </row>
        <row r="22">
          <cell r="A22" t="str">
            <v>BANGLADESH</v>
          </cell>
          <cell r="C22" t="str">
            <v>DIA, SDSL, Standard Performance, Static IP Address</v>
          </cell>
          <cell r="E22" t="str">
            <v>DS3</v>
          </cell>
          <cell r="F22" t="str">
            <v>14Mbps</v>
          </cell>
          <cell r="G22" t="str">
            <v>4Mbps</v>
          </cell>
        </row>
        <row r="23">
          <cell r="A23" t="str">
            <v>BARBADOS</v>
          </cell>
          <cell r="C23" t="str">
            <v>DIA, SDSL, Lower Performance, Dynamic IP Address</v>
          </cell>
          <cell r="E23" t="str">
            <v>Fast Ethernet</v>
          </cell>
          <cell r="F23" t="str">
            <v>16Mbps</v>
          </cell>
          <cell r="G23" t="str">
            <v>4.5Mpbs</v>
          </cell>
        </row>
        <row r="24">
          <cell r="A24" t="str">
            <v>BELARUS</v>
          </cell>
          <cell r="C24" t="str">
            <v>DIA, SDSL, Lower Performance, Static IP Address</v>
          </cell>
          <cell r="E24" t="str">
            <v>STM1/OC3</v>
          </cell>
          <cell r="F24" t="str">
            <v>18Mbps</v>
          </cell>
          <cell r="G24" t="str">
            <v>5Mbps</v>
          </cell>
        </row>
        <row r="25">
          <cell r="A25" t="str">
            <v>BELGIUM</v>
          </cell>
          <cell r="C25" t="str">
            <v>DIA Leased Line</v>
          </cell>
          <cell r="E25" t="str">
            <v>Gigabit Ethernet</v>
          </cell>
          <cell r="F25" t="str">
            <v>20Mbps</v>
          </cell>
          <cell r="G25" t="str">
            <v>6Mbps</v>
          </cell>
        </row>
        <row r="26">
          <cell r="A26" t="str">
            <v>BELIZE</v>
          </cell>
          <cell r="C26" t="str">
            <v>DIA Ethernet</v>
          </cell>
          <cell r="E26" t="str">
            <v>64/128</v>
          </cell>
          <cell r="F26" t="str">
            <v>25Mbps</v>
          </cell>
          <cell r="G26" t="str">
            <v>8Mbps</v>
          </cell>
        </row>
        <row r="27">
          <cell r="A27" t="str">
            <v>BENIN</v>
          </cell>
          <cell r="C27" t="str">
            <v>DIA Fast Ethenet</v>
          </cell>
          <cell r="E27" t="str">
            <v>64/192</v>
          </cell>
          <cell r="F27" t="str">
            <v>30Mbps</v>
          </cell>
          <cell r="G27" t="str">
            <v>10Mbps</v>
          </cell>
        </row>
        <row r="28">
          <cell r="A28" t="str">
            <v>BERMUDA</v>
          </cell>
          <cell r="C28" t="str">
            <v>DIA Gigabit Ethernet</v>
          </cell>
          <cell r="E28" t="str">
            <v>64/256</v>
          </cell>
          <cell r="F28" t="str">
            <v>35Mbps</v>
          </cell>
          <cell r="G28" t="str">
            <v>12Mbps</v>
          </cell>
        </row>
        <row r="29">
          <cell r="A29" t="str">
            <v>BHUTAN</v>
          </cell>
          <cell r="C29" t="str">
            <v>DIA Protected Access</v>
          </cell>
          <cell r="E29" t="str">
            <v>64/384</v>
          </cell>
          <cell r="F29" t="str">
            <v>40Mbps</v>
          </cell>
          <cell r="G29" t="str">
            <v>14Mbps</v>
          </cell>
        </row>
        <row r="30">
          <cell r="A30" t="str">
            <v>BOLIVIA</v>
          </cell>
          <cell r="E30" t="str">
            <v>64/512</v>
          </cell>
          <cell r="F30" t="str">
            <v>45Mbps</v>
          </cell>
          <cell r="G30" t="str">
            <v>16Mbps</v>
          </cell>
        </row>
        <row r="31">
          <cell r="A31" t="str">
            <v>BOSNIA AND HERZEGOVINA</v>
          </cell>
          <cell r="E31" t="str">
            <v>64/640</v>
          </cell>
          <cell r="F31" t="str">
            <v>50Mbps</v>
          </cell>
          <cell r="G31" t="str">
            <v>18Mbps</v>
          </cell>
        </row>
        <row r="32">
          <cell r="A32" t="str">
            <v>BOTSWANA</v>
          </cell>
          <cell r="E32" t="str">
            <v>64/768</v>
          </cell>
          <cell r="F32" t="str">
            <v>60Mbps</v>
          </cell>
          <cell r="G32" t="str">
            <v>20Mbps</v>
          </cell>
        </row>
        <row r="33">
          <cell r="A33" t="str">
            <v>BOUVET ISLAND</v>
          </cell>
          <cell r="E33" t="str">
            <v>64/896</v>
          </cell>
          <cell r="F33" t="str">
            <v>70Mbps</v>
          </cell>
          <cell r="G33" t="str">
            <v>25Mbps</v>
          </cell>
        </row>
        <row r="34">
          <cell r="A34" t="str">
            <v>BRAZIL</v>
          </cell>
          <cell r="E34" t="str">
            <v>64/1024</v>
          </cell>
          <cell r="F34" t="str">
            <v>90Mbps</v>
          </cell>
          <cell r="G34" t="str">
            <v>30Mbps</v>
          </cell>
        </row>
        <row r="35">
          <cell r="A35" t="str">
            <v>BRITISH INDIAN OCEAN TERRITORY</v>
          </cell>
          <cell r="E35" t="str">
            <v>128/64</v>
          </cell>
          <cell r="F35" t="str">
            <v>100Mbps</v>
          </cell>
          <cell r="G35" t="str">
            <v>35Mbps</v>
          </cell>
        </row>
        <row r="36">
          <cell r="A36" t="str">
            <v>BRITISH VIRGIN ISLANDS</v>
          </cell>
          <cell r="E36" t="str">
            <v>128/192</v>
          </cell>
          <cell r="F36" t="str">
            <v>110Mbps</v>
          </cell>
          <cell r="G36" t="str">
            <v>40Mbps</v>
          </cell>
        </row>
        <row r="37">
          <cell r="A37" t="str">
            <v>BRUNEI</v>
          </cell>
          <cell r="E37" t="str">
            <v>128/256</v>
          </cell>
          <cell r="F37" t="str">
            <v>120Mbps</v>
          </cell>
          <cell r="G37" t="str">
            <v>45Mbps</v>
          </cell>
        </row>
        <row r="38">
          <cell r="A38" t="str">
            <v>BULGARIA</v>
          </cell>
          <cell r="E38" t="str">
            <v>128/384</v>
          </cell>
          <cell r="F38" t="str">
            <v>130Mbps</v>
          </cell>
          <cell r="G38" t="str">
            <v>50Mbps</v>
          </cell>
        </row>
        <row r="39">
          <cell r="A39" t="str">
            <v>BURKINA FASO</v>
          </cell>
          <cell r="E39" t="str">
            <v>128/512</v>
          </cell>
          <cell r="F39" t="str">
            <v>140Mbps</v>
          </cell>
          <cell r="G39" t="str">
            <v>60Mbps</v>
          </cell>
        </row>
        <row r="40">
          <cell r="A40" t="str">
            <v>BURUNDI</v>
          </cell>
          <cell r="E40" t="str">
            <v>128/640</v>
          </cell>
          <cell r="F40" t="str">
            <v>150Mbps</v>
          </cell>
          <cell r="G40" t="str">
            <v>70Mbps</v>
          </cell>
        </row>
        <row r="41">
          <cell r="A41" t="str">
            <v>CAMBODIA</v>
          </cell>
          <cell r="E41" t="str">
            <v>128/768</v>
          </cell>
          <cell r="G41" t="str">
            <v>90Mbps</v>
          </cell>
        </row>
        <row r="42">
          <cell r="A42" t="str">
            <v>CAMEROON</v>
          </cell>
          <cell r="E42" t="str">
            <v>128/896</v>
          </cell>
          <cell r="G42" t="str">
            <v>100Mbps</v>
          </cell>
        </row>
        <row r="43">
          <cell r="A43" t="str">
            <v>CANADA</v>
          </cell>
          <cell r="E43" t="str">
            <v>128/1024</v>
          </cell>
          <cell r="G43" t="str">
            <v>110Mbps</v>
          </cell>
        </row>
        <row r="44">
          <cell r="A44" t="str">
            <v>CAPE VERDE</v>
          </cell>
          <cell r="E44" t="str">
            <v>192/64</v>
          </cell>
          <cell r="G44" t="str">
            <v>120Mbps</v>
          </cell>
        </row>
        <row r="45">
          <cell r="A45" t="str">
            <v>CAYMAN ISLANDS</v>
          </cell>
          <cell r="E45" t="str">
            <v>192/128</v>
          </cell>
          <cell r="G45" t="str">
            <v>130Mbps</v>
          </cell>
        </row>
        <row r="46">
          <cell r="A46" t="str">
            <v>CENTRAL AFRICAN REPUBLIC</v>
          </cell>
          <cell r="E46" t="str">
            <v>192/192</v>
          </cell>
          <cell r="G46" t="str">
            <v>140Mbps</v>
          </cell>
        </row>
        <row r="47">
          <cell r="A47" t="str">
            <v>CHAD</v>
          </cell>
          <cell r="E47" t="str">
            <v>192/256</v>
          </cell>
          <cell r="G47" t="str">
            <v>150Mbps</v>
          </cell>
        </row>
        <row r="48">
          <cell r="A48" t="str">
            <v>CHILE</v>
          </cell>
          <cell r="E48" t="str">
            <v>192/384</v>
          </cell>
        </row>
        <row r="49">
          <cell r="A49" t="str">
            <v>CHINA</v>
          </cell>
          <cell r="E49" t="str">
            <v>192/256</v>
          </cell>
        </row>
        <row r="50">
          <cell r="A50" t="str">
            <v>CHRISTMAS ISLAND</v>
          </cell>
          <cell r="E50" t="str">
            <v>192/384</v>
          </cell>
        </row>
        <row r="51">
          <cell r="A51" t="str">
            <v>COCOS (KEELING) ISLANDS</v>
          </cell>
          <cell r="E51" t="str">
            <v>192/512</v>
          </cell>
        </row>
        <row r="52">
          <cell r="A52" t="str">
            <v>COLOMBIA</v>
          </cell>
          <cell r="E52" t="str">
            <v>192/640</v>
          </cell>
        </row>
        <row r="53">
          <cell r="A53" t="str">
            <v>COMOROS</v>
          </cell>
          <cell r="E53" t="str">
            <v>192/768</v>
          </cell>
        </row>
        <row r="54">
          <cell r="A54" t="str">
            <v>CONGO, DEM. REP.</v>
          </cell>
          <cell r="E54" t="str">
            <v>192/896</v>
          </cell>
        </row>
        <row r="55">
          <cell r="A55" t="str">
            <v>CONGO, REP.</v>
          </cell>
          <cell r="E55" t="str">
            <v>192/1024</v>
          </cell>
        </row>
        <row r="56">
          <cell r="A56" t="str">
            <v>COOK ISLANDS</v>
          </cell>
          <cell r="E56" t="str">
            <v>256/64</v>
          </cell>
        </row>
        <row r="57">
          <cell r="A57" t="str">
            <v>COSTA RICA</v>
          </cell>
          <cell r="E57" t="str">
            <v>256/128</v>
          </cell>
        </row>
        <row r="58">
          <cell r="A58" t="str">
            <v>COTE D'IVOIRE</v>
          </cell>
          <cell r="E58" t="str">
            <v>256/192</v>
          </cell>
        </row>
        <row r="59">
          <cell r="A59" t="str">
            <v>CROATIA</v>
          </cell>
          <cell r="E59" t="str">
            <v>256/384</v>
          </cell>
        </row>
        <row r="60">
          <cell r="A60" t="str">
            <v>CUBA</v>
          </cell>
          <cell r="E60" t="str">
            <v>256/512</v>
          </cell>
        </row>
        <row r="61">
          <cell r="A61" t="str">
            <v>CYPRUS</v>
          </cell>
          <cell r="E61" t="str">
            <v>256/640</v>
          </cell>
        </row>
        <row r="62">
          <cell r="A62" t="str">
            <v>CZECH REPUBLIC</v>
          </cell>
          <cell r="E62" t="str">
            <v>256/768</v>
          </cell>
        </row>
        <row r="63">
          <cell r="A63" t="str">
            <v>DENMARK</v>
          </cell>
          <cell r="E63" t="str">
            <v>256/896</v>
          </cell>
        </row>
        <row r="64">
          <cell r="A64" t="str">
            <v>DJIBOUTI</v>
          </cell>
          <cell r="E64" t="str">
            <v>256/1024</v>
          </cell>
        </row>
        <row r="65">
          <cell r="A65" t="str">
            <v>DOMINICA</v>
          </cell>
          <cell r="E65" t="str">
            <v>384/64</v>
          </cell>
        </row>
        <row r="66">
          <cell r="A66" t="str">
            <v>DOMINICAN REPUBLIC</v>
          </cell>
          <cell r="E66" t="str">
            <v>384/128</v>
          </cell>
        </row>
        <row r="67">
          <cell r="A67" t="str">
            <v>EAST TIMOR</v>
          </cell>
          <cell r="E67" t="str">
            <v>384/192</v>
          </cell>
        </row>
        <row r="68">
          <cell r="A68" t="str">
            <v>ECUADOR</v>
          </cell>
          <cell r="E68" t="str">
            <v>384/256</v>
          </cell>
        </row>
        <row r="69">
          <cell r="A69" t="str">
            <v>EGYPT</v>
          </cell>
          <cell r="E69" t="str">
            <v>384/512</v>
          </cell>
        </row>
        <row r="70">
          <cell r="A70" t="str">
            <v>EL SALVADOR</v>
          </cell>
          <cell r="E70" t="str">
            <v>384/640</v>
          </cell>
        </row>
        <row r="71">
          <cell r="A71" t="str">
            <v>EQUATORIAL GUINEA</v>
          </cell>
          <cell r="E71" t="str">
            <v>384/768</v>
          </cell>
        </row>
        <row r="72">
          <cell r="A72" t="str">
            <v>ERITREA</v>
          </cell>
          <cell r="E72" t="str">
            <v>384/896</v>
          </cell>
        </row>
        <row r="73">
          <cell r="A73" t="str">
            <v>ESTONIA</v>
          </cell>
          <cell r="E73" t="str">
            <v>384/1024</v>
          </cell>
        </row>
        <row r="74">
          <cell r="A74" t="str">
            <v>ETHIOPIA</v>
          </cell>
          <cell r="E74" t="str">
            <v>512/64</v>
          </cell>
        </row>
        <row r="75">
          <cell r="A75" t="str">
            <v>FALKLAND ISLANDS</v>
          </cell>
          <cell r="E75" t="str">
            <v>512/128</v>
          </cell>
        </row>
        <row r="76">
          <cell r="A76" t="str">
            <v>FAROE ISLANDS</v>
          </cell>
          <cell r="E76" t="str">
            <v>512/192</v>
          </cell>
        </row>
        <row r="77">
          <cell r="A77" t="str">
            <v>FIJI</v>
          </cell>
          <cell r="E77" t="str">
            <v>512/256</v>
          </cell>
        </row>
        <row r="78">
          <cell r="A78" t="str">
            <v>FINLAND</v>
          </cell>
          <cell r="E78" t="str">
            <v>512/384</v>
          </cell>
        </row>
        <row r="79">
          <cell r="A79" t="str">
            <v>FRANCE</v>
          </cell>
          <cell r="E79" t="str">
            <v>512/640</v>
          </cell>
        </row>
        <row r="80">
          <cell r="A80" t="str">
            <v>FRENCH GUIANA</v>
          </cell>
          <cell r="E80" t="str">
            <v>512/768</v>
          </cell>
        </row>
        <row r="81">
          <cell r="A81" t="str">
            <v>FRENCH POLYNESIA</v>
          </cell>
          <cell r="E81" t="str">
            <v>512/896</v>
          </cell>
        </row>
        <row r="82">
          <cell r="A82" t="str">
            <v>FRENCH SOUTHERN TERRITORIES</v>
          </cell>
          <cell r="E82" t="str">
            <v>512/1024</v>
          </cell>
        </row>
        <row r="83">
          <cell r="A83" t="str">
            <v>GABON</v>
          </cell>
          <cell r="E83" t="str">
            <v>640/64</v>
          </cell>
        </row>
        <row r="84">
          <cell r="A84" t="str">
            <v>GAMBIA, THE</v>
          </cell>
          <cell r="E84" t="str">
            <v>640/128</v>
          </cell>
        </row>
        <row r="85">
          <cell r="A85" t="str">
            <v>GEORGIA</v>
          </cell>
          <cell r="E85" t="str">
            <v>640/768</v>
          </cell>
        </row>
        <row r="86">
          <cell r="A86" t="str">
            <v>GERMANY</v>
          </cell>
          <cell r="E86" t="str">
            <v>640/896</v>
          </cell>
        </row>
        <row r="87">
          <cell r="A87" t="str">
            <v>GHANA</v>
          </cell>
          <cell r="E87" t="str">
            <v>640/1024</v>
          </cell>
        </row>
        <row r="88">
          <cell r="A88" t="str">
            <v>GIBRALTAR</v>
          </cell>
          <cell r="E88" t="str">
            <v>768/64</v>
          </cell>
        </row>
        <row r="89">
          <cell r="A89" t="str">
            <v>GREECE</v>
          </cell>
          <cell r="E89" t="str">
            <v>768/128</v>
          </cell>
        </row>
        <row r="90">
          <cell r="A90" t="str">
            <v>GREENLAND</v>
          </cell>
          <cell r="E90" t="str">
            <v>768/192</v>
          </cell>
        </row>
        <row r="91">
          <cell r="A91" t="str">
            <v>GRENADA</v>
          </cell>
          <cell r="E91" t="str">
            <v>768/256</v>
          </cell>
        </row>
        <row r="92">
          <cell r="A92" t="str">
            <v>GUADELOUPE</v>
          </cell>
          <cell r="E92" t="str">
            <v>768/384</v>
          </cell>
        </row>
        <row r="93">
          <cell r="A93" t="str">
            <v>GUAM</v>
          </cell>
          <cell r="E93" t="str">
            <v>768/512</v>
          </cell>
        </row>
        <row r="94">
          <cell r="A94" t="str">
            <v>GUATEMALA</v>
          </cell>
          <cell r="E94" t="str">
            <v>768/640</v>
          </cell>
        </row>
        <row r="95">
          <cell r="A95" t="str">
            <v>GUERNSEY</v>
          </cell>
          <cell r="E95" t="str">
            <v>768/896</v>
          </cell>
        </row>
        <row r="96">
          <cell r="A96" t="str">
            <v>GUINEA</v>
          </cell>
          <cell r="E96" t="str">
            <v>768/1024</v>
          </cell>
        </row>
        <row r="97">
          <cell r="A97" t="str">
            <v>GUINEA-BISSAU</v>
          </cell>
          <cell r="E97" t="str">
            <v>896/64</v>
          </cell>
        </row>
        <row r="98">
          <cell r="A98" t="str">
            <v>GUYANA</v>
          </cell>
          <cell r="E98" t="str">
            <v>896/128</v>
          </cell>
        </row>
        <row r="99">
          <cell r="A99" t="str">
            <v>HAITI</v>
          </cell>
          <cell r="E99" t="str">
            <v>896/192</v>
          </cell>
        </row>
        <row r="100">
          <cell r="A100" t="str">
            <v>HEARD ISLAND AND MCDONALD ISLANDS</v>
          </cell>
          <cell r="E100" t="str">
            <v>896/256</v>
          </cell>
        </row>
        <row r="101">
          <cell r="A101" t="str">
            <v>HONDURAS</v>
          </cell>
          <cell r="E101" t="str">
            <v>896/256</v>
          </cell>
        </row>
        <row r="102">
          <cell r="A102" t="str">
            <v>HONG KONG</v>
          </cell>
          <cell r="E102" t="str">
            <v>896/384</v>
          </cell>
        </row>
        <row r="103">
          <cell r="A103" t="str">
            <v>HOWLAND ISLAND</v>
          </cell>
          <cell r="E103" t="str">
            <v>896/512</v>
          </cell>
        </row>
        <row r="104">
          <cell r="A104" t="str">
            <v>HUNGARY</v>
          </cell>
          <cell r="E104" t="str">
            <v>896/640</v>
          </cell>
        </row>
        <row r="105">
          <cell r="A105" t="str">
            <v>ICELAND</v>
          </cell>
          <cell r="E105" t="str">
            <v>896/768</v>
          </cell>
        </row>
        <row r="106">
          <cell r="A106" t="str">
            <v>INDIA</v>
          </cell>
          <cell r="E106" t="str">
            <v>896/1024</v>
          </cell>
        </row>
        <row r="107">
          <cell r="A107" t="str">
            <v>INDONESIA</v>
          </cell>
          <cell r="E107" t="str">
            <v>1024/64</v>
          </cell>
        </row>
        <row r="108">
          <cell r="A108" t="str">
            <v>IRAN</v>
          </cell>
          <cell r="E108" t="str">
            <v>1024/128</v>
          </cell>
        </row>
        <row r="109">
          <cell r="A109" t="str">
            <v>IRAQ</v>
          </cell>
          <cell r="E109" t="str">
            <v>1024/192</v>
          </cell>
        </row>
        <row r="110">
          <cell r="A110" t="str">
            <v>IRELAND</v>
          </cell>
          <cell r="E110" t="str">
            <v>1024/256</v>
          </cell>
        </row>
        <row r="111">
          <cell r="A111" t="str">
            <v>ISRAEL</v>
          </cell>
          <cell r="E111" t="str">
            <v>1024/384</v>
          </cell>
        </row>
        <row r="112">
          <cell r="A112" t="str">
            <v>ITALY</v>
          </cell>
          <cell r="E112" t="str">
            <v>1024/512</v>
          </cell>
        </row>
        <row r="113">
          <cell r="A113" t="str">
            <v>JAMAICA</v>
          </cell>
          <cell r="E113" t="str">
            <v>1024/640</v>
          </cell>
        </row>
        <row r="114">
          <cell r="A114" t="str">
            <v>JAPAN</v>
          </cell>
          <cell r="E114" t="str">
            <v>1024/768</v>
          </cell>
        </row>
        <row r="115">
          <cell r="A115" t="str">
            <v>JARVIS ISLAND</v>
          </cell>
          <cell r="E115" t="str">
            <v>1024/896</v>
          </cell>
        </row>
        <row r="116">
          <cell r="A116" t="str">
            <v>JERSEY</v>
          </cell>
          <cell r="E116" t="str">
            <v>1152/64</v>
          </cell>
        </row>
        <row r="117">
          <cell r="A117" t="str">
            <v>JOHNSTON ATOLL</v>
          </cell>
          <cell r="E117" t="str">
            <v>1152/128</v>
          </cell>
        </row>
        <row r="118">
          <cell r="A118" t="str">
            <v>JORDAN</v>
          </cell>
          <cell r="E118" t="str">
            <v>1152/192</v>
          </cell>
        </row>
        <row r="119">
          <cell r="A119" t="str">
            <v>KAZAKHSTAN</v>
          </cell>
          <cell r="E119" t="str">
            <v>1152/256</v>
          </cell>
        </row>
        <row r="120">
          <cell r="A120" t="str">
            <v>KENYA</v>
          </cell>
          <cell r="E120" t="str">
            <v>1152/384</v>
          </cell>
        </row>
        <row r="121">
          <cell r="A121" t="str">
            <v>KIRIBATI</v>
          </cell>
          <cell r="E121" t="str">
            <v>1152/512</v>
          </cell>
        </row>
        <row r="122">
          <cell r="A122" t="str">
            <v>KOREA, NORTH</v>
          </cell>
          <cell r="E122" t="str">
            <v>1152/640</v>
          </cell>
        </row>
        <row r="123">
          <cell r="A123" t="str">
            <v>KOREA, SOUTH</v>
          </cell>
          <cell r="E123" t="str">
            <v>1152/768</v>
          </cell>
        </row>
        <row r="124">
          <cell r="A124" t="str">
            <v>KUWAIT</v>
          </cell>
          <cell r="E124" t="str">
            <v>1152/896</v>
          </cell>
        </row>
        <row r="125">
          <cell r="A125" t="str">
            <v>KYRGYZSTAN</v>
          </cell>
          <cell r="E125" t="str">
            <v>1152/1024</v>
          </cell>
        </row>
        <row r="126">
          <cell r="A126" t="str">
            <v>LAOS</v>
          </cell>
          <cell r="E126" t="str">
            <v>1280/64</v>
          </cell>
        </row>
        <row r="127">
          <cell r="A127" t="str">
            <v>LATVIA</v>
          </cell>
          <cell r="E127" t="str">
            <v>1280/128</v>
          </cell>
        </row>
        <row r="128">
          <cell r="A128" t="str">
            <v>LEBANON</v>
          </cell>
          <cell r="E128" t="str">
            <v>1280/192</v>
          </cell>
        </row>
        <row r="129">
          <cell r="A129" t="str">
            <v>LESOTHO</v>
          </cell>
          <cell r="E129" t="str">
            <v>1280/256</v>
          </cell>
        </row>
        <row r="130">
          <cell r="A130" t="str">
            <v>LIBERIA</v>
          </cell>
          <cell r="E130" t="str">
            <v>1280/384</v>
          </cell>
        </row>
        <row r="131">
          <cell r="A131" t="str">
            <v>LIBYA</v>
          </cell>
          <cell r="E131" t="str">
            <v>1280/512</v>
          </cell>
        </row>
        <row r="132">
          <cell r="A132" t="str">
            <v>LIECHTENSTEIN</v>
          </cell>
          <cell r="E132" t="str">
            <v>1280/640</v>
          </cell>
        </row>
        <row r="133">
          <cell r="A133" t="str">
            <v>LITHUANIA</v>
          </cell>
          <cell r="E133" t="str">
            <v>1280/768</v>
          </cell>
        </row>
        <row r="134">
          <cell r="A134" t="str">
            <v>LUXEMBOURG</v>
          </cell>
          <cell r="E134" t="str">
            <v>1280/896</v>
          </cell>
        </row>
        <row r="135">
          <cell r="A135" t="str">
            <v>MACAO</v>
          </cell>
          <cell r="E135" t="str">
            <v>1280/1024</v>
          </cell>
        </row>
        <row r="136">
          <cell r="A136" t="str">
            <v>MACEDONIA</v>
          </cell>
          <cell r="E136" t="str">
            <v>1408/64</v>
          </cell>
        </row>
        <row r="137">
          <cell r="A137" t="str">
            <v>MADAGASCAR</v>
          </cell>
          <cell r="E137" t="str">
            <v>1408/128</v>
          </cell>
        </row>
        <row r="138">
          <cell r="A138" t="str">
            <v>MALAWI</v>
          </cell>
          <cell r="E138" t="str">
            <v>1408/192</v>
          </cell>
        </row>
        <row r="139">
          <cell r="A139" t="str">
            <v>MALAYSIA</v>
          </cell>
          <cell r="E139" t="str">
            <v>1408/256</v>
          </cell>
        </row>
        <row r="140">
          <cell r="A140" t="str">
            <v>MALDIVES</v>
          </cell>
          <cell r="E140" t="str">
            <v>1408/384</v>
          </cell>
        </row>
        <row r="141">
          <cell r="A141" t="str">
            <v>MALI</v>
          </cell>
          <cell r="E141" t="str">
            <v>1408/512</v>
          </cell>
        </row>
        <row r="142">
          <cell r="A142" t="str">
            <v>MALTA</v>
          </cell>
          <cell r="E142" t="str">
            <v>1408/640</v>
          </cell>
        </row>
        <row r="143">
          <cell r="A143" t="str">
            <v>MANN</v>
          </cell>
          <cell r="E143" t="str">
            <v>1408/768</v>
          </cell>
        </row>
        <row r="144">
          <cell r="A144" t="str">
            <v>MARSHALL ISLANDS</v>
          </cell>
          <cell r="E144" t="str">
            <v>1408/896</v>
          </cell>
        </row>
        <row r="145">
          <cell r="A145" t="str">
            <v>MARTINIQUE</v>
          </cell>
          <cell r="E145" t="str">
            <v>1408/1024</v>
          </cell>
        </row>
        <row r="146">
          <cell r="A146" t="str">
            <v>MAURITANIA</v>
          </cell>
          <cell r="E146" t="str">
            <v>1536/64</v>
          </cell>
        </row>
        <row r="147">
          <cell r="A147" t="str">
            <v>MAURITIUS</v>
          </cell>
          <cell r="E147" t="str">
            <v>1536/128</v>
          </cell>
        </row>
        <row r="148">
          <cell r="A148" t="str">
            <v>MAYOTTE</v>
          </cell>
          <cell r="E148" t="str">
            <v>1536/192</v>
          </cell>
        </row>
        <row r="149">
          <cell r="A149" t="str">
            <v>MEXICO</v>
          </cell>
          <cell r="E149" t="str">
            <v>1536/256</v>
          </cell>
        </row>
        <row r="150">
          <cell r="A150" t="str">
            <v>MICRONESIA</v>
          </cell>
          <cell r="E150" t="str">
            <v>1536/384</v>
          </cell>
        </row>
        <row r="151">
          <cell r="A151" t="str">
            <v>MIDWAY ISLAND</v>
          </cell>
          <cell r="E151" t="str">
            <v>1536/512</v>
          </cell>
        </row>
        <row r="152">
          <cell r="A152" t="str">
            <v>MOLDOVA</v>
          </cell>
          <cell r="E152" t="str">
            <v>1536/640</v>
          </cell>
        </row>
        <row r="153">
          <cell r="A153" t="str">
            <v>MONACO</v>
          </cell>
          <cell r="E153" t="str">
            <v>1536/768</v>
          </cell>
        </row>
        <row r="154">
          <cell r="A154" t="str">
            <v>MONGOLIA</v>
          </cell>
          <cell r="E154" t="str">
            <v>1536/896</v>
          </cell>
        </row>
        <row r="155">
          <cell r="A155" t="str">
            <v>MONTSERRAT</v>
          </cell>
          <cell r="E155" t="str">
            <v>1536/1024</v>
          </cell>
        </row>
        <row r="156">
          <cell r="A156" t="str">
            <v>MOROCCO</v>
          </cell>
          <cell r="E156" t="str">
            <v>1664/64</v>
          </cell>
        </row>
        <row r="157">
          <cell r="A157" t="str">
            <v>MOZAMBIQUE</v>
          </cell>
          <cell r="E157" t="str">
            <v>1664/128</v>
          </cell>
        </row>
        <row r="158">
          <cell r="A158" t="str">
            <v>MYANMAR</v>
          </cell>
          <cell r="E158" t="str">
            <v>1664/192</v>
          </cell>
        </row>
        <row r="159">
          <cell r="A159" t="str">
            <v>NAMIBIA</v>
          </cell>
          <cell r="E159" t="str">
            <v>1664/256</v>
          </cell>
        </row>
        <row r="160">
          <cell r="A160" t="str">
            <v>NAURU</v>
          </cell>
          <cell r="E160" t="str">
            <v>1664/384</v>
          </cell>
        </row>
        <row r="161">
          <cell r="A161" t="str">
            <v>NAVASSA ISLAND</v>
          </cell>
          <cell r="E161" t="str">
            <v>1664/512</v>
          </cell>
        </row>
        <row r="162">
          <cell r="A162" t="str">
            <v>NEPAL</v>
          </cell>
          <cell r="E162" t="str">
            <v>1664/640</v>
          </cell>
        </row>
        <row r="163">
          <cell r="A163" t="str">
            <v>NETHERLANDS</v>
          </cell>
          <cell r="E163" t="str">
            <v>1664/768</v>
          </cell>
        </row>
        <row r="164">
          <cell r="A164" t="str">
            <v>NETHERLANDS ANTILLES</v>
          </cell>
          <cell r="E164" t="str">
            <v>1664/896</v>
          </cell>
        </row>
        <row r="165">
          <cell r="A165" t="str">
            <v>NEW CALEDONIA</v>
          </cell>
          <cell r="E165" t="str">
            <v>1664/1024</v>
          </cell>
        </row>
        <row r="166">
          <cell r="A166" t="str">
            <v>NEW ZEALAND</v>
          </cell>
          <cell r="E166" t="str">
            <v>1792/64</v>
          </cell>
        </row>
        <row r="167">
          <cell r="A167" t="str">
            <v>NICARAGUA</v>
          </cell>
          <cell r="E167" t="str">
            <v>1792/128</v>
          </cell>
        </row>
        <row r="168">
          <cell r="A168" t="str">
            <v>NIGER</v>
          </cell>
          <cell r="E168" t="str">
            <v>1792/192</v>
          </cell>
        </row>
        <row r="169">
          <cell r="A169" t="str">
            <v>NIGERIA</v>
          </cell>
          <cell r="E169" t="str">
            <v>1792/256</v>
          </cell>
        </row>
        <row r="170">
          <cell r="A170" t="str">
            <v>NIUE</v>
          </cell>
          <cell r="E170" t="str">
            <v>1792/384</v>
          </cell>
        </row>
        <row r="171">
          <cell r="A171" t="str">
            <v>NORFOLK ISLAND</v>
          </cell>
          <cell r="E171" t="str">
            <v>1792/512</v>
          </cell>
        </row>
        <row r="172">
          <cell r="A172" t="str">
            <v>NORTHERN MARIANA ISLANDS</v>
          </cell>
          <cell r="E172" t="str">
            <v>1792/640</v>
          </cell>
        </row>
        <row r="173">
          <cell r="A173" t="str">
            <v>NORWAY</v>
          </cell>
          <cell r="E173" t="str">
            <v>1792/768</v>
          </cell>
        </row>
        <row r="174">
          <cell r="A174" t="str">
            <v>OMAN</v>
          </cell>
          <cell r="E174" t="str">
            <v>1792/896</v>
          </cell>
        </row>
        <row r="175">
          <cell r="A175" t="str">
            <v>PAKISTAN</v>
          </cell>
          <cell r="E175" t="str">
            <v>1792/1024</v>
          </cell>
        </row>
        <row r="176">
          <cell r="A176" t="str">
            <v>PALAU</v>
          </cell>
          <cell r="E176" t="str">
            <v>1920/64</v>
          </cell>
        </row>
        <row r="177">
          <cell r="A177" t="str">
            <v>PALESTINIAN TERRITORY</v>
          </cell>
          <cell r="E177" t="str">
            <v xml:space="preserve">1920/128 </v>
          </cell>
        </row>
        <row r="178">
          <cell r="A178" t="str">
            <v>PALMYRA ATOLL</v>
          </cell>
          <cell r="E178" t="str">
            <v>1920/192</v>
          </cell>
        </row>
        <row r="179">
          <cell r="A179" t="str">
            <v>PANAMA</v>
          </cell>
          <cell r="E179" t="str">
            <v>1920/256</v>
          </cell>
        </row>
        <row r="180">
          <cell r="A180" t="str">
            <v>PAPUA NEW GUINEA</v>
          </cell>
          <cell r="E180" t="str">
            <v>1920/384</v>
          </cell>
        </row>
        <row r="181">
          <cell r="A181" t="str">
            <v>PARAGUAY</v>
          </cell>
          <cell r="E181" t="str">
            <v>1920/512</v>
          </cell>
        </row>
        <row r="182">
          <cell r="A182" t="str">
            <v>PERU</v>
          </cell>
          <cell r="E182" t="str">
            <v>1920/640</v>
          </cell>
        </row>
        <row r="183">
          <cell r="A183" t="str">
            <v>PHILIPPINES</v>
          </cell>
          <cell r="E183" t="str">
            <v>1920/768</v>
          </cell>
        </row>
        <row r="184">
          <cell r="A184" t="str">
            <v>PITCAIRN</v>
          </cell>
          <cell r="E184" t="str">
            <v>1920/896</v>
          </cell>
        </row>
        <row r="185">
          <cell r="A185" t="str">
            <v>POLAND</v>
          </cell>
          <cell r="E185" t="str">
            <v>1920/1024</v>
          </cell>
        </row>
        <row r="186">
          <cell r="A186" t="str">
            <v>PORTUGAL</v>
          </cell>
          <cell r="E186" t="str">
            <v>2048/64</v>
          </cell>
        </row>
        <row r="187">
          <cell r="A187" t="str">
            <v>PUERTO RICO</v>
          </cell>
          <cell r="E187" t="str">
            <v>2048/128</v>
          </cell>
        </row>
        <row r="188">
          <cell r="A188" t="str">
            <v>QATAR</v>
          </cell>
          <cell r="E188" t="str">
            <v>2048/192</v>
          </cell>
        </row>
        <row r="189">
          <cell r="A189" t="str">
            <v>REUNION</v>
          </cell>
          <cell r="E189" t="str">
            <v>2048/256</v>
          </cell>
        </row>
        <row r="190">
          <cell r="A190" t="str">
            <v>ROMANIA</v>
          </cell>
          <cell r="E190" t="str">
            <v>2048/384</v>
          </cell>
        </row>
        <row r="191">
          <cell r="A191" t="str">
            <v>RUSSIAN FEDERATION</v>
          </cell>
          <cell r="E191" t="str">
            <v>2048/512</v>
          </cell>
        </row>
        <row r="192">
          <cell r="A192" t="str">
            <v>RWANDA</v>
          </cell>
          <cell r="E192" t="str">
            <v>2048/640</v>
          </cell>
        </row>
        <row r="193">
          <cell r="A193" t="str">
            <v>SAINT HELENA</v>
          </cell>
          <cell r="E193" t="str">
            <v>2048/768</v>
          </cell>
        </row>
        <row r="194">
          <cell r="A194" t="str">
            <v>SAINT KITTS AND NEVIS</v>
          </cell>
          <cell r="E194" t="str">
            <v>2048/896</v>
          </cell>
        </row>
        <row r="195">
          <cell r="A195" t="str">
            <v>SAINT LUCIA</v>
          </cell>
          <cell r="E195" t="str">
            <v>2048/1024</v>
          </cell>
        </row>
        <row r="196">
          <cell r="A196" t="str">
            <v>SAINT PIERRE AND MIQUELON</v>
          </cell>
          <cell r="E196" t="str">
            <v>3072/64</v>
          </cell>
        </row>
        <row r="197">
          <cell r="A197" t="str">
            <v>SAINT VINCENT AND THE GRENADINES</v>
          </cell>
          <cell r="E197" t="str">
            <v>3072/128</v>
          </cell>
        </row>
        <row r="198">
          <cell r="A198" t="str">
            <v>SAMOA</v>
          </cell>
          <cell r="E198" t="str">
            <v>3072/192</v>
          </cell>
        </row>
        <row r="199">
          <cell r="A199" t="str">
            <v>SAN MARINO</v>
          </cell>
          <cell r="E199" t="str">
            <v>3072/256</v>
          </cell>
        </row>
        <row r="200">
          <cell r="A200" t="str">
            <v>SAO TOME AND PRINCIPE</v>
          </cell>
          <cell r="E200" t="str">
            <v>3072/384</v>
          </cell>
        </row>
        <row r="201">
          <cell r="A201" t="str">
            <v>SAUDI ARABIA</v>
          </cell>
          <cell r="E201" t="str">
            <v>3072/512</v>
          </cell>
        </row>
        <row r="202">
          <cell r="A202" t="str">
            <v>SENEGAL</v>
          </cell>
          <cell r="E202" t="str">
            <v>3072/640</v>
          </cell>
        </row>
        <row r="203">
          <cell r="A203" t="str">
            <v>SERBIA AND MONTENEGRO</v>
          </cell>
          <cell r="E203" t="str">
            <v>3072/768</v>
          </cell>
        </row>
        <row r="204">
          <cell r="A204" t="str">
            <v>SEYCHELLES</v>
          </cell>
          <cell r="E204" t="str">
            <v>3072/896</v>
          </cell>
        </row>
        <row r="205">
          <cell r="A205" t="str">
            <v>SIERRA LEONE</v>
          </cell>
          <cell r="E205" t="str">
            <v>3072/1024</v>
          </cell>
        </row>
        <row r="206">
          <cell r="A206" t="str">
            <v>SINGAPORE</v>
          </cell>
          <cell r="E206" t="str">
            <v>4096/64</v>
          </cell>
        </row>
        <row r="207">
          <cell r="A207" t="str">
            <v>SLOVAKIA</v>
          </cell>
          <cell r="E207" t="str">
            <v>4096/128</v>
          </cell>
        </row>
        <row r="208">
          <cell r="A208" t="str">
            <v>SLOVENIA</v>
          </cell>
          <cell r="E208" t="str">
            <v>4096/192</v>
          </cell>
        </row>
        <row r="209">
          <cell r="A209" t="str">
            <v>SOLOMON ISLANDS</v>
          </cell>
          <cell r="E209" t="str">
            <v>4096/256</v>
          </cell>
        </row>
        <row r="210">
          <cell r="A210" t="str">
            <v>SOMALIA</v>
          </cell>
          <cell r="E210" t="str">
            <v>4096/384</v>
          </cell>
        </row>
        <row r="211">
          <cell r="A211" t="str">
            <v>SOUTH AFRICA</v>
          </cell>
          <cell r="E211" t="str">
            <v>4096/512</v>
          </cell>
        </row>
        <row r="212">
          <cell r="A212" t="str">
            <v>SOUTH GEORGIA AND THE SOUTH SANDWICH ISLANDS</v>
          </cell>
          <cell r="E212" t="str">
            <v>4096/640</v>
          </cell>
        </row>
        <row r="213">
          <cell r="A213" t="str">
            <v>SPAIN</v>
          </cell>
          <cell r="E213" t="str">
            <v>4096/768</v>
          </cell>
        </row>
        <row r="214">
          <cell r="A214" t="str">
            <v>SPRATLY ISLANDS</v>
          </cell>
          <cell r="E214" t="str">
            <v>4096/896</v>
          </cell>
        </row>
        <row r="215">
          <cell r="A215" t="str">
            <v>SRI LANKA</v>
          </cell>
          <cell r="E215" t="str">
            <v>4096/1024</v>
          </cell>
        </row>
        <row r="216">
          <cell r="A216" t="str">
            <v>SUDAN</v>
          </cell>
          <cell r="E216" t="str">
            <v>64/64</v>
          </cell>
        </row>
        <row r="217">
          <cell r="A217" t="str">
            <v>SURINAME</v>
          </cell>
          <cell r="E217" t="str">
            <v>128/128</v>
          </cell>
        </row>
        <row r="218">
          <cell r="A218" t="str">
            <v>SVALBARD AND JAN MAYEN</v>
          </cell>
          <cell r="E218" t="str">
            <v>256/256</v>
          </cell>
        </row>
        <row r="219">
          <cell r="A219" t="str">
            <v>SWAZILAND</v>
          </cell>
          <cell r="E219" t="str">
            <v>384/384</v>
          </cell>
        </row>
        <row r="220">
          <cell r="A220" t="str">
            <v>SWEDEN</v>
          </cell>
          <cell r="E220" t="str">
            <v>512/512</v>
          </cell>
        </row>
        <row r="221">
          <cell r="A221" t="str">
            <v>SWITZERLAND</v>
          </cell>
          <cell r="E221" t="str">
            <v>768/768</v>
          </cell>
        </row>
        <row r="222">
          <cell r="A222" t="str">
            <v>SYRIA</v>
          </cell>
          <cell r="E222" t="str">
            <v>896/896</v>
          </cell>
        </row>
        <row r="223">
          <cell r="A223" t="str">
            <v>TAIWAN</v>
          </cell>
          <cell r="E223" t="str">
            <v>1024/1024</v>
          </cell>
        </row>
        <row r="224">
          <cell r="A224" t="str">
            <v>TAJIKISTAN</v>
          </cell>
        </row>
        <row r="225">
          <cell r="A225" t="str">
            <v>TANZANIA</v>
          </cell>
        </row>
        <row r="226">
          <cell r="A226" t="str">
            <v>THAILAND</v>
          </cell>
        </row>
        <row r="227">
          <cell r="A227" t="str">
            <v>TOGO</v>
          </cell>
        </row>
        <row r="228">
          <cell r="A228" t="str">
            <v>TOKELAU</v>
          </cell>
        </row>
        <row r="229">
          <cell r="A229" t="str">
            <v>TONGA</v>
          </cell>
        </row>
        <row r="230">
          <cell r="A230" t="str">
            <v>TRINIDAD AND TOBAGO</v>
          </cell>
        </row>
        <row r="231">
          <cell r="A231" t="str">
            <v>TRISTAN DA CUNHA</v>
          </cell>
        </row>
        <row r="232">
          <cell r="A232" t="str">
            <v>TROMELIN ISLAND</v>
          </cell>
        </row>
        <row r="233">
          <cell r="A233" t="str">
            <v>TUNISIA</v>
          </cell>
        </row>
        <row r="234">
          <cell r="A234" t="str">
            <v>TURKEY</v>
          </cell>
        </row>
        <row r="235">
          <cell r="A235" t="str">
            <v>TURKMENISTAN</v>
          </cell>
        </row>
        <row r="236">
          <cell r="A236" t="str">
            <v>TURKS AND CAICOS ISLANDS</v>
          </cell>
        </row>
        <row r="237">
          <cell r="A237" t="str">
            <v>TUVALU</v>
          </cell>
        </row>
        <row r="238">
          <cell r="A238" t="str">
            <v>UGANDA</v>
          </cell>
        </row>
        <row r="239">
          <cell r="A239" t="str">
            <v>UKRAINE</v>
          </cell>
        </row>
        <row r="240">
          <cell r="A240" t="str">
            <v>UNITED ARAB EMIRATES</v>
          </cell>
        </row>
        <row r="241">
          <cell r="A241" t="str">
            <v>UNITED KINGDOM</v>
          </cell>
        </row>
        <row r="242">
          <cell r="A242" t="str">
            <v>UNITED STATES</v>
          </cell>
        </row>
        <row r="243">
          <cell r="A243" t="str">
            <v>URUGUAY</v>
          </cell>
        </row>
        <row r="244">
          <cell r="A244" t="str">
            <v>US VIRGIN ISLANDS</v>
          </cell>
        </row>
        <row r="245">
          <cell r="A245" t="str">
            <v>UZBEKISTAN</v>
          </cell>
        </row>
        <row r="246">
          <cell r="A246" t="str">
            <v>VANUATU</v>
          </cell>
        </row>
        <row r="247">
          <cell r="A247" t="str">
            <v>VATICAN CITY</v>
          </cell>
        </row>
        <row r="248">
          <cell r="A248" t="str">
            <v>VENEZUELA</v>
          </cell>
        </row>
        <row r="249">
          <cell r="A249" t="str">
            <v>VIETNAM</v>
          </cell>
        </row>
        <row r="250">
          <cell r="A250" t="str">
            <v>WAKE ISLAND</v>
          </cell>
        </row>
        <row r="251">
          <cell r="A251" t="str">
            <v>WALLIS AND FUTUNA</v>
          </cell>
        </row>
        <row r="252">
          <cell r="A252" t="str">
            <v>WESTERN SAHARA</v>
          </cell>
        </row>
        <row r="253">
          <cell r="A253" t="str">
            <v>YEMEN</v>
          </cell>
        </row>
        <row r="254">
          <cell r="A254" t="str">
            <v>ZAMBIA</v>
          </cell>
        </row>
        <row r="255">
          <cell r="A255" t="str">
            <v>ZIMBABWE</v>
          </cell>
        </row>
      </sheetData>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refreshError="1"/>
      <sheetData sheetId="14" refreshError="1"/>
      <sheetData sheetId="15"/>
      <sheetData sheetId="16"/>
      <sheetData sheetId="17" refreshError="1"/>
      <sheetData sheetId="18" refreshError="1"/>
      <sheetData sheetId="19" refreshError="1"/>
      <sheetData sheetId="20" refreshError="1"/>
      <sheetData sheetId="21"/>
      <sheetData sheetId="22"/>
      <sheetData sheetId="23" refreshError="1"/>
      <sheetData sheetId="2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KT"/>
      <sheetName val="Testcase"/>
      <sheetName val="IOP"/>
      <sheetName val="TR-069"/>
      <sheetName val="Listbug_v1.9"/>
      <sheetName val="Sheet3"/>
      <sheetName val="==CaseStudies++"/>
      <sheetName val="Checklist_CaseStudies (2)"/>
      <sheetName val="Bug list"/>
      <sheetName val="TR06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6" Type="http://schemas.openxmlformats.org/officeDocument/2006/relationships/hyperlink" Target="http://10.55.104.17:8080/browse/ONT-848" TargetMode="External"/><Relationship Id="rId21" Type="http://schemas.openxmlformats.org/officeDocument/2006/relationships/hyperlink" Target="http://10.55.104.17:8080/browse/ONT-859" TargetMode="External"/><Relationship Id="rId42" Type="http://schemas.openxmlformats.org/officeDocument/2006/relationships/hyperlink" Target="http://10.55.104.17:8080/browse/ONT-825" TargetMode="External"/><Relationship Id="rId47" Type="http://schemas.openxmlformats.org/officeDocument/2006/relationships/hyperlink" Target="http://10.55.104.17:8080/browse/ONT-818" TargetMode="External"/><Relationship Id="rId63" Type="http://schemas.openxmlformats.org/officeDocument/2006/relationships/hyperlink" Target="http://10.55.104.17:8080/browse/ONT-789" TargetMode="External"/><Relationship Id="rId68" Type="http://schemas.openxmlformats.org/officeDocument/2006/relationships/hyperlink" Target="http://10.55.104.17:8080/browse/ONT-775" TargetMode="External"/><Relationship Id="rId84" Type="http://schemas.openxmlformats.org/officeDocument/2006/relationships/hyperlink" Target="http://10.55.104.17:8080/browse/ONT-611" TargetMode="External"/><Relationship Id="rId89" Type="http://schemas.openxmlformats.org/officeDocument/2006/relationships/hyperlink" Target="http://10.55.104.17:8080/browse/ONT-520" TargetMode="External"/><Relationship Id="rId16" Type="http://schemas.openxmlformats.org/officeDocument/2006/relationships/hyperlink" Target="http://10.55.104.17:8080/browse/ONT-866" TargetMode="External"/><Relationship Id="rId11" Type="http://schemas.openxmlformats.org/officeDocument/2006/relationships/hyperlink" Target="http://10.55.104.17:8080/browse/ONT-873" TargetMode="External"/><Relationship Id="rId32" Type="http://schemas.openxmlformats.org/officeDocument/2006/relationships/hyperlink" Target="http://10.55.104.17:8080/browse/ONT-838" TargetMode="External"/><Relationship Id="rId37" Type="http://schemas.openxmlformats.org/officeDocument/2006/relationships/hyperlink" Target="http://10.55.104.17:8080/browse/ONT-831" TargetMode="External"/><Relationship Id="rId53" Type="http://schemas.openxmlformats.org/officeDocument/2006/relationships/hyperlink" Target="http://10.55.104.17:8080/browse/ONT-809" TargetMode="External"/><Relationship Id="rId58" Type="http://schemas.openxmlformats.org/officeDocument/2006/relationships/hyperlink" Target="http://10.55.104.17:8080/browse/ONT-801" TargetMode="External"/><Relationship Id="rId74" Type="http://schemas.openxmlformats.org/officeDocument/2006/relationships/hyperlink" Target="http://10.55.104.17:8080/browse/ONT-699" TargetMode="External"/><Relationship Id="rId79" Type="http://schemas.openxmlformats.org/officeDocument/2006/relationships/hyperlink" Target="http://10.55.104.17:8080/browse/ONT-660" TargetMode="External"/><Relationship Id="rId5" Type="http://schemas.openxmlformats.org/officeDocument/2006/relationships/hyperlink" Target="http://10.55.104.17:8080/browse/ONT-879" TargetMode="External"/><Relationship Id="rId90" Type="http://schemas.openxmlformats.org/officeDocument/2006/relationships/hyperlink" Target="http://10.55.104.17:8080/browse/ONT-461" TargetMode="External"/><Relationship Id="rId14" Type="http://schemas.openxmlformats.org/officeDocument/2006/relationships/hyperlink" Target="http://10.55.104.17:8080/browse/ONT-869" TargetMode="External"/><Relationship Id="rId22" Type="http://schemas.openxmlformats.org/officeDocument/2006/relationships/hyperlink" Target="http://10.55.104.17:8080/browse/ONT-855" TargetMode="External"/><Relationship Id="rId27" Type="http://schemas.openxmlformats.org/officeDocument/2006/relationships/hyperlink" Target="http://10.55.104.17:8080/browse/ONT-846" TargetMode="External"/><Relationship Id="rId30" Type="http://schemas.openxmlformats.org/officeDocument/2006/relationships/hyperlink" Target="http://10.55.104.17:8080/browse/ONT-842" TargetMode="External"/><Relationship Id="rId35" Type="http://schemas.openxmlformats.org/officeDocument/2006/relationships/hyperlink" Target="http://10.55.104.17:8080/browse/ONT-834" TargetMode="External"/><Relationship Id="rId43" Type="http://schemas.openxmlformats.org/officeDocument/2006/relationships/hyperlink" Target="http://10.55.104.17:8080/browse/ONT-824" TargetMode="External"/><Relationship Id="rId48" Type="http://schemas.openxmlformats.org/officeDocument/2006/relationships/hyperlink" Target="http://10.55.104.17:8080/browse/ONT-817" TargetMode="External"/><Relationship Id="rId56" Type="http://schemas.openxmlformats.org/officeDocument/2006/relationships/hyperlink" Target="http://10.55.104.17:8080/browse/ONT-805" TargetMode="External"/><Relationship Id="rId64" Type="http://schemas.openxmlformats.org/officeDocument/2006/relationships/hyperlink" Target="http://10.55.104.17:8080/browse/ONT-788" TargetMode="External"/><Relationship Id="rId69" Type="http://schemas.openxmlformats.org/officeDocument/2006/relationships/hyperlink" Target="http://10.55.104.17:8080/browse/ONT-754" TargetMode="External"/><Relationship Id="rId77" Type="http://schemas.openxmlformats.org/officeDocument/2006/relationships/hyperlink" Target="http://10.55.104.17:8080/browse/ONT-667" TargetMode="External"/><Relationship Id="rId8" Type="http://schemas.openxmlformats.org/officeDocument/2006/relationships/hyperlink" Target="http://10.55.104.17:8080/browse/ONT-876" TargetMode="External"/><Relationship Id="rId51" Type="http://schemas.openxmlformats.org/officeDocument/2006/relationships/hyperlink" Target="http://10.55.104.17:8080/browse/ONT-812" TargetMode="External"/><Relationship Id="rId72" Type="http://schemas.openxmlformats.org/officeDocument/2006/relationships/hyperlink" Target="http://10.55.104.17:8080/browse/ONT-718" TargetMode="External"/><Relationship Id="rId80" Type="http://schemas.openxmlformats.org/officeDocument/2006/relationships/hyperlink" Target="http://10.55.104.17:8080/browse/ONT-653" TargetMode="External"/><Relationship Id="rId85" Type="http://schemas.openxmlformats.org/officeDocument/2006/relationships/hyperlink" Target="http://10.55.104.17:8080/browse/ONT-608" TargetMode="External"/><Relationship Id="rId3" Type="http://schemas.openxmlformats.org/officeDocument/2006/relationships/hyperlink" Target="http://10.55.104.17:8080/browse/ONT-881" TargetMode="External"/><Relationship Id="rId12" Type="http://schemas.openxmlformats.org/officeDocument/2006/relationships/hyperlink" Target="http://10.55.104.17:8080/browse/ONT-872" TargetMode="External"/><Relationship Id="rId17" Type="http://schemas.openxmlformats.org/officeDocument/2006/relationships/hyperlink" Target="http://10.55.104.17:8080/browse/ONT-865" TargetMode="External"/><Relationship Id="rId25" Type="http://schemas.openxmlformats.org/officeDocument/2006/relationships/hyperlink" Target="http://10.55.104.17:8080/browse/ONT-850" TargetMode="External"/><Relationship Id="rId33" Type="http://schemas.openxmlformats.org/officeDocument/2006/relationships/hyperlink" Target="http://10.55.104.17:8080/browse/ONT-836" TargetMode="External"/><Relationship Id="rId38" Type="http://schemas.openxmlformats.org/officeDocument/2006/relationships/hyperlink" Target="http://10.55.104.17:8080/browse/ONT-830" TargetMode="External"/><Relationship Id="rId46" Type="http://schemas.openxmlformats.org/officeDocument/2006/relationships/hyperlink" Target="http://10.55.104.17:8080/browse/ONT-819" TargetMode="External"/><Relationship Id="rId59" Type="http://schemas.openxmlformats.org/officeDocument/2006/relationships/hyperlink" Target="http://10.55.104.17:8080/browse/ONT-800" TargetMode="External"/><Relationship Id="rId67" Type="http://schemas.openxmlformats.org/officeDocument/2006/relationships/hyperlink" Target="http://10.55.104.17:8080/browse/ONT-779" TargetMode="External"/><Relationship Id="rId20" Type="http://schemas.openxmlformats.org/officeDocument/2006/relationships/hyperlink" Target="http://10.55.104.17:8080/browse/ONT-861" TargetMode="External"/><Relationship Id="rId41" Type="http://schemas.openxmlformats.org/officeDocument/2006/relationships/hyperlink" Target="http://10.55.104.17:8080/browse/ONT-826" TargetMode="External"/><Relationship Id="rId54" Type="http://schemas.openxmlformats.org/officeDocument/2006/relationships/hyperlink" Target="http://10.55.104.17:8080/browse/ONT-808" TargetMode="External"/><Relationship Id="rId62" Type="http://schemas.openxmlformats.org/officeDocument/2006/relationships/hyperlink" Target="http://10.55.104.17:8080/browse/ONT-791" TargetMode="External"/><Relationship Id="rId70" Type="http://schemas.openxmlformats.org/officeDocument/2006/relationships/hyperlink" Target="http://10.55.104.17:8080/browse/ONT-736" TargetMode="External"/><Relationship Id="rId75" Type="http://schemas.openxmlformats.org/officeDocument/2006/relationships/hyperlink" Target="http://10.55.104.17:8080/browse/ONT-688" TargetMode="External"/><Relationship Id="rId83" Type="http://schemas.openxmlformats.org/officeDocument/2006/relationships/hyperlink" Target="http://10.55.104.17:8080/browse/ONT-632" TargetMode="External"/><Relationship Id="rId88" Type="http://schemas.openxmlformats.org/officeDocument/2006/relationships/hyperlink" Target="http://10.55.104.17:8080/browse/ONT-529" TargetMode="External"/><Relationship Id="rId91" Type="http://schemas.openxmlformats.org/officeDocument/2006/relationships/hyperlink" Target="http://10.55.104.17:8080/browse/ONT-395" TargetMode="External"/><Relationship Id="rId1" Type="http://schemas.openxmlformats.org/officeDocument/2006/relationships/hyperlink" Target="http://10.55.104.17:8080/browse/ONT-884" TargetMode="External"/><Relationship Id="rId6" Type="http://schemas.openxmlformats.org/officeDocument/2006/relationships/hyperlink" Target="http://10.55.104.17:8080/browse/ONT-878" TargetMode="External"/><Relationship Id="rId15" Type="http://schemas.openxmlformats.org/officeDocument/2006/relationships/hyperlink" Target="http://10.55.104.17:8080/browse/ONT-867" TargetMode="External"/><Relationship Id="rId23" Type="http://schemas.openxmlformats.org/officeDocument/2006/relationships/hyperlink" Target="http://10.55.104.17:8080/browse/ONT-854" TargetMode="External"/><Relationship Id="rId28" Type="http://schemas.openxmlformats.org/officeDocument/2006/relationships/hyperlink" Target="http://10.55.104.17:8080/browse/ONT-845" TargetMode="External"/><Relationship Id="rId36" Type="http://schemas.openxmlformats.org/officeDocument/2006/relationships/hyperlink" Target="http://10.55.104.17:8080/browse/ONT-832" TargetMode="External"/><Relationship Id="rId49" Type="http://schemas.openxmlformats.org/officeDocument/2006/relationships/hyperlink" Target="http://10.55.104.17:8080/browse/ONT-815" TargetMode="External"/><Relationship Id="rId57" Type="http://schemas.openxmlformats.org/officeDocument/2006/relationships/hyperlink" Target="http://10.55.104.17:8080/browse/ONT-802" TargetMode="External"/><Relationship Id="rId10" Type="http://schemas.openxmlformats.org/officeDocument/2006/relationships/hyperlink" Target="http://10.55.104.17:8080/browse/ONT-874" TargetMode="External"/><Relationship Id="rId31" Type="http://schemas.openxmlformats.org/officeDocument/2006/relationships/hyperlink" Target="http://10.55.104.17:8080/browse/ONT-840" TargetMode="External"/><Relationship Id="rId44" Type="http://schemas.openxmlformats.org/officeDocument/2006/relationships/hyperlink" Target="http://10.55.104.17:8080/browse/ONT-823" TargetMode="External"/><Relationship Id="rId52" Type="http://schemas.openxmlformats.org/officeDocument/2006/relationships/hyperlink" Target="http://10.55.104.17:8080/browse/ONT-810" TargetMode="External"/><Relationship Id="rId60" Type="http://schemas.openxmlformats.org/officeDocument/2006/relationships/hyperlink" Target="http://10.55.104.17:8080/browse/ONT-799" TargetMode="External"/><Relationship Id="rId65" Type="http://schemas.openxmlformats.org/officeDocument/2006/relationships/hyperlink" Target="http://10.55.104.17:8080/browse/ONT-787" TargetMode="External"/><Relationship Id="rId73" Type="http://schemas.openxmlformats.org/officeDocument/2006/relationships/hyperlink" Target="http://10.55.104.17:8080/browse/ONT-715" TargetMode="External"/><Relationship Id="rId78" Type="http://schemas.openxmlformats.org/officeDocument/2006/relationships/hyperlink" Target="http://10.55.104.17:8080/browse/ONT-665" TargetMode="External"/><Relationship Id="rId81" Type="http://schemas.openxmlformats.org/officeDocument/2006/relationships/hyperlink" Target="http://10.55.104.17:8080/browse/ONT-647" TargetMode="External"/><Relationship Id="rId86" Type="http://schemas.openxmlformats.org/officeDocument/2006/relationships/hyperlink" Target="http://10.55.104.17:8080/browse/ONT-606" TargetMode="External"/><Relationship Id="rId4" Type="http://schemas.openxmlformats.org/officeDocument/2006/relationships/hyperlink" Target="http://10.55.104.17:8080/browse/ONT-880" TargetMode="External"/><Relationship Id="rId9" Type="http://schemas.openxmlformats.org/officeDocument/2006/relationships/hyperlink" Target="http://10.55.104.17:8080/browse/ONT-875" TargetMode="External"/><Relationship Id="rId13" Type="http://schemas.openxmlformats.org/officeDocument/2006/relationships/hyperlink" Target="http://10.55.104.17:8080/browse/ONT-870" TargetMode="External"/><Relationship Id="rId18" Type="http://schemas.openxmlformats.org/officeDocument/2006/relationships/hyperlink" Target="http://10.55.104.17:8080/browse/ONT-864" TargetMode="External"/><Relationship Id="rId39" Type="http://schemas.openxmlformats.org/officeDocument/2006/relationships/hyperlink" Target="http://10.55.104.17:8080/browse/ONT-829" TargetMode="External"/><Relationship Id="rId34" Type="http://schemas.openxmlformats.org/officeDocument/2006/relationships/hyperlink" Target="http://10.55.104.17:8080/browse/ONT-835" TargetMode="External"/><Relationship Id="rId50" Type="http://schemas.openxmlformats.org/officeDocument/2006/relationships/hyperlink" Target="http://10.55.104.17:8080/browse/ONT-813" TargetMode="External"/><Relationship Id="rId55" Type="http://schemas.openxmlformats.org/officeDocument/2006/relationships/hyperlink" Target="http://10.55.104.17:8080/browse/ONT-807" TargetMode="External"/><Relationship Id="rId76" Type="http://schemas.openxmlformats.org/officeDocument/2006/relationships/hyperlink" Target="http://10.55.104.17:8080/browse/ONT-683" TargetMode="External"/><Relationship Id="rId7" Type="http://schemas.openxmlformats.org/officeDocument/2006/relationships/hyperlink" Target="http://10.55.104.17:8080/browse/ONT-877" TargetMode="External"/><Relationship Id="rId71" Type="http://schemas.openxmlformats.org/officeDocument/2006/relationships/hyperlink" Target="http://10.55.104.17:8080/browse/ONT-734" TargetMode="External"/><Relationship Id="rId92" Type="http://schemas.openxmlformats.org/officeDocument/2006/relationships/hyperlink" Target="http://10.55.104.17:8080/browse/ONT-312" TargetMode="External"/><Relationship Id="rId2" Type="http://schemas.openxmlformats.org/officeDocument/2006/relationships/hyperlink" Target="http://10.55.104.17:8080/browse/ONT-883" TargetMode="External"/><Relationship Id="rId29" Type="http://schemas.openxmlformats.org/officeDocument/2006/relationships/hyperlink" Target="http://10.55.104.17:8080/browse/ONT-844" TargetMode="External"/><Relationship Id="rId24" Type="http://schemas.openxmlformats.org/officeDocument/2006/relationships/hyperlink" Target="http://10.55.104.17:8080/browse/ONT-853" TargetMode="External"/><Relationship Id="rId40" Type="http://schemas.openxmlformats.org/officeDocument/2006/relationships/hyperlink" Target="http://10.55.104.17:8080/browse/ONT-828" TargetMode="External"/><Relationship Id="rId45" Type="http://schemas.openxmlformats.org/officeDocument/2006/relationships/hyperlink" Target="http://10.55.104.17:8080/browse/ONT-822" TargetMode="External"/><Relationship Id="rId66" Type="http://schemas.openxmlformats.org/officeDocument/2006/relationships/hyperlink" Target="http://10.55.104.17:8080/browse/ONT-785" TargetMode="External"/><Relationship Id="rId87" Type="http://schemas.openxmlformats.org/officeDocument/2006/relationships/hyperlink" Target="http://10.55.104.17:8080/browse/ONT-602" TargetMode="External"/><Relationship Id="rId61" Type="http://schemas.openxmlformats.org/officeDocument/2006/relationships/hyperlink" Target="http://10.55.104.17:8080/browse/ONT-796" TargetMode="External"/><Relationship Id="rId82" Type="http://schemas.openxmlformats.org/officeDocument/2006/relationships/hyperlink" Target="http://10.55.104.17:8080/browse/ONT-635" TargetMode="External"/><Relationship Id="rId19" Type="http://schemas.openxmlformats.org/officeDocument/2006/relationships/hyperlink" Target="http://10.55.104.17:8080/browse/ONT-863"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N108"/>
  <sheetViews>
    <sheetView tabSelected="1" topLeftCell="A9" zoomScale="85" zoomScaleNormal="85" workbookViewId="0">
      <selection activeCell="L9" sqref="L9"/>
    </sheetView>
  </sheetViews>
  <sheetFormatPr defaultColWidth="9.140625" defaultRowHeight="15" x14ac:dyDescent="0.25"/>
  <cols>
    <col min="1" max="1" width="5.140625" style="51" customWidth="1"/>
    <col min="2" max="2" width="15.7109375" style="6" customWidth="1"/>
    <col min="3" max="3" width="22.28515625" style="5" customWidth="1"/>
    <col min="4" max="4" width="65.5703125" style="5" customWidth="1"/>
    <col min="5" max="5" width="10" style="7" bestFit="1" customWidth="1"/>
    <col min="6" max="6" width="55.7109375" style="7" customWidth="1"/>
    <col min="7" max="7" width="12.7109375" style="7" hidden="1" customWidth="1"/>
    <col min="8" max="8" width="18.28515625" style="7" hidden="1" customWidth="1"/>
    <col min="9" max="9" width="12.5703125" style="7" hidden="1" customWidth="1"/>
    <col min="10" max="10" width="25.5703125" style="5" hidden="1" customWidth="1"/>
    <col min="11" max="11" width="18.42578125" style="4" hidden="1" customWidth="1"/>
    <col min="12" max="12" width="12.5703125" style="7" customWidth="1"/>
    <col min="13" max="13" width="17" style="5" customWidth="1"/>
    <col min="14" max="14" width="18.42578125" style="4" customWidth="1"/>
    <col min="15" max="16384" width="9.140625" style="5"/>
  </cols>
  <sheetData>
    <row r="1" spans="1:14" ht="20.25" x14ac:dyDescent="0.3">
      <c r="D1" s="13" t="s">
        <v>28</v>
      </c>
    </row>
    <row r="2" spans="1:14" ht="14.45" customHeight="1" x14ac:dyDescent="0.25">
      <c r="D2" s="8"/>
      <c r="F2" s="7" t="s">
        <v>923</v>
      </c>
      <c r="G2" s="216" t="s">
        <v>922</v>
      </c>
      <c r="H2" s="216"/>
      <c r="I2" s="216"/>
      <c r="J2" s="5" t="s">
        <v>922</v>
      </c>
    </row>
    <row r="3" spans="1:14" ht="13.9" customHeight="1" x14ac:dyDescent="0.25">
      <c r="D3" s="154" t="s">
        <v>227</v>
      </c>
      <c r="E3" s="154" t="s">
        <v>231</v>
      </c>
      <c r="F3" s="154" t="s">
        <v>919</v>
      </c>
      <c r="G3" s="225" t="s">
        <v>909</v>
      </c>
      <c r="H3" s="225"/>
      <c r="I3" s="225"/>
      <c r="J3" s="160" t="s">
        <v>918</v>
      </c>
      <c r="L3" s="160"/>
      <c r="M3" s="160"/>
    </row>
    <row r="4" spans="1:14" ht="16.5" customHeight="1" x14ac:dyDescent="0.25">
      <c r="D4" s="53" t="s">
        <v>228</v>
      </c>
      <c r="E4" s="54">
        <f>COUNTIF(L11:L81,"P")</f>
        <v>17</v>
      </c>
      <c r="F4" s="149">
        <f>E4*100/E8</f>
        <v>25</v>
      </c>
      <c r="G4" s="226">
        <v>0.75</v>
      </c>
      <c r="H4" s="224"/>
      <c r="I4" s="224"/>
      <c r="J4" s="149">
        <v>67.924528301886795</v>
      </c>
      <c r="L4" s="5"/>
    </row>
    <row r="5" spans="1:14" x14ac:dyDescent="0.25">
      <c r="D5" s="55" t="s">
        <v>229</v>
      </c>
      <c r="E5" s="54">
        <f>COUNTIF(L11:L100,"F")</f>
        <v>0</v>
      </c>
      <c r="F5" s="149">
        <f>E5*100/E8</f>
        <v>0</v>
      </c>
      <c r="G5" s="224" t="s">
        <v>910</v>
      </c>
      <c r="H5" s="224"/>
      <c r="I5" s="224"/>
      <c r="J5" s="149">
        <v>11.320754716981133</v>
      </c>
      <c r="L5" s="5"/>
    </row>
    <row r="6" spans="1:14" x14ac:dyDescent="0.25">
      <c r="D6" s="55" t="s">
        <v>906</v>
      </c>
      <c r="E6" s="54">
        <f>COUNTIF(L$11:L$100,"PE")</f>
        <v>1</v>
      </c>
      <c r="F6" s="149">
        <f>E6*100/E8</f>
        <v>1.4705882352941178</v>
      </c>
      <c r="G6" s="224" t="s">
        <v>911</v>
      </c>
      <c r="H6" s="224"/>
      <c r="I6" s="224"/>
      <c r="J6" s="149">
        <v>1.8867924528301887</v>
      </c>
      <c r="L6" s="5"/>
    </row>
    <row r="7" spans="1:14" x14ac:dyDescent="0.25">
      <c r="D7" s="55" t="s">
        <v>907</v>
      </c>
      <c r="E7" s="54">
        <f>E8-E4-E5-E6</f>
        <v>50</v>
      </c>
      <c r="F7" s="150">
        <f>E7*100/E8</f>
        <v>73.529411764705884</v>
      </c>
      <c r="G7" s="224" t="s">
        <v>912</v>
      </c>
      <c r="H7" s="224"/>
      <c r="I7" s="224"/>
      <c r="J7" s="150">
        <v>18.867924528301888</v>
      </c>
      <c r="L7" s="5"/>
    </row>
    <row r="8" spans="1:14" x14ac:dyDescent="0.25">
      <c r="D8" s="55" t="s">
        <v>230</v>
      </c>
      <c r="E8" s="54">
        <f>COUNTA(F11:F81)-3</f>
        <v>68</v>
      </c>
      <c r="F8" s="151"/>
      <c r="G8" s="224"/>
      <c r="H8" s="224"/>
      <c r="I8" s="224"/>
      <c r="J8" s="151"/>
      <c r="L8" s="5"/>
    </row>
    <row r="9" spans="1:14" x14ac:dyDescent="0.25">
      <c r="G9" s="8"/>
    </row>
    <row r="10" spans="1:14" x14ac:dyDescent="0.25">
      <c r="A10" s="160" t="s">
        <v>0</v>
      </c>
      <c r="B10" s="160" t="s">
        <v>1</v>
      </c>
      <c r="C10" s="160" t="s">
        <v>2</v>
      </c>
      <c r="D10" s="160" t="s">
        <v>3</v>
      </c>
      <c r="E10" s="160" t="s">
        <v>4</v>
      </c>
      <c r="F10" s="160" t="s">
        <v>30</v>
      </c>
      <c r="G10" s="160" t="s">
        <v>609</v>
      </c>
      <c r="H10" s="160" t="s">
        <v>597</v>
      </c>
      <c r="I10" s="160" t="s">
        <v>610</v>
      </c>
      <c r="J10" s="160" t="s">
        <v>598</v>
      </c>
      <c r="K10" s="164" t="s">
        <v>924</v>
      </c>
      <c r="L10" s="160" t="s">
        <v>920</v>
      </c>
      <c r="M10" s="160" t="s">
        <v>921</v>
      </c>
      <c r="N10" s="164" t="s">
        <v>925</v>
      </c>
    </row>
    <row r="11" spans="1:14" ht="45" x14ac:dyDescent="0.25">
      <c r="A11" s="165">
        <v>1</v>
      </c>
      <c r="B11" s="17" t="s">
        <v>5</v>
      </c>
      <c r="C11" s="17" t="s">
        <v>6</v>
      </c>
      <c r="D11" s="17"/>
      <c r="E11" s="165" t="s">
        <v>7</v>
      </c>
      <c r="F11" s="72" t="s">
        <v>37</v>
      </c>
      <c r="G11" s="165" t="s">
        <v>593</v>
      </c>
      <c r="H11" s="17" t="s">
        <v>599</v>
      </c>
      <c r="I11" s="165"/>
      <c r="J11" s="17"/>
      <c r="K11" s="18" t="s">
        <v>559</v>
      </c>
      <c r="L11" s="165"/>
      <c r="M11" s="17"/>
      <c r="N11" s="18" t="s">
        <v>559</v>
      </c>
    </row>
    <row r="12" spans="1:14" ht="132" customHeight="1" x14ac:dyDescent="0.25">
      <c r="A12" s="227">
        <v>2</v>
      </c>
      <c r="B12" s="223" t="s">
        <v>9</v>
      </c>
      <c r="C12" s="17" t="s">
        <v>10</v>
      </c>
      <c r="D12" s="223" t="s">
        <v>554</v>
      </c>
      <c r="E12" s="165" t="s">
        <v>7</v>
      </c>
      <c r="F12" s="72" t="s">
        <v>466</v>
      </c>
      <c r="G12" s="165" t="s">
        <v>593</v>
      </c>
      <c r="H12" s="17"/>
      <c r="I12" s="165"/>
      <c r="J12" s="17"/>
      <c r="K12" s="18" t="s">
        <v>559</v>
      </c>
      <c r="L12" s="165"/>
      <c r="M12" s="17"/>
      <c r="N12" s="18" t="s">
        <v>559</v>
      </c>
    </row>
    <row r="13" spans="1:14" ht="98.25" customHeight="1" x14ac:dyDescent="0.25">
      <c r="A13" s="227"/>
      <c r="B13" s="223"/>
      <c r="C13" s="17" t="s">
        <v>11</v>
      </c>
      <c r="D13" s="223"/>
      <c r="E13" s="165" t="s">
        <v>7</v>
      </c>
      <c r="F13" s="72" t="s">
        <v>466</v>
      </c>
      <c r="G13" s="165" t="s">
        <v>593</v>
      </c>
      <c r="H13" s="17"/>
      <c r="I13" s="165"/>
      <c r="J13" s="17"/>
      <c r="K13" s="18" t="s">
        <v>559</v>
      </c>
      <c r="L13" s="165"/>
      <c r="M13" s="17"/>
      <c r="N13" s="18" t="s">
        <v>559</v>
      </c>
    </row>
    <row r="14" spans="1:14" ht="115.5" customHeight="1" x14ac:dyDescent="0.25">
      <c r="A14" s="227"/>
      <c r="B14" s="223"/>
      <c r="C14" s="17" t="s">
        <v>12</v>
      </c>
      <c r="D14" s="223"/>
      <c r="E14" s="165" t="s">
        <v>7</v>
      </c>
      <c r="F14" s="72" t="s">
        <v>466</v>
      </c>
      <c r="G14" s="165" t="s">
        <v>593</v>
      </c>
      <c r="H14" s="17"/>
      <c r="I14" s="165"/>
      <c r="J14" s="17"/>
      <c r="K14" s="18" t="s">
        <v>559</v>
      </c>
      <c r="L14" s="165"/>
      <c r="M14" s="17"/>
      <c r="N14" s="18" t="s">
        <v>559</v>
      </c>
    </row>
    <row r="15" spans="1:14" ht="76.5" customHeight="1" x14ac:dyDescent="0.25">
      <c r="A15" s="227"/>
      <c r="B15" s="223"/>
      <c r="C15" s="17" t="s">
        <v>13</v>
      </c>
      <c r="D15" s="223"/>
      <c r="E15" s="165" t="s">
        <v>7</v>
      </c>
      <c r="F15" s="72" t="s">
        <v>466</v>
      </c>
      <c r="G15" s="165" t="s">
        <v>593</v>
      </c>
      <c r="H15" s="17"/>
      <c r="I15" s="165"/>
      <c r="J15" s="17"/>
      <c r="K15" s="18" t="s">
        <v>559</v>
      </c>
      <c r="L15" s="165"/>
      <c r="M15" s="17"/>
      <c r="N15" s="18" t="s">
        <v>559</v>
      </c>
    </row>
    <row r="16" spans="1:14" ht="75" x14ac:dyDescent="0.25">
      <c r="A16" s="165">
        <v>3</v>
      </c>
      <c r="B16" s="17" t="s">
        <v>16</v>
      </c>
      <c r="C16" s="20"/>
      <c r="D16" s="17" t="s">
        <v>29</v>
      </c>
      <c r="E16" s="165" t="s">
        <v>7</v>
      </c>
      <c r="F16" s="72" t="s">
        <v>222</v>
      </c>
      <c r="G16" s="165" t="s">
        <v>593</v>
      </c>
      <c r="H16" s="17"/>
      <c r="I16" s="165" t="s">
        <v>593</v>
      </c>
      <c r="J16" s="17"/>
      <c r="K16" s="18" t="s">
        <v>328</v>
      </c>
      <c r="L16" s="165" t="s">
        <v>593</v>
      </c>
      <c r="M16" s="17"/>
      <c r="N16" s="18" t="s">
        <v>328</v>
      </c>
    </row>
    <row r="17" spans="1:14" ht="210" x14ac:dyDescent="0.25">
      <c r="A17" s="165"/>
      <c r="B17" s="17"/>
      <c r="C17" s="18" t="s">
        <v>383</v>
      </c>
      <c r="D17" s="58" t="s">
        <v>384</v>
      </c>
      <c r="E17" s="5"/>
      <c r="F17" s="18" t="s">
        <v>399</v>
      </c>
      <c r="G17" s="165"/>
      <c r="H17" s="17"/>
      <c r="I17" s="165"/>
      <c r="J17" s="17"/>
      <c r="K17" s="18"/>
      <c r="L17" s="165" t="s">
        <v>593</v>
      </c>
      <c r="M17" s="17"/>
      <c r="N17" s="18" t="s">
        <v>328</v>
      </c>
    </row>
    <row r="18" spans="1:14" ht="135" x14ac:dyDescent="0.25">
      <c r="A18" s="165">
        <v>4</v>
      </c>
      <c r="B18" s="17" t="s">
        <v>31</v>
      </c>
      <c r="C18" s="20"/>
      <c r="D18" s="72" t="s">
        <v>32</v>
      </c>
      <c r="E18" s="165" t="s">
        <v>7</v>
      </c>
      <c r="F18" s="72" t="s">
        <v>33</v>
      </c>
      <c r="G18" s="165" t="s">
        <v>593</v>
      </c>
      <c r="H18" s="17"/>
      <c r="I18" s="165" t="s">
        <v>593</v>
      </c>
      <c r="J18" s="17"/>
      <c r="K18" s="18" t="s">
        <v>328</v>
      </c>
      <c r="L18" s="165" t="s">
        <v>593</v>
      </c>
      <c r="M18" s="17"/>
      <c r="N18" s="18" t="s">
        <v>328</v>
      </c>
    </row>
    <row r="19" spans="1:14" s="194" customFormat="1" ht="163.9" customHeight="1" x14ac:dyDescent="0.25">
      <c r="A19" s="165">
        <v>5</v>
      </c>
      <c r="B19" s="193"/>
      <c r="C19" s="188" t="s">
        <v>130</v>
      </c>
      <c r="D19" s="188" t="s">
        <v>319</v>
      </c>
      <c r="F19" s="188" t="s">
        <v>131</v>
      </c>
      <c r="G19" s="190"/>
      <c r="H19" s="193"/>
      <c r="I19" s="190"/>
      <c r="J19" s="193"/>
      <c r="K19" s="188"/>
      <c r="L19" s="190" t="s">
        <v>593</v>
      </c>
      <c r="M19" s="193"/>
      <c r="N19" s="188" t="s">
        <v>328</v>
      </c>
    </row>
    <row r="20" spans="1:14" ht="30" hidden="1" x14ac:dyDescent="0.25">
      <c r="A20" s="165">
        <v>6</v>
      </c>
      <c r="B20" s="17" t="s">
        <v>34</v>
      </c>
      <c r="C20" s="20"/>
      <c r="D20" s="17" t="s">
        <v>35</v>
      </c>
      <c r="E20" s="165" t="s">
        <v>7</v>
      </c>
      <c r="F20" s="72" t="s">
        <v>37</v>
      </c>
      <c r="G20" s="165" t="s">
        <v>593</v>
      </c>
      <c r="H20" s="17"/>
      <c r="I20" s="165"/>
      <c r="J20" s="17"/>
      <c r="K20" s="18" t="s">
        <v>559</v>
      </c>
      <c r="L20" s="165"/>
      <c r="M20" s="17"/>
      <c r="N20" s="18" t="s">
        <v>559</v>
      </c>
    </row>
    <row r="21" spans="1:14" ht="45" hidden="1" x14ac:dyDescent="0.25">
      <c r="A21" s="165">
        <v>7</v>
      </c>
      <c r="B21" s="17" t="s">
        <v>36</v>
      </c>
      <c r="C21" s="20"/>
      <c r="D21" s="17" t="s">
        <v>351</v>
      </c>
      <c r="E21" s="165" t="s">
        <v>7</v>
      </c>
      <c r="F21" s="72" t="s">
        <v>38</v>
      </c>
      <c r="G21" s="165"/>
      <c r="H21" s="17"/>
      <c r="I21" s="165"/>
      <c r="J21" s="17"/>
      <c r="K21" s="18" t="s">
        <v>327</v>
      </c>
      <c r="L21" s="165"/>
      <c r="M21" s="17"/>
      <c r="N21" s="18" t="s">
        <v>327</v>
      </c>
    </row>
    <row r="22" spans="1:14" ht="34.15" hidden="1" customHeight="1" x14ac:dyDescent="0.25">
      <c r="A22" s="165">
        <v>8</v>
      </c>
      <c r="B22" s="271" t="s">
        <v>39</v>
      </c>
      <c r="C22" s="272" t="s">
        <v>40</v>
      </c>
      <c r="D22" s="273" t="s">
        <v>930</v>
      </c>
      <c r="E22" s="274" t="s">
        <v>7</v>
      </c>
      <c r="F22" s="275" t="s">
        <v>37</v>
      </c>
      <c r="G22" s="274" t="s">
        <v>593</v>
      </c>
      <c r="H22" s="273" t="s">
        <v>600</v>
      </c>
      <c r="I22" s="274" t="s">
        <v>593</v>
      </c>
      <c r="J22" s="273"/>
      <c r="K22" s="276" t="s">
        <v>331</v>
      </c>
      <c r="L22" s="274"/>
      <c r="M22" s="273"/>
      <c r="N22" s="18" t="s">
        <v>331</v>
      </c>
    </row>
    <row r="23" spans="1:14" ht="34.15" hidden="1" customHeight="1" x14ac:dyDescent="0.25">
      <c r="A23" s="165">
        <v>6</v>
      </c>
      <c r="B23" s="277"/>
      <c r="C23" s="278"/>
      <c r="D23" s="273" t="s">
        <v>931</v>
      </c>
      <c r="E23" s="274" t="s">
        <v>7</v>
      </c>
      <c r="F23" s="275" t="s">
        <v>37</v>
      </c>
      <c r="G23" s="274"/>
      <c r="H23" s="273"/>
      <c r="I23" s="274"/>
      <c r="J23" s="273"/>
      <c r="K23" s="276"/>
      <c r="L23" s="274"/>
      <c r="M23" s="273"/>
      <c r="N23" s="18" t="s">
        <v>331</v>
      </c>
    </row>
    <row r="24" spans="1:14" ht="75" x14ac:dyDescent="0.25">
      <c r="A24" s="165">
        <v>7</v>
      </c>
      <c r="B24" s="279"/>
      <c r="C24" s="276" t="s">
        <v>132</v>
      </c>
      <c r="D24" s="280" t="s">
        <v>133</v>
      </c>
      <c r="E24" s="276"/>
      <c r="F24" s="276" t="s">
        <v>134</v>
      </c>
      <c r="G24" s="274"/>
      <c r="H24" s="273"/>
      <c r="I24" s="274"/>
      <c r="J24" s="273"/>
      <c r="K24" s="276"/>
      <c r="L24" s="274"/>
      <c r="M24" s="273" t="s">
        <v>1082</v>
      </c>
      <c r="N24" s="18" t="s">
        <v>328</v>
      </c>
    </row>
    <row r="25" spans="1:14" ht="165" hidden="1" x14ac:dyDescent="0.25">
      <c r="A25" s="165">
        <v>8</v>
      </c>
      <c r="B25" s="117" t="s">
        <v>352</v>
      </c>
      <c r="C25" s="20"/>
      <c r="D25" s="17" t="s">
        <v>957</v>
      </c>
      <c r="E25" s="165" t="s">
        <v>7</v>
      </c>
      <c r="F25" s="17" t="s">
        <v>353</v>
      </c>
      <c r="G25" s="165"/>
      <c r="H25" s="72" t="s">
        <v>588</v>
      </c>
      <c r="I25" s="165" t="s">
        <v>593</v>
      </c>
      <c r="J25" s="72"/>
      <c r="K25" s="18" t="s">
        <v>327</v>
      </c>
      <c r="L25" s="165"/>
      <c r="M25" s="72"/>
      <c r="N25" s="18" t="s">
        <v>327</v>
      </c>
    </row>
    <row r="26" spans="1:14" ht="60" x14ac:dyDescent="0.25">
      <c r="A26" s="165">
        <v>9</v>
      </c>
      <c r="B26" s="17" t="s">
        <v>41</v>
      </c>
      <c r="C26" s="20"/>
      <c r="D26" s="17" t="s">
        <v>354</v>
      </c>
      <c r="E26" s="165" t="s">
        <v>7</v>
      </c>
      <c r="F26" s="72" t="s">
        <v>355</v>
      </c>
      <c r="G26" s="165" t="s">
        <v>593</v>
      </c>
      <c r="H26" s="17"/>
      <c r="I26" s="165" t="s">
        <v>593</v>
      </c>
      <c r="J26" s="17"/>
      <c r="K26" s="18" t="s">
        <v>328</v>
      </c>
      <c r="L26" s="165" t="s">
        <v>593</v>
      </c>
      <c r="M26" s="17"/>
      <c r="N26" s="18" t="s">
        <v>328</v>
      </c>
    </row>
    <row r="27" spans="1:14" ht="60" hidden="1" x14ac:dyDescent="0.25">
      <c r="A27" s="165">
        <v>10</v>
      </c>
      <c r="B27" s="17" t="s">
        <v>356</v>
      </c>
      <c r="C27" s="20"/>
      <c r="D27" s="17" t="s">
        <v>357</v>
      </c>
      <c r="E27" s="165" t="s">
        <v>7</v>
      </c>
      <c r="F27" s="72" t="s">
        <v>358</v>
      </c>
      <c r="G27" s="165" t="s">
        <v>401</v>
      </c>
      <c r="H27" s="17" t="s">
        <v>462</v>
      </c>
      <c r="I27" s="165" t="s">
        <v>401</v>
      </c>
      <c r="J27" s="17" t="s">
        <v>462</v>
      </c>
      <c r="K27" s="18"/>
      <c r="L27" s="165" t="s">
        <v>401</v>
      </c>
      <c r="M27" s="17" t="s">
        <v>462</v>
      </c>
      <c r="N27" s="18"/>
    </row>
    <row r="28" spans="1:14" ht="120" x14ac:dyDescent="0.25">
      <c r="A28" s="165">
        <v>11</v>
      </c>
      <c r="B28" s="220" t="s">
        <v>17</v>
      </c>
      <c r="C28" s="20"/>
      <c r="D28" s="72" t="s">
        <v>42</v>
      </c>
      <c r="E28" s="165" t="s">
        <v>7</v>
      </c>
      <c r="F28" s="72" t="s">
        <v>37</v>
      </c>
      <c r="G28" s="165" t="s">
        <v>593</v>
      </c>
      <c r="H28" s="17"/>
      <c r="I28" s="165" t="s">
        <v>401</v>
      </c>
      <c r="J28" s="17"/>
      <c r="K28" s="18" t="s">
        <v>328</v>
      </c>
      <c r="L28" s="165" t="s">
        <v>1076</v>
      </c>
      <c r="M28" s="17"/>
      <c r="N28" s="18" t="s">
        <v>328</v>
      </c>
    </row>
    <row r="29" spans="1:14" s="2" customFormat="1" ht="180" x14ac:dyDescent="0.25">
      <c r="A29" s="165">
        <v>12</v>
      </c>
      <c r="B29" s="221"/>
      <c r="C29" s="18" t="s">
        <v>138</v>
      </c>
      <c r="D29" s="59" t="s">
        <v>141</v>
      </c>
      <c r="F29" s="18" t="s">
        <v>140</v>
      </c>
      <c r="G29" s="16"/>
      <c r="H29" s="52" t="s">
        <v>593</v>
      </c>
      <c r="I29" s="16"/>
      <c r="J29" s="19" t="s">
        <v>328</v>
      </c>
      <c r="K29" s="52"/>
      <c r="L29" s="166" t="s">
        <v>593</v>
      </c>
      <c r="M29" s="178"/>
      <c r="N29" s="18" t="s">
        <v>328</v>
      </c>
    </row>
    <row r="30" spans="1:14" ht="105" hidden="1" x14ac:dyDescent="0.25">
      <c r="A30" s="165">
        <v>14</v>
      </c>
      <c r="B30" s="17" t="s">
        <v>43</v>
      </c>
      <c r="C30" s="20"/>
      <c r="D30" s="72" t="s">
        <v>44</v>
      </c>
      <c r="E30" s="165" t="s">
        <v>7</v>
      </c>
      <c r="F30" s="72" t="s">
        <v>359</v>
      </c>
      <c r="G30" s="165" t="s">
        <v>596</v>
      </c>
      <c r="H30" s="72" t="s">
        <v>601</v>
      </c>
      <c r="I30" s="165" t="s">
        <v>596</v>
      </c>
      <c r="J30" s="72" t="s">
        <v>584</v>
      </c>
      <c r="K30" s="18" t="s">
        <v>328</v>
      </c>
      <c r="L30" s="165"/>
      <c r="M30" s="72"/>
      <c r="N30" s="18" t="s">
        <v>330</v>
      </c>
    </row>
    <row r="31" spans="1:14" ht="90" hidden="1" x14ac:dyDescent="0.25">
      <c r="A31" s="165">
        <v>15</v>
      </c>
      <c r="B31" s="17" t="s">
        <v>45</v>
      </c>
      <c r="C31" s="20"/>
      <c r="D31" s="72" t="s">
        <v>46</v>
      </c>
      <c r="E31" s="165" t="s">
        <v>7</v>
      </c>
      <c r="F31" s="72" t="s">
        <v>47</v>
      </c>
      <c r="G31" s="165" t="s">
        <v>593</v>
      </c>
      <c r="H31" s="17"/>
      <c r="I31" s="165" t="s">
        <v>593</v>
      </c>
      <c r="J31" s="17"/>
      <c r="K31" s="18" t="s">
        <v>329</v>
      </c>
      <c r="L31" s="165"/>
      <c r="M31" s="17"/>
      <c r="N31" s="18" t="s">
        <v>329</v>
      </c>
    </row>
    <row r="32" spans="1:14" ht="120" hidden="1" x14ac:dyDescent="0.25">
      <c r="A32" s="165">
        <v>16</v>
      </c>
      <c r="B32" s="217" t="s">
        <v>48</v>
      </c>
      <c r="C32" s="20"/>
      <c r="D32" s="72" t="s">
        <v>361</v>
      </c>
      <c r="E32" s="165" t="s">
        <v>15</v>
      </c>
      <c r="F32" s="72" t="s">
        <v>360</v>
      </c>
      <c r="G32" s="165" t="s">
        <v>596</v>
      </c>
      <c r="H32" s="72" t="s">
        <v>602</v>
      </c>
      <c r="I32" s="165" t="s">
        <v>596</v>
      </c>
      <c r="J32" s="72" t="s">
        <v>556</v>
      </c>
      <c r="K32" s="18" t="s">
        <v>337</v>
      </c>
      <c r="L32" s="165"/>
      <c r="M32" s="72"/>
      <c r="N32" s="18" t="s">
        <v>337</v>
      </c>
    </row>
    <row r="33" spans="1:14" ht="75" hidden="1" x14ac:dyDescent="0.25">
      <c r="A33" s="165">
        <v>18</v>
      </c>
      <c r="B33" s="219"/>
      <c r="C33" s="18" t="s">
        <v>135</v>
      </c>
      <c r="D33" s="59" t="s">
        <v>136</v>
      </c>
      <c r="E33" s="5"/>
      <c r="F33" s="18" t="s">
        <v>137</v>
      </c>
      <c r="G33" s="165"/>
      <c r="H33" s="72"/>
      <c r="I33" s="165"/>
      <c r="J33" s="72"/>
      <c r="K33" s="18"/>
      <c r="L33" s="165"/>
      <c r="M33" s="72"/>
      <c r="N33" s="19" t="s">
        <v>330</v>
      </c>
    </row>
    <row r="34" spans="1:14" ht="150" hidden="1" x14ac:dyDescent="0.25">
      <c r="A34" s="165">
        <v>19</v>
      </c>
      <c r="B34" s="219"/>
      <c r="C34" s="18" t="s">
        <v>18</v>
      </c>
      <c r="D34" s="189" t="s">
        <v>142</v>
      </c>
      <c r="E34" s="194"/>
      <c r="F34" s="188" t="s">
        <v>139</v>
      </c>
      <c r="G34" s="165"/>
      <c r="H34" s="72"/>
      <c r="I34" s="165"/>
      <c r="J34" s="72"/>
      <c r="K34" s="18"/>
      <c r="L34" s="165"/>
      <c r="M34" s="72"/>
      <c r="N34" s="19" t="s">
        <v>330</v>
      </c>
    </row>
    <row r="35" spans="1:14" ht="105" x14ac:dyDescent="0.25">
      <c r="A35" s="165">
        <v>20</v>
      </c>
      <c r="B35" s="218"/>
      <c r="C35" s="188" t="s">
        <v>128</v>
      </c>
      <c r="D35" s="189" t="s">
        <v>129</v>
      </c>
      <c r="E35" s="190" t="s">
        <v>7</v>
      </c>
      <c r="F35" s="188" t="s">
        <v>398</v>
      </c>
      <c r="G35" s="190"/>
      <c r="H35" s="191"/>
      <c r="I35" s="165"/>
      <c r="J35" s="72"/>
      <c r="K35" s="18" t="s">
        <v>328</v>
      </c>
      <c r="L35" s="165" t="s">
        <v>593</v>
      </c>
      <c r="M35" s="72"/>
      <c r="N35" s="18" t="s">
        <v>328</v>
      </c>
    </row>
    <row r="36" spans="1:14" ht="300" hidden="1" x14ac:dyDescent="0.25">
      <c r="A36" s="165">
        <v>21</v>
      </c>
      <c r="B36" s="17" t="s">
        <v>49</v>
      </c>
      <c r="C36" s="20"/>
      <c r="D36" s="17" t="s">
        <v>51</v>
      </c>
      <c r="E36" s="165" t="s">
        <v>15</v>
      </c>
      <c r="F36" s="72" t="s">
        <v>50</v>
      </c>
      <c r="G36" s="165" t="s">
        <v>593</v>
      </c>
      <c r="H36" s="72"/>
      <c r="I36" s="165" t="s">
        <v>593</v>
      </c>
      <c r="J36" s="72"/>
      <c r="K36" s="18" t="s">
        <v>330</v>
      </c>
      <c r="L36" s="165"/>
      <c r="M36" s="72"/>
      <c r="N36" s="18" t="s">
        <v>330</v>
      </c>
    </row>
    <row r="37" spans="1:14" ht="90" hidden="1" x14ac:dyDescent="0.25">
      <c r="A37" s="165">
        <v>22</v>
      </c>
      <c r="B37" s="17" t="s">
        <v>52</v>
      </c>
      <c r="C37" s="17"/>
      <c r="D37" s="17" t="s">
        <v>362</v>
      </c>
      <c r="E37" s="165" t="s">
        <v>7</v>
      </c>
      <c r="F37" s="72" t="s">
        <v>53</v>
      </c>
      <c r="G37" s="165" t="s">
        <v>593</v>
      </c>
      <c r="H37" s="17"/>
      <c r="I37" s="165" t="s">
        <v>593</v>
      </c>
      <c r="J37" s="17"/>
      <c r="K37" s="18" t="s">
        <v>331</v>
      </c>
      <c r="L37" s="165"/>
      <c r="M37" s="17"/>
      <c r="N37" s="18" t="s">
        <v>331</v>
      </c>
    </row>
    <row r="38" spans="1:14" ht="60" hidden="1" x14ac:dyDescent="0.25">
      <c r="A38" s="165">
        <v>23</v>
      </c>
      <c r="B38" s="17" t="s">
        <v>55</v>
      </c>
      <c r="C38" s="17" t="s">
        <v>54</v>
      </c>
      <c r="D38" s="58" t="s">
        <v>414</v>
      </c>
      <c r="E38" s="165" t="s">
        <v>7</v>
      </c>
      <c r="F38" s="72" t="s">
        <v>56</v>
      </c>
      <c r="G38" s="165" t="s">
        <v>593</v>
      </c>
      <c r="H38" s="17"/>
      <c r="I38" s="165" t="s">
        <v>593</v>
      </c>
      <c r="J38" s="17"/>
      <c r="K38" s="18" t="s">
        <v>330</v>
      </c>
      <c r="L38" s="165"/>
      <c r="M38" s="17"/>
      <c r="N38" s="18" t="s">
        <v>330</v>
      </c>
    </row>
    <row r="39" spans="1:14" ht="150" hidden="1" x14ac:dyDescent="0.25">
      <c r="A39" s="165">
        <v>24</v>
      </c>
      <c r="B39" s="220" t="s">
        <v>19</v>
      </c>
      <c r="C39" s="69" t="s">
        <v>57</v>
      </c>
      <c r="D39" s="17" t="s">
        <v>933</v>
      </c>
      <c r="E39" s="165" t="s">
        <v>7</v>
      </c>
      <c r="F39" s="72" t="s">
        <v>59</v>
      </c>
      <c r="G39" s="165" t="s">
        <v>334</v>
      </c>
      <c r="H39" s="60" t="s">
        <v>603</v>
      </c>
      <c r="I39" s="165" t="s">
        <v>593</v>
      </c>
      <c r="J39" s="60"/>
      <c r="K39" s="18" t="s">
        <v>330</v>
      </c>
      <c r="L39" s="165"/>
      <c r="M39" s="60"/>
      <c r="N39" s="18" t="s">
        <v>330</v>
      </c>
    </row>
    <row r="40" spans="1:14" ht="105" hidden="1" x14ac:dyDescent="0.25">
      <c r="A40" s="165">
        <v>25</v>
      </c>
      <c r="B40" s="222"/>
      <c r="C40" s="69"/>
      <c r="D40" s="17" t="s">
        <v>932</v>
      </c>
      <c r="E40" s="165" t="s">
        <v>7</v>
      </c>
      <c r="F40" s="72" t="s">
        <v>58</v>
      </c>
      <c r="G40" s="165" t="s">
        <v>593</v>
      </c>
      <c r="H40" s="60"/>
      <c r="I40" s="165" t="s">
        <v>593</v>
      </c>
      <c r="J40" s="60"/>
      <c r="K40" s="18" t="s">
        <v>330</v>
      </c>
      <c r="L40" s="165"/>
      <c r="M40" s="60"/>
      <c r="N40" s="18" t="s">
        <v>330</v>
      </c>
    </row>
    <row r="41" spans="1:14" ht="60" hidden="1" x14ac:dyDescent="0.25">
      <c r="A41" s="165">
        <v>26</v>
      </c>
      <c r="B41" s="221"/>
      <c r="C41" s="69"/>
      <c r="D41" s="58"/>
      <c r="E41" s="58"/>
      <c r="F41" s="18" t="s">
        <v>213</v>
      </c>
      <c r="G41" s="165" t="s">
        <v>593</v>
      </c>
      <c r="H41" s="60"/>
      <c r="I41" s="165" t="s">
        <v>593</v>
      </c>
      <c r="J41" s="60"/>
      <c r="K41" s="18" t="s">
        <v>330</v>
      </c>
      <c r="L41" s="165"/>
      <c r="M41" s="60"/>
      <c r="N41" s="18" t="s">
        <v>330</v>
      </c>
    </row>
    <row r="42" spans="1:14" ht="90" hidden="1" x14ac:dyDescent="0.25">
      <c r="A42" s="165">
        <v>27</v>
      </c>
      <c r="B42" s="60"/>
      <c r="C42" s="17" t="s">
        <v>60</v>
      </c>
      <c r="D42" s="17" t="s">
        <v>934</v>
      </c>
      <c r="E42" s="165" t="s">
        <v>7</v>
      </c>
      <c r="F42" s="72" t="s">
        <v>61</v>
      </c>
      <c r="G42" s="165" t="s">
        <v>593</v>
      </c>
      <c r="H42" s="18"/>
      <c r="I42" s="165" t="s">
        <v>593</v>
      </c>
      <c r="J42" s="18"/>
      <c r="K42" s="18" t="s">
        <v>331</v>
      </c>
      <c r="L42" s="165"/>
      <c r="M42" s="18"/>
      <c r="N42" s="18" t="s">
        <v>331</v>
      </c>
    </row>
    <row r="43" spans="1:14" ht="90" hidden="1" x14ac:dyDescent="0.25">
      <c r="A43" s="165">
        <v>28</v>
      </c>
      <c r="B43" s="17"/>
      <c r="C43" s="17" t="s">
        <v>21</v>
      </c>
      <c r="D43" s="17" t="s">
        <v>935</v>
      </c>
      <c r="E43" s="165" t="s">
        <v>7</v>
      </c>
      <c r="F43" s="72" t="s">
        <v>62</v>
      </c>
      <c r="G43" s="165" t="s">
        <v>596</v>
      </c>
      <c r="H43" s="60"/>
      <c r="I43" s="165" t="s">
        <v>593</v>
      </c>
      <c r="J43" s="60"/>
      <c r="K43" s="18" t="s">
        <v>330</v>
      </c>
      <c r="L43" s="165"/>
      <c r="M43" s="60"/>
      <c r="N43" s="18" t="s">
        <v>330</v>
      </c>
    </row>
    <row r="44" spans="1:14" ht="375" x14ac:dyDescent="0.25">
      <c r="A44" s="165">
        <v>29</v>
      </c>
      <c r="B44" s="17"/>
      <c r="C44" s="223" t="s">
        <v>63</v>
      </c>
      <c r="D44" s="17" t="s">
        <v>936</v>
      </c>
      <c r="E44" s="165" t="s">
        <v>7</v>
      </c>
      <c r="F44" s="72" t="s">
        <v>64</v>
      </c>
      <c r="G44" s="165" t="s">
        <v>593</v>
      </c>
      <c r="H44" s="17"/>
      <c r="I44" s="165" t="s">
        <v>593</v>
      </c>
      <c r="J44" s="17"/>
      <c r="K44" s="18" t="s">
        <v>328</v>
      </c>
      <c r="L44" s="165" t="s">
        <v>593</v>
      </c>
      <c r="M44" s="17"/>
      <c r="N44" s="18" t="s">
        <v>328</v>
      </c>
    </row>
    <row r="45" spans="1:14" ht="135" x14ac:dyDescent="0.25">
      <c r="A45" s="165">
        <v>30</v>
      </c>
      <c r="B45" s="17"/>
      <c r="C45" s="223"/>
      <c r="D45" s="17" t="s">
        <v>65</v>
      </c>
      <c r="E45" s="165" t="s">
        <v>7</v>
      </c>
      <c r="F45" s="72" t="s">
        <v>937</v>
      </c>
      <c r="G45" s="165" t="s">
        <v>593</v>
      </c>
      <c r="H45" s="17"/>
      <c r="I45" s="165" t="s">
        <v>593</v>
      </c>
      <c r="J45" s="17"/>
      <c r="K45" s="18" t="s">
        <v>328</v>
      </c>
      <c r="L45" s="165" t="s">
        <v>593</v>
      </c>
      <c r="M45" s="17"/>
      <c r="N45" s="18" t="s">
        <v>328</v>
      </c>
    </row>
    <row r="46" spans="1:14" ht="60" x14ac:dyDescent="0.25">
      <c r="A46" s="165">
        <v>31</v>
      </c>
      <c r="B46" s="17"/>
      <c r="C46" s="223"/>
      <c r="D46" s="18" t="s">
        <v>938</v>
      </c>
      <c r="E46" s="58"/>
      <c r="F46" s="18" t="s">
        <v>195</v>
      </c>
      <c r="G46" s="165"/>
      <c r="H46" s="17"/>
      <c r="I46" s="165"/>
      <c r="J46" s="17"/>
      <c r="K46" s="18"/>
      <c r="L46" s="165" t="s">
        <v>593</v>
      </c>
      <c r="M46" s="17"/>
      <c r="N46" s="18" t="s">
        <v>328</v>
      </c>
    </row>
    <row r="47" spans="1:14" ht="45" hidden="1" x14ac:dyDescent="0.25">
      <c r="A47" s="165">
        <v>32</v>
      </c>
      <c r="B47" s="17"/>
      <c r="C47" s="223"/>
      <c r="D47" s="117" t="s">
        <v>459</v>
      </c>
      <c r="E47" s="165" t="s">
        <v>7</v>
      </c>
      <c r="F47" s="72" t="s">
        <v>363</v>
      </c>
      <c r="G47" s="165" t="s">
        <v>593</v>
      </c>
      <c r="H47" s="17"/>
      <c r="I47" s="165" t="s">
        <v>593</v>
      </c>
      <c r="J47" s="17" t="s">
        <v>591</v>
      </c>
      <c r="K47" s="18" t="s">
        <v>330</v>
      </c>
      <c r="L47" s="165"/>
      <c r="M47" s="17"/>
      <c r="N47" s="18" t="s">
        <v>330</v>
      </c>
    </row>
    <row r="48" spans="1:14" ht="135" hidden="1" x14ac:dyDescent="0.25">
      <c r="A48" s="165">
        <v>33</v>
      </c>
      <c r="B48" s="17" t="s">
        <v>66</v>
      </c>
      <c r="C48" s="17" t="s">
        <v>67</v>
      </c>
      <c r="D48" s="17" t="s">
        <v>939</v>
      </c>
      <c r="E48" s="165" t="s">
        <v>7</v>
      </c>
      <c r="F48" s="18" t="s">
        <v>220</v>
      </c>
      <c r="G48" s="165" t="s">
        <v>593</v>
      </c>
      <c r="H48" s="17"/>
      <c r="I48" s="165" t="s">
        <v>593</v>
      </c>
      <c r="J48" s="17"/>
      <c r="K48" s="18" t="s">
        <v>330</v>
      </c>
      <c r="L48" s="165"/>
      <c r="M48" s="17"/>
      <c r="N48" s="18" t="s">
        <v>330</v>
      </c>
    </row>
    <row r="49" spans="1:14" ht="60" hidden="1" x14ac:dyDescent="0.25">
      <c r="A49" s="165">
        <v>34</v>
      </c>
      <c r="B49" s="17"/>
      <c r="C49" s="17" t="s">
        <v>77</v>
      </c>
      <c r="D49" s="17" t="s">
        <v>78</v>
      </c>
      <c r="E49" s="165" t="s">
        <v>7</v>
      </c>
      <c r="F49" s="72" t="s">
        <v>79</v>
      </c>
      <c r="G49" s="165" t="s">
        <v>593</v>
      </c>
      <c r="H49" s="17"/>
      <c r="I49" s="165" t="s">
        <v>593</v>
      </c>
      <c r="J49" s="17"/>
      <c r="K49" s="18" t="s">
        <v>330</v>
      </c>
      <c r="L49" s="165"/>
      <c r="M49" s="17"/>
      <c r="N49" s="18" t="s">
        <v>330</v>
      </c>
    </row>
    <row r="50" spans="1:14" ht="60" hidden="1" x14ac:dyDescent="0.25">
      <c r="A50" s="165">
        <v>35</v>
      </c>
      <c r="B50" s="17"/>
      <c r="C50" s="17" t="s">
        <v>22</v>
      </c>
      <c r="D50" s="17" t="s">
        <v>68</v>
      </c>
      <c r="E50" s="165" t="s">
        <v>7</v>
      </c>
      <c r="F50" s="72" t="s">
        <v>69</v>
      </c>
      <c r="G50" s="165" t="s">
        <v>593</v>
      </c>
      <c r="H50" s="17"/>
      <c r="I50" s="165" t="s">
        <v>593</v>
      </c>
      <c r="J50" s="17"/>
      <c r="K50" s="18" t="s">
        <v>330</v>
      </c>
      <c r="L50" s="165"/>
      <c r="M50" s="17"/>
      <c r="N50" s="18" t="s">
        <v>330</v>
      </c>
    </row>
    <row r="51" spans="1:14" ht="75" hidden="1" x14ac:dyDescent="0.25">
      <c r="A51" s="165">
        <v>36</v>
      </c>
      <c r="B51" s="17"/>
      <c r="C51" s="223" t="s">
        <v>70</v>
      </c>
      <c r="D51" s="17" t="s">
        <v>71</v>
      </c>
      <c r="E51" s="165" t="s">
        <v>7</v>
      </c>
      <c r="F51" s="72" t="s">
        <v>72</v>
      </c>
      <c r="G51" s="165" t="s">
        <v>593</v>
      </c>
      <c r="H51" s="17"/>
      <c r="I51" s="165" t="s">
        <v>593</v>
      </c>
      <c r="J51" s="17"/>
      <c r="K51" s="18" t="s">
        <v>330</v>
      </c>
      <c r="L51" s="165"/>
      <c r="M51" s="17"/>
      <c r="N51" s="18" t="s">
        <v>330</v>
      </c>
    </row>
    <row r="52" spans="1:14" ht="90" hidden="1" x14ac:dyDescent="0.25">
      <c r="A52" s="165">
        <v>37</v>
      </c>
      <c r="B52" s="17"/>
      <c r="C52" s="223"/>
      <c r="D52" s="17" t="s">
        <v>470</v>
      </c>
      <c r="E52" s="165" t="s">
        <v>7</v>
      </c>
      <c r="F52" s="72" t="s">
        <v>364</v>
      </c>
      <c r="G52" s="165" t="s">
        <v>593</v>
      </c>
      <c r="H52" s="17"/>
      <c r="I52" s="165" t="s">
        <v>593</v>
      </c>
      <c r="J52" s="17"/>
      <c r="K52" s="18" t="s">
        <v>330</v>
      </c>
      <c r="L52" s="165"/>
      <c r="M52" s="17"/>
      <c r="N52" s="18" t="s">
        <v>330</v>
      </c>
    </row>
    <row r="53" spans="1:14" ht="210" hidden="1" x14ac:dyDescent="0.25">
      <c r="A53" s="165">
        <v>38</v>
      </c>
      <c r="B53" s="17"/>
      <c r="C53" s="223"/>
      <c r="D53" s="198" t="s">
        <v>394</v>
      </c>
      <c r="E53" s="194"/>
      <c r="F53" s="188" t="s">
        <v>349</v>
      </c>
      <c r="G53" s="190"/>
      <c r="H53" s="193"/>
      <c r="I53" s="190"/>
      <c r="J53" s="193"/>
      <c r="K53" s="188"/>
      <c r="L53" s="190"/>
      <c r="M53" s="193"/>
      <c r="N53" s="188" t="s">
        <v>330</v>
      </c>
    </row>
    <row r="54" spans="1:14" ht="409.5" hidden="1" x14ac:dyDescent="0.25">
      <c r="A54" s="165">
        <v>39</v>
      </c>
      <c r="B54" s="17"/>
      <c r="C54" s="17" t="s">
        <v>73</v>
      </c>
      <c r="D54" s="167" t="s">
        <v>75</v>
      </c>
      <c r="E54" s="165" t="s">
        <v>7</v>
      </c>
      <c r="F54" s="72" t="s">
        <v>74</v>
      </c>
      <c r="G54" s="165" t="s">
        <v>334</v>
      </c>
      <c r="H54" s="17" t="s">
        <v>333</v>
      </c>
      <c r="I54" s="165" t="s">
        <v>334</v>
      </c>
      <c r="J54" s="17" t="s">
        <v>333</v>
      </c>
      <c r="K54" s="18" t="s">
        <v>551</v>
      </c>
      <c r="L54" s="165" t="s">
        <v>334</v>
      </c>
      <c r="M54" s="17" t="s">
        <v>333</v>
      </c>
      <c r="N54" s="18" t="s">
        <v>551</v>
      </c>
    </row>
    <row r="55" spans="1:14" ht="60" hidden="1" x14ac:dyDescent="0.25">
      <c r="A55" s="165">
        <v>40</v>
      </c>
      <c r="B55" s="17"/>
      <c r="C55" s="17" t="s">
        <v>76</v>
      </c>
      <c r="D55" s="17" t="s">
        <v>365</v>
      </c>
      <c r="E55" s="165" t="s">
        <v>7</v>
      </c>
      <c r="F55" s="72" t="s">
        <v>366</v>
      </c>
      <c r="G55" s="165" t="s">
        <v>593</v>
      </c>
      <c r="H55" s="17"/>
      <c r="I55" s="165" t="s">
        <v>593</v>
      </c>
      <c r="J55" s="17"/>
      <c r="K55" s="18" t="s">
        <v>330</v>
      </c>
      <c r="L55" s="165"/>
      <c r="M55" s="17"/>
      <c r="N55" s="18" t="s">
        <v>330</v>
      </c>
    </row>
    <row r="56" spans="1:14" ht="90" hidden="1" x14ac:dyDescent="0.25">
      <c r="A56" s="165">
        <v>41</v>
      </c>
      <c r="B56" s="17"/>
      <c r="C56" s="17" t="s">
        <v>80</v>
      </c>
      <c r="D56" s="17" t="s">
        <v>940</v>
      </c>
      <c r="E56" s="165" t="s">
        <v>7</v>
      </c>
      <c r="F56" s="72" t="s">
        <v>81</v>
      </c>
      <c r="G56" s="165" t="s">
        <v>593</v>
      </c>
      <c r="H56" s="17"/>
      <c r="I56" s="165" t="s">
        <v>593</v>
      </c>
      <c r="J56" s="17"/>
      <c r="K56" s="18" t="s">
        <v>330</v>
      </c>
      <c r="L56" s="165"/>
      <c r="M56" s="17"/>
      <c r="N56" s="18" t="s">
        <v>330</v>
      </c>
    </row>
    <row r="57" spans="1:14" ht="135" hidden="1" x14ac:dyDescent="0.25">
      <c r="A57" s="165">
        <v>42</v>
      </c>
      <c r="B57" s="17"/>
      <c r="C57" s="17" t="s">
        <v>367</v>
      </c>
      <c r="D57" s="17" t="s">
        <v>368</v>
      </c>
      <c r="E57" s="165" t="s">
        <v>15</v>
      </c>
      <c r="F57" s="72" t="s">
        <v>369</v>
      </c>
      <c r="G57" s="165" t="s">
        <v>596</v>
      </c>
      <c r="H57" s="17" t="s">
        <v>604</v>
      </c>
      <c r="I57" s="165" t="s">
        <v>593</v>
      </c>
      <c r="J57" s="17" t="s">
        <v>594</v>
      </c>
      <c r="K57" s="18" t="s">
        <v>330</v>
      </c>
      <c r="L57" s="165"/>
      <c r="M57" s="17"/>
      <c r="N57" s="18" t="s">
        <v>330</v>
      </c>
    </row>
    <row r="58" spans="1:14" ht="60" hidden="1" x14ac:dyDescent="0.25">
      <c r="A58" s="165">
        <v>43</v>
      </c>
      <c r="B58" s="220" t="s">
        <v>82</v>
      </c>
      <c r="C58" s="17" t="s">
        <v>24</v>
      </c>
      <c r="D58" s="17" t="s">
        <v>83</v>
      </c>
      <c r="E58" s="165" t="s">
        <v>7</v>
      </c>
      <c r="F58" s="72" t="s">
        <v>85</v>
      </c>
      <c r="G58" s="168" t="s">
        <v>593</v>
      </c>
      <c r="H58" s="18"/>
      <c r="I58" s="168" t="s">
        <v>593</v>
      </c>
      <c r="J58" s="18"/>
      <c r="K58" s="18" t="s">
        <v>331</v>
      </c>
      <c r="L58" s="168"/>
      <c r="M58" s="18"/>
      <c r="N58" s="18" t="s">
        <v>331</v>
      </c>
    </row>
    <row r="59" spans="1:14" s="2" customFormat="1" ht="45" hidden="1" x14ac:dyDescent="0.25">
      <c r="A59" s="165">
        <v>44</v>
      </c>
      <c r="B59" s="222"/>
      <c r="C59" s="18" t="s">
        <v>8</v>
      </c>
      <c r="D59" s="58" t="s">
        <v>243</v>
      </c>
      <c r="F59" s="18" t="s">
        <v>201</v>
      </c>
      <c r="G59" s="16"/>
      <c r="H59" s="52"/>
      <c r="I59" s="16"/>
      <c r="J59" s="19" t="s">
        <v>331</v>
      </c>
      <c r="K59" s="52"/>
      <c r="L59" s="16"/>
      <c r="M59" s="19"/>
      <c r="N59" s="19" t="s">
        <v>331</v>
      </c>
    </row>
    <row r="60" spans="1:14" ht="90" hidden="1" x14ac:dyDescent="0.25">
      <c r="A60" s="165">
        <v>45</v>
      </c>
      <c r="B60" s="222"/>
      <c r="C60" s="17" t="s">
        <v>25</v>
      </c>
      <c r="D60" s="17" t="s">
        <v>370</v>
      </c>
      <c r="E60" s="165" t="s">
        <v>7</v>
      </c>
      <c r="F60" s="72" t="s">
        <v>86</v>
      </c>
      <c r="G60" s="165" t="s">
        <v>596</v>
      </c>
      <c r="H60" s="17" t="s">
        <v>605</v>
      </c>
      <c r="I60" s="165" t="s">
        <v>596</v>
      </c>
      <c r="J60" s="17" t="s">
        <v>605</v>
      </c>
      <c r="K60" s="18" t="s">
        <v>331</v>
      </c>
      <c r="L60" s="165"/>
      <c r="M60" s="17"/>
      <c r="N60" s="18" t="s">
        <v>331</v>
      </c>
    </row>
    <row r="61" spans="1:14" ht="30" hidden="1" x14ac:dyDescent="0.25">
      <c r="A61" s="165">
        <v>46</v>
      </c>
      <c r="B61" s="221"/>
      <c r="C61" s="17" t="s">
        <v>22</v>
      </c>
      <c r="D61" s="17" t="s">
        <v>84</v>
      </c>
      <c r="E61" s="165" t="s">
        <v>7</v>
      </c>
      <c r="F61" s="72" t="s">
        <v>87</v>
      </c>
      <c r="G61" s="165" t="s">
        <v>401</v>
      </c>
      <c r="H61" s="17"/>
      <c r="I61" s="165" t="s">
        <v>401</v>
      </c>
      <c r="J61" s="17"/>
      <c r="K61" s="18" t="s">
        <v>331</v>
      </c>
      <c r="L61" s="165"/>
      <c r="M61" s="17"/>
      <c r="N61" s="18" t="s">
        <v>331</v>
      </c>
    </row>
    <row r="62" spans="1:14" ht="30" x14ac:dyDescent="0.25">
      <c r="A62" s="165">
        <v>47</v>
      </c>
      <c r="B62" s="223" t="s">
        <v>88</v>
      </c>
      <c r="C62" s="223"/>
      <c r="D62" s="17" t="s">
        <v>26</v>
      </c>
      <c r="E62" s="165" t="s">
        <v>7</v>
      </c>
      <c r="F62" s="72" t="s">
        <v>91</v>
      </c>
      <c r="G62" s="165" t="s">
        <v>593</v>
      </c>
      <c r="H62" s="17"/>
      <c r="I62" s="165" t="s">
        <v>401</v>
      </c>
      <c r="J62" s="17"/>
      <c r="K62" s="18" t="s">
        <v>332</v>
      </c>
      <c r="L62" s="165" t="s">
        <v>593</v>
      </c>
      <c r="M62" s="17"/>
      <c r="N62" s="18" t="s">
        <v>328</v>
      </c>
    </row>
    <row r="63" spans="1:14" ht="45" x14ac:dyDescent="0.25">
      <c r="A63" s="165">
        <v>48</v>
      </c>
      <c r="B63" s="223"/>
      <c r="C63" s="223"/>
      <c r="D63" s="17" t="s">
        <v>223</v>
      </c>
      <c r="E63" s="165"/>
      <c r="F63" s="18" t="s">
        <v>204</v>
      </c>
      <c r="G63" s="165"/>
      <c r="H63" s="17"/>
      <c r="I63" s="165"/>
      <c r="J63" s="17"/>
      <c r="K63" s="18"/>
      <c r="L63" s="165" t="s">
        <v>593</v>
      </c>
      <c r="M63" s="17"/>
      <c r="N63" s="18" t="s">
        <v>328</v>
      </c>
    </row>
    <row r="64" spans="1:14" ht="30" x14ac:dyDescent="0.25">
      <c r="A64" s="165">
        <v>49</v>
      </c>
      <c r="B64" s="223"/>
      <c r="C64" s="223"/>
      <c r="D64" s="17" t="s">
        <v>89</v>
      </c>
      <c r="E64" s="165" t="s">
        <v>7</v>
      </c>
      <c r="F64" s="72" t="s">
        <v>92</v>
      </c>
      <c r="G64" s="165" t="s">
        <v>593</v>
      </c>
      <c r="H64" s="17"/>
      <c r="I64" s="165" t="s">
        <v>593</v>
      </c>
      <c r="J64" s="17"/>
      <c r="K64" s="18" t="s">
        <v>332</v>
      </c>
      <c r="L64" s="165" t="s">
        <v>593</v>
      </c>
      <c r="M64" s="17"/>
      <c r="N64" s="18" t="s">
        <v>328</v>
      </c>
    </row>
    <row r="65" spans="1:14" ht="30" x14ac:dyDescent="0.25">
      <c r="A65" s="165">
        <v>50</v>
      </c>
      <c r="B65" s="223"/>
      <c r="C65" s="223"/>
      <c r="D65" s="17" t="s">
        <v>90</v>
      </c>
      <c r="E65" s="165" t="s">
        <v>7</v>
      </c>
      <c r="F65" s="72" t="s">
        <v>93</v>
      </c>
      <c r="G65" s="165" t="s">
        <v>593</v>
      </c>
      <c r="H65" s="17"/>
      <c r="I65" s="165" t="s">
        <v>593</v>
      </c>
      <c r="J65" s="17"/>
      <c r="K65" s="18" t="s">
        <v>332</v>
      </c>
      <c r="L65" s="165" t="s">
        <v>593</v>
      </c>
      <c r="M65" s="17"/>
      <c r="N65" s="18" t="s">
        <v>328</v>
      </c>
    </row>
    <row r="66" spans="1:14" ht="75" hidden="1" x14ac:dyDescent="0.25">
      <c r="A66" s="165">
        <v>51</v>
      </c>
      <c r="B66" s="217" t="s">
        <v>94</v>
      </c>
      <c r="C66" s="69"/>
      <c r="D66" s="17" t="s">
        <v>371</v>
      </c>
      <c r="E66" s="165" t="s">
        <v>7</v>
      </c>
      <c r="F66" s="72" t="s">
        <v>95</v>
      </c>
      <c r="G66" s="165" t="s">
        <v>593</v>
      </c>
      <c r="H66" s="17"/>
      <c r="I66" s="165" t="s">
        <v>593</v>
      </c>
      <c r="J66" s="17"/>
      <c r="K66" s="18" t="s">
        <v>330</v>
      </c>
      <c r="L66" s="165"/>
      <c r="M66" s="17"/>
      <c r="N66" s="18" t="s">
        <v>330</v>
      </c>
    </row>
    <row r="67" spans="1:14" ht="75" hidden="1" x14ac:dyDescent="0.25">
      <c r="A67" s="165">
        <v>52</v>
      </c>
      <c r="B67" s="219"/>
      <c r="C67" s="18" t="s">
        <v>175</v>
      </c>
      <c r="D67" s="58" t="s">
        <v>244</v>
      </c>
      <c r="E67" s="5"/>
      <c r="F67" s="18" t="s">
        <v>176</v>
      </c>
      <c r="G67" s="16"/>
      <c r="H67" s="52" t="s">
        <v>593</v>
      </c>
      <c r="I67" s="16"/>
      <c r="J67" s="19" t="s">
        <v>330</v>
      </c>
      <c r="K67" s="52"/>
      <c r="L67" s="16"/>
      <c r="M67" s="16"/>
      <c r="N67" s="19" t="s">
        <v>330</v>
      </c>
    </row>
    <row r="68" spans="1:14" ht="45" hidden="1" x14ac:dyDescent="0.25">
      <c r="A68" s="165">
        <v>53</v>
      </c>
      <c r="B68" s="219"/>
      <c r="C68" s="18" t="s">
        <v>177</v>
      </c>
      <c r="D68" s="58" t="s">
        <v>941</v>
      </c>
      <c r="E68" s="5"/>
      <c r="F68" s="18" t="s">
        <v>942</v>
      </c>
      <c r="G68" s="16" t="s">
        <v>586</v>
      </c>
      <c r="H68" s="52" t="s">
        <v>593</v>
      </c>
      <c r="I68" s="16" t="s">
        <v>586</v>
      </c>
      <c r="J68" s="19" t="s">
        <v>330</v>
      </c>
      <c r="K68" s="52"/>
      <c r="L68" s="16"/>
      <c r="M68" s="16"/>
      <c r="N68" s="19" t="s">
        <v>330</v>
      </c>
    </row>
    <row r="69" spans="1:14" ht="60" hidden="1" x14ac:dyDescent="0.25">
      <c r="A69" s="165">
        <v>54</v>
      </c>
      <c r="B69" s="219"/>
      <c r="C69" s="18" t="s">
        <v>27</v>
      </c>
      <c r="D69" s="18" t="s">
        <v>224</v>
      </c>
      <c r="E69" s="5"/>
      <c r="F69" s="18" t="s">
        <v>209</v>
      </c>
      <c r="G69" s="18"/>
      <c r="H69" s="52" t="s">
        <v>593</v>
      </c>
      <c r="I69" s="18"/>
      <c r="J69" s="19" t="s">
        <v>329</v>
      </c>
      <c r="K69" s="52"/>
      <c r="L69" s="18"/>
      <c r="M69" s="18"/>
      <c r="N69" s="19" t="s">
        <v>329</v>
      </c>
    </row>
    <row r="70" spans="1:14" ht="75" x14ac:dyDescent="0.25">
      <c r="A70" s="165">
        <v>55</v>
      </c>
      <c r="B70" s="218"/>
      <c r="C70" s="69" t="s">
        <v>944</v>
      </c>
      <c r="D70" s="17" t="s">
        <v>943</v>
      </c>
      <c r="E70" s="165" t="s">
        <v>7</v>
      </c>
      <c r="F70" s="72" t="s">
        <v>96</v>
      </c>
      <c r="G70" s="165" t="s">
        <v>593</v>
      </c>
      <c r="H70" s="17"/>
      <c r="I70" s="165" t="s">
        <v>593</v>
      </c>
      <c r="J70" s="17"/>
      <c r="K70" s="18" t="s">
        <v>328</v>
      </c>
      <c r="L70" s="165" t="s">
        <v>593</v>
      </c>
      <c r="M70" s="17"/>
      <c r="N70" s="18" t="s">
        <v>328</v>
      </c>
    </row>
    <row r="71" spans="1:14" ht="135" x14ac:dyDescent="0.25">
      <c r="A71" s="165">
        <v>56</v>
      </c>
      <c r="B71" s="223" t="s">
        <v>318</v>
      </c>
      <c r="C71" s="17" t="s">
        <v>341</v>
      </c>
      <c r="D71" s="17" t="s">
        <v>381</v>
      </c>
      <c r="E71" s="165" t="s">
        <v>7</v>
      </c>
      <c r="F71" s="17" t="s">
        <v>380</v>
      </c>
      <c r="G71" s="165" t="s">
        <v>593</v>
      </c>
      <c r="H71" s="17"/>
      <c r="I71" s="165" t="s">
        <v>593</v>
      </c>
      <c r="J71" s="17"/>
      <c r="K71" s="18" t="s">
        <v>332</v>
      </c>
      <c r="L71" s="165" t="s">
        <v>593</v>
      </c>
      <c r="M71" s="17"/>
      <c r="N71" s="18" t="s">
        <v>328</v>
      </c>
    </row>
    <row r="72" spans="1:14" ht="30" x14ac:dyDescent="0.25">
      <c r="A72" s="165">
        <v>57</v>
      </c>
      <c r="B72" s="223"/>
      <c r="C72" s="17" t="s">
        <v>342</v>
      </c>
      <c r="D72" s="72" t="s">
        <v>350</v>
      </c>
      <c r="E72" s="165" t="s">
        <v>7</v>
      </c>
      <c r="F72" s="72" t="s">
        <v>320</v>
      </c>
      <c r="G72" s="165" t="s">
        <v>593</v>
      </c>
      <c r="H72" s="17" t="s">
        <v>408</v>
      </c>
      <c r="I72" s="165" t="s">
        <v>593</v>
      </c>
      <c r="J72" s="17" t="s">
        <v>408</v>
      </c>
      <c r="K72" s="18" t="s">
        <v>563</v>
      </c>
      <c r="L72" s="165"/>
      <c r="M72" s="17" t="s">
        <v>408</v>
      </c>
      <c r="N72" s="18" t="s">
        <v>563</v>
      </c>
    </row>
    <row r="73" spans="1:14" ht="30" x14ac:dyDescent="0.25">
      <c r="A73" s="165">
        <v>58</v>
      </c>
      <c r="B73" s="223"/>
      <c r="C73" s="17" t="s">
        <v>343</v>
      </c>
      <c r="D73" s="72" t="s">
        <v>315</v>
      </c>
      <c r="E73" s="165" t="s">
        <v>7</v>
      </c>
      <c r="F73" s="72" t="s">
        <v>320</v>
      </c>
      <c r="G73" s="165" t="s">
        <v>593</v>
      </c>
      <c r="H73" s="17" t="s">
        <v>562</v>
      </c>
      <c r="I73" s="165" t="s">
        <v>593</v>
      </c>
      <c r="J73" s="17" t="s">
        <v>562</v>
      </c>
      <c r="K73" s="18" t="s">
        <v>563</v>
      </c>
      <c r="L73" s="165"/>
      <c r="M73" s="17" t="s">
        <v>562</v>
      </c>
      <c r="N73" s="18" t="s">
        <v>563</v>
      </c>
    </row>
    <row r="74" spans="1:14" ht="30" x14ac:dyDescent="0.25">
      <c r="A74" s="165">
        <v>59</v>
      </c>
      <c r="B74" s="223"/>
      <c r="C74" s="223" t="s">
        <v>344</v>
      </c>
      <c r="D74" s="72" t="s">
        <v>316</v>
      </c>
      <c r="E74" s="165" t="s">
        <v>7</v>
      </c>
      <c r="F74" s="72" t="s">
        <v>320</v>
      </c>
      <c r="G74" s="165" t="s">
        <v>593</v>
      </c>
      <c r="H74" s="17"/>
      <c r="I74" s="165" t="s">
        <v>593</v>
      </c>
      <c r="J74" s="17"/>
      <c r="K74" s="18" t="s">
        <v>563</v>
      </c>
      <c r="L74" s="165"/>
      <c r="M74" s="17"/>
      <c r="N74" s="18" t="s">
        <v>563</v>
      </c>
    </row>
    <row r="75" spans="1:14" ht="45" x14ac:dyDescent="0.25">
      <c r="A75" s="165">
        <v>60</v>
      </c>
      <c r="B75" s="223"/>
      <c r="C75" s="223"/>
      <c r="D75" s="72" t="s">
        <v>557</v>
      </c>
      <c r="E75" s="165" t="s">
        <v>7</v>
      </c>
      <c r="F75" s="72" t="s">
        <v>320</v>
      </c>
      <c r="G75" s="165" t="s">
        <v>593</v>
      </c>
      <c r="H75" s="17"/>
      <c r="I75" s="165" t="s">
        <v>593</v>
      </c>
      <c r="J75" s="17"/>
      <c r="K75" s="18" t="s">
        <v>332</v>
      </c>
      <c r="L75" s="165"/>
      <c r="M75" s="17"/>
      <c r="N75" s="18" t="s">
        <v>329</v>
      </c>
    </row>
    <row r="76" spans="1:14" ht="75" x14ac:dyDescent="0.25">
      <c r="A76" s="165">
        <v>61</v>
      </c>
      <c r="B76" s="223"/>
      <c r="C76" s="223"/>
      <c r="D76" s="72" t="s">
        <v>467</v>
      </c>
      <c r="E76" s="165" t="s">
        <v>7</v>
      </c>
      <c r="F76" s="72" t="s">
        <v>320</v>
      </c>
      <c r="G76" s="165" t="s">
        <v>596</v>
      </c>
      <c r="H76" s="17" t="s">
        <v>606</v>
      </c>
      <c r="I76" s="165" t="s">
        <v>593</v>
      </c>
      <c r="J76" s="17" t="s">
        <v>590</v>
      </c>
      <c r="K76" s="18" t="s">
        <v>332</v>
      </c>
      <c r="L76" s="165"/>
      <c r="M76" s="17"/>
      <c r="N76" s="18" t="s">
        <v>329</v>
      </c>
    </row>
    <row r="77" spans="1:14" ht="60" x14ac:dyDescent="0.25">
      <c r="A77" s="165">
        <v>62</v>
      </c>
      <c r="B77" s="223"/>
      <c r="C77" s="217" t="s">
        <v>345</v>
      </c>
      <c r="D77" s="17" t="s">
        <v>403</v>
      </c>
      <c r="E77" s="165" t="s">
        <v>7</v>
      </c>
      <c r="F77" s="72" t="s">
        <v>320</v>
      </c>
      <c r="G77" s="165"/>
      <c r="H77" s="17"/>
      <c r="I77" s="165"/>
      <c r="J77" s="17"/>
      <c r="K77" s="18"/>
      <c r="L77" s="165"/>
      <c r="M77" s="17"/>
      <c r="N77" s="18" t="s">
        <v>330</v>
      </c>
    </row>
    <row r="78" spans="1:14" ht="90" x14ac:dyDescent="0.25">
      <c r="A78" s="165">
        <v>63</v>
      </c>
      <c r="B78" s="223"/>
      <c r="C78" s="218"/>
      <c r="D78" s="72" t="s">
        <v>929</v>
      </c>
      <c r="E78" s="165" t="s">
        <v>7</v>
      </c>
      <c r="F78" s="72" t="s">
        <v>346</v>
      </c>
      <c r="G78" s="165" t="s">
        <v>593</v>
      </c>
      <c r="H78" s="17" t="s">
        <v>607</v>
      </c>
      <c r="I78" s="165" t="s">
        <v>593</v>
      </c>
      <c r="J78" s="17"/>
      <c r="K78" s="18" t="s">
        <v>558</v>
      </c>
      <c r="L78" s="165"/>
      <c r="M78" s="17"/>
      <c r="N78" s="18" t="s">
        <v>559</v>
      </c>
    </row>
    <row r="79" spans="1:14" ht="105" x14ac:dyDescent="0.25">
      <c r="A79" s="165">
        <v>64</v>
      </c>
      <c r="B79" s="223"/>
      <c r="C79" s="17" t="s">
        <v>347</v>
      </c>
      <c r="D79" s="72" t="s">
        <v>468</v>
      </c>
      <c r="E79" s="165"/>
      <c r="F79" s="72" t="s">
        <v>404</v>
      </c>
      <c r="G79" s="165" t="s">
        <v>596</v>
      </c>
      <c r="H79" s="17" t="s">
        <v>608</v>
      </c>
      <c r="I79" s="169" t="s">
        <v>596</v>
      </c>
      <c r="J79" s="17"/>
      <c r="K79" s="18" t="s">
        <v>327</v>
      </c>
      <c r="L79" s="213"/>
      <c r="M79" s="17"/>
      <c r="N79" s="18" t="s">
        <v>327</v>
      </c>
    </row>
    <row r="80" spans="1:14" s="2" customFormat="1" ht="60" x14ac:dyDescent="0.25">
      <c r="A80" s="165">
        <v>65</v>
      </c>
      <c r="B80" s="223"/>
      <c r="C80" s="18" t="s">
        <v>143</v>
      </c>
      <c r="D80" s="72" t="s">
        <v>144</v>
      </c>
      <c r="E80" s="18"/>
      <c r="F80" s="18" t="s">
        <v>397</v>
      </c>
      <c r="G80" s="19" t="s">
        <v>555</v>
      </c>
      <c r="H80" s="52" t="s">
        <v>334</v>
      </c>
      <c r="I80" s="19" t="s">
        <v>555</v>
      </c>
      <c r="J80" s="19" t="s">
        <v>559</v>
      </c>
      <c r="K80" s="52"/>
      <c r="L80" s="19"/>
      <c r="M80" s="19"/>
      <c r="N80" s="19" t="s">
        <v>559</v>
      </c>
    </row>
    <row r="81" spans="1:14" ht="30" x14ac:dyDescent="0.25">
      <c r="A81" s="165">
        <v>66</v>
      </c>
      <c r="B81" s="223"/>
      <c r="C81" s="17"/>
      <c r="D81" s="72" t="s">
        <v>317</v>
      </c>
      <c r="E81" s="165" t="s">
        <v>7</v>
      </c>
      <c r="F81" s="72" t="s">
        <v>320</v>
      </c>
      <c r="G81" s="165" t="s">
        <v>401</v>
      </c>
      <c r="H81" s="165"/>
      <c r="I81" s="165" t="s">
        <v>401</v>
      </c>
      <c r="J81" s="17"/>
      <c r="K81" s="18"/>
      <c r="L81" s="165" t="s">
        <v>401</v>
      </c>
      <c r="M81" s="17"/>
      <c r="N81" s="18"/>
    </row>
    <row r="82" spans="1:14" s="2" customFormat="1" x14ac:dyDescent="0.25">
      <c r="A82" s="135" t="s">
        <v>589</v>
      </c>
      <c r="B82" s="135"/>
      <c r="C82" s="135"/>
      <c r="D82" s="135"/>
      <c r="E82" s="135"/>
      <c r="F82" s="135"/>
      <c r="G82" s="67"/>
      <c r="H82" s="135"/>
      <c r="I82" s="67"/>
      <c r="J82" s="67"/>
      <c r="K82" s="135"/>
      <c r="L82" s="67"/>
      <c r="M82" s="67"/>
      <c r="N82" s="67"/>
    </row>
    <row r="83" spans="1:14" s="2" customFormat="1" ht="105" x14ac:dyDescent="0.25">
      <c r="A83" s="165">
        <v>67</v>
      </c>
      <c r="B83" s="19" t="s">
        <v>145</v>
      </c>
      <c r="C83" s="58" t="s">
        <v>146</v>
      </c>
      <c r="D83" s="59" t="s">
        <v>147</v>
      </c>
      <c r="F83" s="18" t="s">
        <v>148</v>
      </c>
      <c r="G83" s="52"/>
      <c r="H83" s="52"/>
      <c r="I83" s="52"/>
      <c r="J83" s="19" t="s">
        <v>559</v>
      </c>
      <c r="K83" s="52"/>
      <c r="L83" s="52"/>
      <c r="M83" s="52"/>
      <c r="N83" s="19" t="s">
        <v>559</v>
      </c>
    </row>
    <row r="84" spans="1:14" s="2" customFormat="1" ht="75" x14ac:dyDescent="0.25">
      <c r="A84" s="165">
        <v>68</v>
      </c>
      <c r="B84" s="19" t="s">
        <v>149</v>
      </c>
      <c r="C84" s="18" t="s">
        <v>150</v>
      </c>
      <c r="D84" s="59" t="s">
        <v>151</v>
      </c>
      <c r="F84" s="18" t="s">
        <v>203</v>
      </c>
      <c r="G84" s="16"/>
      <c r="H84" s="52"/>
      <c r="I84" s="16"/>
      <c r="J84" s="19" t="s">
        <v>559</v>
      </c>
      <c r="K84" s="52"/>
      <c r="L84" s="16"/>
      <c r="M84" s="16"/>
      <c r="N84" s="19" t="s">
        <v>559</v>
      </c>
    </row>
    <row r="85" spans="1:14" s="2" customFormat="1" ht="75" x14ac:dyDescent="0.25">
      <c r="A85" s="165">
        <v>69</v>
      </c>
      <c r="B85" s="19" t="s">
        <v>145</v>
      </c>
      <c r="C85" s="18" t="s">
        <v>152</v>
      </c>
      <c r="D85" s="58" t="s">
        <v>153</v>
      </c>
      <c r="F85" s="20" t="s">
        <v>219</v>
      </c>
      <c r="G85" s="18"/>
      <c r="H85" s="52" t="s">
        <v>593</v>
      </c>
      <c r="I85" s="18"/>
      <c r="J85" s="19" t="s">
        <v>328</v>
      </c>
      <c r="K85" s="52"/>
      <c r="L85" s="18" t="s">
        <v>593</v>
      </c>
      <c r="M85" s="18"/>
      <c r="N85" s="19" t="s">
        <v>328</v>
      </c>
    </row>
    <row r="86" spans="1:14" s="2" customFormat="1" ht="90" x14ac:dyDescent="0.25">
      <c r="A86" s="165">
        <v>70</v>
      </c>
      <c r="B86" s="19" t="s">
        <v>154</v>
      </c>
      <c r="C86" s="18" t="s">
        <v>8</v>
      </c>
      <c r="D86" s="59" t="s">
        <v>235</v>
      </c>
      <c r="F86" s="18" t="s">
        <v>218</v>
      </c>
      <c r="G86" s="60" t="s">
        <v>592</v>
      </c>
      <c r="H86" s="52" t="s">
        <v>334</v>
      </c>
      <c r="I86" s="60" t="s">
        <v>592</v>
      </c>
      <c r="J86" s="19" t="s">
        <v>331</v>
      </c>
      <c r="K86" s="52"/>
      <c r="L86" s="60"/>
      <c r="M86" s="60"/>
      <c r="N86" s="19" t="s">
        <v>331</v>
      </c>
    </row>
    <row r="87" spans="1:14" s="2" customFormat="1" ht="60" x14ac:dyDescent="0.25">
      <c r="A87" s="165">
        <v>71</v>
      </c>
      <c r="B87" s="19" t="s">
        <v>145</v>
      </c>
      <c r="C87" s="18" t="s">
        <v>155</v>
      </c>
      <c r="D87" s="59" t="s">
        <v>156</v>
      </c>
      <c r="F87" s="18" t="s">
        <v>157</v>
      </c>
      <c r="G87" s="18"/>
      <c r="H87" s="52"/>
      <c r="I87" s="18"/>
      <c r="J87" s="19" t="s">
        <v>559</v>
      </c>
      <c r="K87" s="52"/>
      <c r="L87" s="18"/>
      <c r="M87" s="18"/>
      <c r="N87" s="19" t="s">
        <v>559</v>
      </c>
    </row>
    <row r="88" spans="1:14" s="2" customFormat="1" x14ac:dyDescent="0.25">
      <c r="A88" s="165"/>
      <c r="B88" s="137"/>
      <c r="C88" s="137"/>
      <c r="D88" s="137"/>
      <c r="E88" s="137"/>
      <c r="F88" s="137"/>
      <c r="G88" s="137"/>
      <c r="H88" s="137"/>
      <c r="I88" s="137"/>
      <c r="J88" s="138"/>
      <c r="K88" s="137"/>
      <c r="L88" s="137"/>
      <c r="M88" s="138"/>
      <c r="N88" s="137"/>
    </row>
    <row r="89" spans="1:14" s="2" customFormat="1" ht="75" x14ac:dyDescent="0.25">
      <c r="A89" s="165">
        <v>72</v>
      </c>
      <c r="B89" s="18" t="s">
        <v>181</v>
      </c>
      <c r="C89" s="18" t="s">
        <v>182</v>
      </c>
      <c r="D89" s="58" t="s">
        <v>245</v>
      </c>
      <c r="E89" s="16"/>
      <c r="F89" s="18" t="s">
        <v>199</v>
      </c>
      <c r="G89" s="19"/>
      <c r="H89" s="52"/>
      <c r="I89" s="19"/>
      <c r="J89" s="19" t="s">
        <v>327</v>
      </c>
      <c r="K89" s="52"/>
      <c r="L89" s="19"/>
      <c r="M89" s="19"/>
      <c r="N89" s="19" t="s">
        <v>327</v>
      </c>
    </row>
    <row r="90" spans="1:14" s="2" customFormat="1" ht="75" x14ac:dyDescent="0.25">
      <c r="A90" s="165">
        <v>73</v>
      </c>
      <c r="B90" s="18" t="s">
        <v>181</v>
      </c>
      <c r="C90" s="18" t="s">
        <v>183</v>
      </c>
      <c r="D90" s="58" t="s">
        <v>246</v>
      </c>
      <c r="E90" s="16"/>
      <c r="F90" s="18" t="s">
        <v>198</v>
      </c>
      <c r="G90" s="19"/>
      <c r="H90" s="52"/>
      <c r="I90" s="19"/>
      <c r="J90" s="19" t="s">
        <v>327</v>
      </c>
      <c r="K90" s="52"/>
      <c r="L90" s="19"/>
      <c r="M90" s="19"/>
      <c r="N90" s="19" t="s">
        <v>327</v>
      </c>
    </row>
    <row r="91" spans="1:14" s="2" customFormat="1" ht="60" x14ac:dyDescent="0.25">
      <c r="A91" s="165">
        <v>74</v>
      </c>
      <c r="B91" s="18" t="s">
        <v>181</v>
      </c>
      <c r="C91" s="18" t="s">
        <v>184</v>
      </c>
      <c r="D91" s="58" t="s">
        <v>247</v>
      </c>
      <c r="E91" s="16"/>
      <c r="F91" s="18" t="s">
        <v>197</v>
      </c>
      <c r="G91" s="19"/>
      <c r="H91" s="52"/>
      <c r="I91" s="19"/>
      <c r="J91" s="19" t="s">
        <v>327</v>
      </c>
      <c r="K91" s="52"/>
      <c r="L91" s="19"/>
      <c r="M91" s="19"/>
      <c r="N91" s="19" t="s">
        <v>327</v>
      </c>
    </row>
    <row r="92" spans="1:14" s="2" customFormat="1" ht="105" x14ac:dyDescent="0.25">
      <c r="A92" s="165">
        <v>75</v>
      </c>
      <c r="B92" s="18" t="s">
        <v>185</v>
      </c>
      <c r="C92" s="18" t="s">
        <v>186</v>
      </c>
      <c r="D92" s="58" t="s">
        <v>248</v>
      </c>
      <c r="E92" s="16"/>
      <c r="F92" s="18" t="s">
        <v>196</v>
      </c>
      <c r="G92" s="18"/>
      <c r="H92" s="52" t="s">
        <v>593</v>
      </c>
      <c r="I92" s="18"/>
      <c r="J92" s="19" t="s">
        <v>332</v>
      </c>
      <c r="K92" s="52"/>
      <c r="L92" s="18"/>
      <c r="M92" s="19"/>
      <c r="N92" s="19" t="s">
        <v>329</v>
      </c>
    </row>
    <row r="93" spans="1:14" s="2" customFormat="1" x14ac:dyDescent="0.25">
      <c r="A93" s="165"/>
      <c r="B93" s="139"/>
      <c r="C93" s="139"/>
      <c r="D93" s="139"/>
      <c r="E93" s="16"/>
      <c r="F93" s="139"/>
      <c r="G93" s="67"/>
      <c r="H93" s="139"/>
      <c r="I93" s="67"/>
      <c r="J93" s="67"/>
      <c r="K93" s="139"/>
      <c r="L93" s="67"/>
      <c r="M93" s="67"/>
      <c r="N93" s="67"/>
    </row>
    <row r="94" spans="1:14" s="2" customFormat="1" ht="210" customHeight="1" x14ac:dyDescent="0.25">
      <c r="A94" s="165">
        <v>76</v>
      </c>
      <c r="B94" s="19" t="s">
        <v>55</v>
      </c>
      <c r="C94" s="18" t="s">
        <v>202</v>
      </c>
      <c r="D94" s="18" t="s">
        <v>102</v>
      </c>
      <c r="E94" s="16"/>
      <c r="F94" s="18" t="s">
        <v>101</v>
      </c>
      <c r="G94" s="20" t="s">
        <v>464</v>
      </c>
      <c r="H94" s="52"/>
      <c r="I94" s="20" t="s">
        <v>464</v>
      </c>
      <c r="J94" s="16"/>
      <c r="K94" s="52"/>
      <c r="L94" s="20"/>
      <c r="M94" s="16"/>
      <c r="N94" s="16"/>
    </row>
    <row r="95" spans="1:14" s="2" customFormat="1" ht="45" x14ac:dyDescent="0.25">
      <c r="A95" s="165">
        <v>77</v>
      </c>
      <c r="B95" s="19" t="s">
        <v>109</v>
      </c>
      <c r="C95" s="18" t="s">
        <v>110</v>
      </c>
      <c r="D95" s="18" t="s">
        <v>112</v>
      </c>
      <c r="E95" s="16"/>
      <c r="F95" s="18" t="s">
        <v>113</v>
      </c>
      <c r="G95" s="16"/>
      <c r="H95" s="52"/>
      <c r="I95" s="16"/>
      <c r="J95" s="16"/>
      <c r="K95" s="52"/>
      <c r="L95" s="16"/>
      <c r="M95" s="16"/>
      <c r="N95" s="16"/>
    </row>
    <row r="96" spans="1:14" s="2" customFormat="1" ht="45" x14ac:dyDescent="0.25">
      <c r="A96" s="165">
        <v>78</v>
      </c>
      <c r="B96" s="19" t="s">
        <v>103</v>
      </c>
      <c r="C96" s="18" t="s">
        <v>114</v>
      </c>
      <c r="D96" s="18" t="s">
        <v>115</v>
      </c>
      <c r="E96" s="16"/>
      <c r="F96" s="18" t="s">
        <v>116</v>
      </c>
      <c r="G96" s="16"/>
      <c r="H96" s="52"/>
      <c r="I96" s="16"/>
      <c r="J96" s="16"/>
      <c r="K96" s="52"/>
      <c r="L96" s="16"/>
      <c r="M96" s="16"/>
      <c r="N96" s="16"/>
    </row>
    <row r="97" spans="1:14" s="2" customFormat="1" ht="75" x14ac:dyDescent="0.25">
      <c r="A97" s="165">
        <v>79</v>
      </c>
      <c r="B97" s="19" t="s">
        <v>55</v>
      </c>
      <c r="C97" s="18" t="s">
        <v>117</v>
      </c>
      <c r="D97" s="18" t="s">
        <v>118</v>
      </c>
      <c r="E97" s="16"/>
      <c r="F97" s="18" t="s">
        <v>120</v>
      </c>
      <c r="G97" s="16"/>
      <c r="H97" s="52"/>
      <c r="I97" s="16"/>
      <c r="J97" s="16"/>
      <c r="K97" s="52"/>
      <c r="L97" s="16"/>
      <c r="M97" s="16"/>
      <c r="N97" s="16"/>
    </row>
    <row r="98" spans="1:14" s="2" customFormat="1" ht="90" x14ac:dyDescent="0.25">
      <c r="A98" s="165">
        <v>80</v>
      </c>
      <c r="B98" s="19" t="s">
        <v>109</v>
      </c>
      <c r="C98" s="18" t="s">
        <v>119</v>
      </c>
      <c r="D98" s="18" t="s">
        <v>122</v>
      </c>
      <c r="E98" s="16"/>
      <c r="F98" s="18" t="s">
        <v>123</v>
      </c>
      <c r="G98" s="16"/>
      <c r="H98" s="52"/>
      <c r="I98" s="16"/>
      <c r="J98" s="16"/>
      <c r="K98" s="52"/>
      <c r="L98" s="16"/>
      <c r="M98" s="16"/>
      <c r="N98" s="16"/>
    </row>
    <row r="99" spans="1:14" s="2" customFormat="1" ht="90" x14ac:dyDescent="0.25">
      <c r="A99" s="165">
        <v>81</v>
      </c>
      <c r="B99" s="19" t="s">
        <v>55</v>
      </c>
      <c r="C99" s="18" t="s">
        <v>121</v>
      </c>
      <c r="D99" s="58" t="s">
        <v>250</v>
      </c>
      <c r="E99" s="16"/>
      <c r="F99" s="18" t="s">
        <v>124</v>
      </c>
      <c r="G99" s="16"/>
      <c r="H99" s="52"/>
      <c r="I99" s="16"/>
      <c r="J99" s="16"/>
      <c r="K99" s="52"/>
      <c r="L99" s="16"/>
      <c r="M99" s="16"/>
      <c r="N99" s="16"/>
    </row>
    <row r="100" spans="1:14" s="2" customFormat="1" ht="75" x14ac:dyDescent="0.25">
      <c r="A100" s="165">
        <v>82</v>
      </c>
      <c r="B100" s="19" t="s">
        <v>109</v>
      </c>
      <c r="C100" s="18" t="s">
        <v>125</v>
      </c>
      <c r="D100" s="59" t="s">
        <v>251</v>
      </c>
      <c r="E100" s="16"/>
      <c r="F100" s="18" t="s">
        <v>126</v>
      </c>
      <c r="G100" s="16"/>
      <c r="H100" s="52"/>
      <c r="I100" s="16"/>
      <c r="J100" s="16"/>
      <c r="K100" s="52"/>
      <c r="L100" s="16"/>
      <c r="M100" s="16"/>
      <c r="N100" s="16"/>
    </row>
    <row r="101" spans="1:14" s="2" customFormat="1" x14ac:dyDescent="0.25">
      <c r="A101" s="135" t="s">
        <v>373</v>
      </c>
      <c r="B101" s="135"/>
      <c r="C101" s="135"/>
      <c r="D101" s="135"/>
      <c r="E101" s="135"/>
      <c r="F101" s="135"/>
      <c r="G101" s="67"/>
      <c r="H101" s="135"/>
      <c r="I101" s="67"/>
      <c r="J101" s="67"/>
      <c r="K101" s="135"/>
      <c r="L101" s="67"/>
      <c r="M101" s="67"/>
      <c r="N101" s="67"/>
    </row>
    <row r="102" spans="1:14" s="2" customFormat="1" ht="147" customHeight="1" x14ac:dyDescent="0.25">
      <c r="A102" s="70">
        <v>1</v>
      </c>
      <c r="B102" s="70" t="s">
        <v>374</v>
      </c>
      <c r="C102" s="17" t="s">
        <v>375</v>
      </c>
      <c r="D102" s="17" t="s">
        <v>469</v>
      </c>
      <c r="E102" s="72"/>
      <c r="F102" s="72" t="s">
        <v>396</v>
      </c>
      <c r="G102" s="69" t="s">
        <v>560</v>
      </c>
      <c r="H102" s="68" t="s">
        <v>334</v>
      </c>
      <c r="I102" s="69" t="s">
        <v>560</v>
      </c>
      <c r="J102" s="19"/>
      <c r="K102" s="68"/>
      <c r="L102" s="69"/>
      <c r="M102" s="19"/>
      <c r="N102" s="19"/>
    </row>
    <row r="103" spans="1:14" s="2" customFormat="1" ht="45" x14ac:dyDescent="0.25">
      <c r="A103" s="70">
        <v>2</v>
      </c>
      <c r="B103" s="214" t="s">
        <v>181</v>
      </c>
      <c r="C103" s="18" t="s">
        <v>192</v>
      </c>
      <c r="D103" s="58" t="s">
        <v>226</v>
      </c>
      <c r="E103" s="18"/>
      <c r="F103" s="18" t="s">
        <v>205</v>
      </c>
      <c r="G103" s="69" t="s">
        <v>560</v>
      </c>
      <c r="H103" s="52" t="s">
        <v>334</v>
      </c>
      <c r="I103" s="69" t="s">
        <v>560</v>
      </c>
      <c r="J103" s="19"/>
      <c r="K103" s="52"/>
      <c r="L103" s="69"/>
      <c r="M103" s="19"/>
      <c r="N103" s="19"/>
    </row>
    <row r="104" spans="1:14" s="2" customFormat="1" ht="45" x14ac:dyDescent="0.25">
      <c r="A104" s="70">
        <v>3</v>
      </c>
      <c r="B104" s="215"/>
      <c r="C104" s="18" t="s">
        <v>193</v>
      </c>
      <c r="D104" s="58" t="s">
        <v>194</v>
      </c>
      <c r="E104" s="18"/>
      <c r="F104" s="18" t="s">
        <v>206</v>
      </c>
      <c r="G104" s="16"/>
      <c r="H104" s="52" t="s">
        <v>593</v>
      </c>
      <c r="I104" s="16"/>
      <c r="J104" s="19" t="s">
        <v>330</v>
      </c>
      <c r="K104" s="52"/>
      <c r="L104" s="16"/>
      <c r="M104" s="19"/>
      <c r="N104" s="19"/>
    </row>
    <row r="105" spans="1:14" x14ac:dyDescent="0.25">
      <c r="A105" s="159"/>
      <c r="B105" s="9"/>
      <c r="C105" s="9"/>
      <c r="D105" s="9"/>
      <c r="E105" s="10"/>
      <c r="F105" s="10"/>
      <c r="G105" s="10"/>
      <c r="H105" s="10"/>
      <c r="I105" s="10"/>
      <c r="J105" s="11"/>
      <c r="K105" s="21"/>
      <c r="L105" s="10"/>
      <c r="M105" s="158"/>
      <c r="N105" s="21"/>
    </row>
    <row r="106" spans="1:14" x14ac:dyDescent="0.25">
      <c r="A106" s="159"/>
      <c r="B106" s="9"/>
      <c r="C106" s="9"/>
      <c r="D106" s="9"/>
      <c r="E106" s="10"/>
      <c r="F106" s="10"/>
      <c r="G106" s="10"/>
      <c r="H106" s="10"/>
      <c r="I106" s="10"/>
      <c r="J106" s="11"/>
      <c r="K106" s="21"/>
      <c r="L106" s="10"/>
      <c r="M106" s="158"/>
      <c r="N106" s="21"/>
    </row>
    <row r="107" spans="1:14" x14ac:dyDescent="0.25">
      <c r="A107" s="159"/>
      <c r="B107" s="9"/>
      <c r="C107" s="9"/>
      <c r="D107" s="9"/>
      <c r="E107" s="10"/>
      <c r="F107" s="10"/>
      <c r="G107" s="10"/>
      <c r="H107" s="10"/>
      <c r="I107" s="10"/>
      <c r="J107" s="11"/>
      <c r="K107" s="21"/>
      <c r="L107" s="10"/>
      <c r="M107" s="158"/>
      <c r="N107" s="21"/>
    </row>
    <row r="108" spans="1:14" x14ac:dyDescent="0.25">
      <c r="J108" s="12"/>
      <c r="K108" s="21"/>
      <c r="M108" s="12"/>
      <c r="N108" s="21"/>
    </row>
  </sheetData>
  <mergeCells count="24">
    <mergeCell ref="G7:I7"/>
    <mergeCell ref="A12:A15"/>
    <mergeCell ref="B12:B15"/>
    <mergeCell ref="B71:B81"/>
    <mergeCell ref="B62:C65"/>
    <mergeCell ref="C74:C76"/>
    <mergeCell ref="C44:C47"/>
    <mergeCell ref="C51:C53"/>
    <mergeCell ref="B103:B104"/>
    <mergeCell ref="G2:I2"/>
    <mergeCell ref="C77:C78"/>
    <mergeCell ref="B32:B35"/>
    <mergeCell ref="B22:B24"/>
    <mergeCell ref="C22:C23"/>
    <mergeCell ref="B28:B29"/>
    <mergeCell ref="B39:B41"/>
    <mergeCell ref="B58:B61"/>
    <mergeCell ref="B66:B70"/>
    <mergeCell ref="D12:D15"/>
    <mergeCell ref="G8:I8"/>
    <mergeCell ref="G3:I3"/>
    <mergeCell ref="G4:I4"/>
    <mergeCell ref="G5:I5"/>
    <mergeCell ref="G6:I6"/>
  </mergeCells>
  <conditionalFormatting sqref="N1:N1048576">
    <cfRule type="cellIs" dxfId="6" priority="1" operator="equal">
      <formula>"ThuLT28"</formula>
    </cfRule>
  </conditionalFormatting>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I28"/>
  <sheetViews>
    <sheetView view="pageBreakPreview" topLeftCell="A11" zoomScaleNormal="100" zoomScaleSheetLayoutView="100" workbookViewId="0">
      <selection activeCell="C21" sqref="C21"/>
    </sheetView>
  </sheetViews>
  <sheetFormatPr defaultRowHeight="15.75" outlineLevelRow="1" x14ac:dyDescent="0.25"/>
  <cols>
    <col min="1" max="1" width="6.42578125" style="22" customWidth="1"/>
    <col min="2" max="2" width="37.5703125" style="23" customWidth="1"/>
    <col min="3" max="3" width="60.5703125" style="23" customWidth="1"/>
    <col min="4" max="4" width="50.28515625" style="23" customWidth="1"/>
    <col min="5" max="5" width="10.7109375" style="50" customWidth="1"/>
    <col min="6" max="6" width="9.85546875" style="27" customWidth="1"/>
    <col min="7" max="7" width="26.140625" style="23" bestFit="1" customWidth="1"/>
    <col min="8" max="8" width="23.42578125" style="23" customWidth="1"/>
    <col min="9" max="9" width="29.28515625" style="22" customWidth="1"/>
    <col min="10" max="253" width="9.140625" style="22"/>
    <col min="254" max="254" width="13.28515625" style="22" customWidth="1"/>
    <col min="255" max="255" width="35" style="22" customWidth="1"/>
    <col min="256" max="256" width="98.140625" style="22" customWidth="1"/>
    <col min="257" max="257" width="58.5703125" style="22" customWidth="1"/>
    <col min="258" max="260" width="5.28515625" style="22" customWidth="1"/>
    <col min="261" max="261" width="9.140625" style="22"/>
    <col min="262" max="262" width="12.85546875" style="22" customWidth="1"/>
    <col min="263" max="263" width="20.5703125" style="22" customWidth="1"/>
    <col min="264" max="264" width="14.42578125" style="22" customWidth="1"/>
    <col min="265" max="265" width="29.28515625" style="22" customWidth="1"/>
    <col min="266" max="509" width="9.140625" style="22"/>
    <col min="510" max="510" width="13.28515625" style="22" customWidth="1"/>
    <col min="511" max="511" width="35" style="22" customWidth="1"/>
    <col min="512" max="512" width="98.140625" style="22" customWidth="1"/>
    <col min="513" max="513" width="58.5703125" style="22" customWidth="1"/>
    <col min="514" max="516" width="5.28515625" style="22" customWidth="1"/>
    <col min="517" max="517" width="9.140625" style="22"/>
    <col min="518" max="518" width="12.85546875" style="22" customWidth="1"/>
    <col min="519" max="519" width="20.5703125" style="22" customWidth="1"/>
    <col min="520" max="520" width="14.42578125" style="22" customWidth="1"/>
    <col min="521" max="521" width="29.28515625" style="22" customWidth="1"/>
    <col min="522" max="765" width="9.140625" style="22"/>
    <col min="766" max="766" width="13.28515625" style="22" customWidth="1"/>
    <col min="767" max="767" width="35" style="22" customWidth="1"/>
    <col min="768" max="768" width="98.140625" style="22" customWidth="1"/>
    <col min="769" max="769" width="58.5703125" style="22" customWidth="1"/>
    <col min="770" max="772" width="5.28515625" style="22" customWidth="1"/>
    <col min="773" max="773" width="9.140625" style="22"/>
    <col min="774" max="774" width="12.85546875" style="22" customWidth="1"/>
    <col min="775" max="775" width="20.5703125" style="22" customWidth="1"/>
    <col min="776" max="776" width="14.42578125" style="22" customWidth="1"/>
    <col min="777" max="777" width="29.28515625" style="22" customWidth="1"/>
    <col min="778" max="1021" width="9.140625" style="22"/>
    <col min="1022" max="1022" width="13.28515625" style="22" customWidth="1"/>
    <col min="1023" max="1023" width="35" style="22" customWidth="1"/>
    <col min="1024" max="1024" width="98.140625" style="22" customWidth="1"/>
    <col min="1025" max="1025" width="58.5703125" style="22" customWidth="1"/>
    <col min="1026" max="1028" width="5.28515625" style="22" customWidth="1"/>
    <col min="1029" max="1029" width="9.140625" style="22"/>
    <col min="1030" max="1030" width="12.85546875" style="22" customWidth="1"/>
    <col min="1031" max="1031" width="20.5703125" style="22" customWidth="1"/>
    <col min="1032" max="1032" width="14.42578125" style="22" customWidth="1"/>
    <col min="1033" max="1033" width="29.28515625" style="22" customWidth="1"/>
    <col min="1034" max="1277" width="9.140625" style="22"/>
    <col min="1278" max="1278" width="13.28515625" style="22" customWidth="1"/>
    <col min="1279" max="1279" width="35" style="22" customWidth="1"/>
    <col min="1280" max="1280" width="98.140625" style="22" customWidth="1"/>
    <col min="1281" max="1281" width="58.5703125" style="22" customWidth="1"/>
    <col min="1282" max="1284" width="5.28515625" style="22" customWidth="1"/>
    <col min="1285" max="1285" width="9.140625" style="22"/>
    <col min="1286" max="1286" width="12.85546875" style="22" customWidth="1"/>
    <col min="1287" max="1287" width="20.5703125" style="22" customWidth="1"/>
    <col min="1288" max="1288" width="14.42578125" style="22" customWidth="1"/>
    <col min="1289" max="1289" width="29.28515625" style="22" customWidth="1"/>
    <col min="1290" max="1533" width="9.140625" style="22"/>
    <col min="1534" max="1534" width="13.28515625" style="22" customWidth="1"/>
    <col min="1535" max="1535" width="35" style="22" customWidth="1"/>
    <col min="1536" max="1536" width="98.140625" style="22" customWidth="1"/>
    <col min="1537" max="1537" width="58.5703125" style="22" customWidth="1"/>
    <col min="1538" max="1540" width="5.28515625" style="22" customWidth="1"/>
    <col min="1541" max="1541" width="9.140625" style="22"/>
    <col min="1542" max="1542" width="12.85546875" style="22" customWidth="1"/>
    <col min="1543" max="1543" width="20.5703125" style="22" customWidth="1"/>
    <col min="1544" max="1544" width="14.42578125" style="22" customWidth="1"/>
    <col min="1545" max="1545" width="29.28515625" style="22" customWidth="1"/>
    <col min="1546" max="1789" width="9.140625" style="22"/>
    <col min="1790" max="1790" width="13.28515625" style="22" customWidth="1"/>
    <col min="1791" max="1791" width="35" style="22" customWidth="1"/>
    <col min="1792" max="1792" width="98.140625" style="22" customWidth="1"/>
    <col min="1793" max="1793" width="58.5703125" style="22" customWidth="1"/>
    <col min="1794" max="1796" width="5.28515625" style="22" customWidth="1"/>
    <col min="1797" max="1797" width="9.140625" style="22"/>
    <col min="1798" max="1798" width="12.85546875" style="22" customWidth="1"/>
    <col min="1799" max="1799" width="20.5703125" style="22" customWidth="1"/>
    <col min="1800" max="1800" width="14.42578125" style="22" customWidth="1"/>
    <col min="1801" max="1801" width="29.28515625" style="22" customWidth="1"/>
    <col min="1802" max="2045" width="9.140625" style="22"/>
    <col min="2046" max="2046" width="13.28515625" style="22" customWidth="1"/>
    <col min="2047" max="2047" width="35" style="22" customWidth="1"/>
    <col min="2048" max="2048" width="98.140625" style="22" customWidth="1"/>
    <col min="2049" max="2049" width="58.5703125" style="22" customWidth="1"/>
    <col min="2050" max="2052" width="5.28515625" style="22" customWidth="1"/>
    <col min="2053" max="2053" width="9.140625" style="22"/>
    <col min="2054" max="2054" width="12.85546875" style="22" customWidth="1"/>
    <col min="2055" max="2055" width="20.5703125" style="22" customWidth="1"/>
    <col min="2056" max="2056" width="14.42578125" style="22" customWidth="1"/>
    <col min="2057" max="2057" width="29.28515625" style="22" customWidth="1"/>
    <col min="2058" max="2301" width="9.140625" style="22"/>
    <col min="2302" max="2302" width="13.28515625" style="22" customWidth="1"/>
    <col min="2303" max="2303" width="35" style="22" customWidth="1"/>
    <col min="2304" max="2304" width="98.140625" style="22" customWidth="1"/>
    <col min="2305" max="2305" width="58.5703125" style="22" customWidth="1"/>
    <col min="2306" max="2308" width="5.28515625" style="22" customWidth="1"/>
    <col min="2309" max="2309" width="9.140625" style="22"/>
    <col min="2310" max="2310" width="12.85546875" style="22" customWidth="1"/>
    <col min="2311" max="2311" width="20.5703125" style="22" customWidth="1"/>
    <col min="2312" max="2312" width="14.42578125" style="22" customWidth="1"/>
    <col min="2313" max="2313" width="29.28515625" style="22" customWidth="1"/>
    <col min="2314" max="2557" width="9.140625" style="22"/>
    <col min="2558" max="2558" width="13.28515625" style="22" customWidth="1"/>
    <col min="2559" max="2559" width="35" style="22" customWidth="1"/>
    <col min="2560" max="2560" width="98.140625" style="22" customWidth="1"/>
    <col min="2561" max="2561" width="58.5703125" style="22" customWidth="1"/>
    <col min="2562" max="2564" width="5.28515625" style="22" customWidth="1"/>
    <col min="2565" max="2565" width="9.140625" style="22"/>
    <col min="2566" max="2566" width="12.85546875" style="22" customWidth="1"/>
    <col min="2567" max="2567" width="20.5703125" style="22" customWidth="1"/>
    <col min="2568" max="2568" width="14.42578125" style="22" customWidth="1"/>
    <col min="2569" max="2569" width="29.28515625" style="22" customWidth="1"/>
    <col min="2570" max="2813" width="9.140625" style="22"/>
    <col min="2814" max="2814" width="13.28515625" style="22" customWidth="1"/>
    <col min="2815" max="2815" width="35" style="22" customWidth="1"/>
    <col min="2816" max="2816" width="98.140625" style="22" customWidth="1"/>
    <col min="2817" max="2817" width="58.5703125" style="22" customWidth="1"/>
    <col min="2818" max="2820" width="5.28515625" style="22" customWidth="1"/>
    <col min="2821" max="2821" width="9.140625" style="22"/>
    <col min="2822" max="2822" width="12.85546875" style="22" customWidth="1"/>
    <col min="2823" max="2823" width="20.5703125" style="22" customWidth="1"/>
    <col min="2824" max="2824" width="14.42578125" style="22" customWidth="1"/>
    <col min="2825" max="2825" width="29.28515625" style="22" customWidth="1"/>
    <col min="2826" max="3069" width="9.140625" style="22"/>
    <col min="3070" max="3070" width="13.28515625" style="22" customWidth="1"/>
    <col min="3071" max="3071" width="35" style="22" customWidth="1"/>
    <col min="3072" max="3072" width="98.140625" style="22" customWidth="1"/>
    <col min="3073" max="3073" width="58.5703125" style="22" customWidth="1"/>
    <col min="3074" max="3076" width="5.28515625" style="22" customWidth="1"/>
    <col min="3077" max="3077" width="9.140625" style="22"/>
    <col min="3078" max="3078" width="12.85546875" style="22" customWidth="1"/>
    <col min="3079" max="3079" width="20.5703125" style="22" customWidth="1"/>
    <col min="3080" max="3080" width="14.42578125" style="22" customWidth="1"/>
    <col min="3081" max="3081" width="29.28515625" style="22" customWidth="1"/>
    <col min="3082" max="3325" width="9.140625" style="22"/>
    <col min="3326" max="3326" width="13.28515625" style="22" customWidth="1"/>
    <col min="3327" max="3327" width="35" style="22" customWidth="1"/>
    <col min="3328" max="3328" width="98.140625" style="22" customWidth="1"/>
    <col min="3329" max="3329" width="58.5703125" style="22" customWidth="1"/>
    <col min="3330" max="3332" width="5.28515625" style="22" customWidth="1"/>
    <col min="3333" max="3333" width="9.140625" style="22"/>
    <col min="3334" max="3334" width="12.85546875" style="22" customWidth="1"/>
    <col min="3335" max="3335" width="20.5703125" style="22" customWidth="1"/>
    <col min="3336" max="3336" width="14.42578125" style="22" customWidth="1"/>
    <col min="3337" max="3337" width="29.28515625" style="22" customWidth="1"/>
    <col min="3338" max="3581" width="9.140625" style="22"/>
    <col min="3582" max="3582" width="13.28515625" style="22" customWidth="1"/>
    <col min="3583" max="3583" width="35" style="22" customWidth="1"/>
    <col min="3584" max="3584" width="98.140625" style="22" customWidth="1"/>
    <col min="3585" max="3585" width="58.5703125" style="22" customWidth="1"/>
    <col min="3586" max="3588" width="5.28515625" style="22" customWidth="1"/>
    <col min="3589" max="3589" width="9.140625" style="22"/>
    <col min="3590" max="3590" width="12.85546875" style="22" customWidth="1"/>
    <col min="3591" max="3591" width="20.5703125" style="22" customWidth="1"/>
    <col min="3592" max="3592" width="14.42578125" style="22" customWidth="1"/>
    <col min="3593" max="3593" width="29.28515625" style="22" customWidth="1"/>
    <col min="3594" max="3837" width="9.140625" style="22"/>
    <col min="3838" max="3838" width="13.28515625" style="22" customWidth="1"/>
    <col min="3839" max="3839" width="35" style="22" customWidth="1"/>
    <col min="3840" max="3840" width="98.140625" style="22" customWidth="1"/>
    <col min="3841" max="3841" width="58.5703125" style="22" customWidth="1"/>
    <col min="3842" max="3844" width="5.28515625" style="22" customWidth="1"/>
    <col min="3845" max="3845" width="9.140625" style="22"/>
    <col min="3846" max="3846" width="12.85546875" style="22" customWidth="1"/>
    <col min="3847" max="3847" width="20.5703125" style="22" customWidth="1"/>
    <col min="3848" max="3848" width="14.42578125" style="22" customWidth="1"/>
    <col min="3849" max="3849" width="29.28515625" style="22" customWidth="1"/>
    <col min="3850" max="4093" width="9.140625" style="22"/>
    <col min="4094" max="4094" width="13.28515625" style="22" customWidth="1"/>
    <col min="4095" max="4095" width="35" style="22" customWidth="1"/>
    <col min="4096" max="4096" width="98.140625" style="22" customWidth="1"/>
    <col min="4097" max="4097" width="58.5703125" style="22" customWidth="1"/>
    <col min="4098" max="4100" width="5.28515625" style="22" customWidth="1"/>
    <col min="4101" max="4101" width="9.140625" style="22"/>
    <col min="4102" max="4102" width="12.85546875" style="22" customWidth="1"/>
    <col min="4103" max="4103" width="20.5703125" style="22" customWidth="1"/>
    <col min="4104" max="4104" width="14.42578125" style="22" customWidth="1"/>
    <col min="4105" max="4105" width="29.28515625" style="22" customWidth="1"/>
    <col min="4106" max="4349" width="9.140625" style="22"/>
    <col min="4350" max="4350" width="13.28515625" style="22" customWidth="1"/>
    <col min="4351" max="4351" width="35" style="22" customWidth="1"/>
    <col min="4352" max="4352" width="98.140625" style="22" customWidth="1"/>
    <col min="4353" max="4353" width="58.5703125" style="22" customWidth="1"/>
    <col min="4354" max="4356" width="5.28515625" style="22" customWidth="1"/>
    <col min="4357" max="4357" width="9.140625" style="22"/>
    <col min="4358" max="4358" width="12.85546875" style="22" customWidth="1"/>
    <col min="4359" max="4359" width="20.5703125" style="22" customWidth="1"/>
    <col min="4360" max="4360" width="14.42578125" style="22" customWidth="1"/>
    <col min="4361" max="4361" width="29.28515625" style="22" customWidth="1"/>
    <col min="4362" max="4605" width="9.140625" style="22"/>
    <col min="4606" max="4606" width="13.28515625" style="22" customWidth="1"/>
    <col min="4607" max="4607" width="35" style="22" customWidth="1"/>
    <col min="4608" max="4608" width="98.140625" style="22" customWidth="1"/>
    <col min="4609" max="4609" width="58.5703125" style="22" customWidth="1"/>
    <col min="4610" max="4612" width="5.28515625" style="22" customWidth="1"/>
    <col min="4613" max="4613" width="9.140625" style="22"/>
    <col min="4614" max="4614" width="12.85546875" style="22" customWidth="1"/>
    <col min="4615" max="4615" width="20.5703125" style="22" customWidth="1"/>
    <col min="4616" max="4616" width="14.42578125" style="22" customWidth="1"/>
    <col min="4617" max="4617" width="29.28515625" style="22" customWidth="1"/>
    <col min="4618" max="4861" width="9.140625" style="22"/>
    <col min="4862" max="4862" width="13.28515625" style="22" customWidth="1"/>
    <col min="4863" max="4863" width="35" style="22" customWidth="1"/>
    <col min="4864" max="4864" width="98.140625" style="22" customWidth="1"/>
    <col min="4865" max="4865" width="58.5703125" style="22" customWidth="1"/>
    <col min="4866" max="4868" width="5.28515625" style="22" customWidth="1"/>
    <col min="4869" max="4869" width="9.140625" style="22"/>
    <col min="4870" max="4870" width="12.85546875" style="22" customWidth="1"/>
    <col min="4871" max="4871" width="20.5703125" style="22" customWidth="1"/>
    <col min="4872" max="4872" width="14.42578125" style="22" customWidth="1"/>
    <col min="4873" max="4873" width="29.28515625" style="22" customWidth="1"/>
    <col min="4874" max="5117" width="9.140625" style="22"/>
    <col min="5118" max="5118" width="13.28515625" style="22" customWidth="1"/>
    <col min="5119" max="5119" width="35" style="22" customWidth="1"/>
    <col min="5120" max="5120" width="98.140625" style="22" customWidth="1"/>
    <col min="5121" max="5121" width="58.5703125" style="22" customWidth="1"/>
    <col min="5122" max="5124" width="5.28515625" style="22" customWidth="1"/>
    <col min="5125" max="5125" width="9.140625" style="22"/>
    <col min="5126" max="5126" width="12.85546875" style="22" customWidth="1"/>
    <col min="5127" max="5127" width="20.5703125" style="22" customWidth="1"/>
    <col min="5128" max="5128" width="14.42578125" style="22" customWidth="1"/>
    <col min="5129" max="5129" width="29.28515625" style="22" customWidth="1"/>
    <col min="5130" max="5373" width="9.140625" style="22"/>
    <col min="5374" max="5374" width="13.28515625" style="22" customWidth="1"/>
    <col min="5375" max="5375" width="35" style="22" customWidth="1"/>
    <col min="5376" max="5376" width="98.140625" style="22" customWidth="1"/>
    <col min="5377" max="5377" width="58.5703125" style="22" customWidth="1"/>
    <col min="5378" max="5380" width="5.28515625" style="22" customWidth="1"/>
    <col min="5381" max="5381" width="9.140625" style="22"/>
    <col min="5382" max="5382" width="12.85546875" style="22" customWidth="1"/>
    <col min="5383" max="5383" width="20.5703125" style="22" customWidth="1"/>
    <col min="5384" max="5384" width="14.42578125" style="22" customWidth="1"/>
    <col min="5385" max="5385" width="29.28515625" style="22" customWidth="1"/>
    <col min="5386" max="5629" width="9.140625" style="22"/>
    <col min="5630" max="5630" width="13.28515625" style="22" customWidth="1"/>
    <col min="5631" max="5631" width="35" style="22" customWidth="1"/>
    <col min="5632" max="5632" width="98.140625" style="22" customWidth="1"/>
    <col min="5633" max="5633" width="58.5703125" style="22" customWidth="1"/>
    <col min="5634" max="5636" width="5.28515625" style="22" customWidth="1"/>
    <col min="5637" max="5637" width="9.140625" style="22"/>
    <col min="5638" max="5638" width="12.85546875" style="22" customWidth="1"/>
    <col min="5639" max="5639" width="20.5703125" style="22" customWidth="1"/>
    <col min="5640" max="5640" width="14.42578125" style="22" customWidth="1"/>
    <col min="5641" max="5641" width="29.28515625" style="22" customWidth="1"/>
    <col min="5642" max="5885" width="9.140625" style="22"/>
    <col min="5886" max="5886" width="13.28515625" style="22" customWidth="1"/>
    <col min="5887" max="5887" width="35" style="22" customWidth="1"/>
    <col min="5888" max="5888" width="98.140625" style="22" customWidth="1"/>
    <col min="5889" max="5889" width="58.5703125" style="22" customWidth="1"/>
    <col min="5890" max="5892" width="5.28515625" style="22" customWidth="1"/>
    <col min="5893" max="5893" width="9.140625" style="22"/>
    <col min="5894" max="5894" width="12.85546875" style="22" customWidth="1"/>
    <col min="5895" max="5895" width="20.5703125" style="22" customWidth="1"/>
    <col min="5896" max="5896" width="14.42578125" style="22" customWidth="1"/>
    <col min="5897" max="5897" width="29.28515625" style="22" customWidth="1"/>
    <col min="5898" max="6141" width="9.140625" style="22"/>
    <col min="6142" max="6142" width="13.28515625" style="22" customWidth="1"/>
    <col min="6143" max="6143" width="35" style="22" customWidth="1"/>
    <col min="6144" max="6144" width="98.140625" style="22" customWidth="1"/>
    <col min="6145" max="6145" width="58.5703125" style="22" customWidth="1"/>
    <col min="6146" max="6148" width="5.28515625" style="22" customWidth="1"/>
    <col min="6149" max="6149" width="9.140625" style="22"/>
    <col min="6150" max="6150" width="12.85546875" style="22" customWidth="1"/>
    <col min="6151" max="6151" width="20.5703125" style="22" customWidth="1"/>
    <col min="6152" max="6152" width="14.42578125" style="22" customWidth="1"/>
    <col min="6153" max="6153" width="29.28515625" style="22" customWidth="1"/>
    <col min="6154" max="6397" width="9.140625" style="22"/>
    <col min="6398" max="6398" width="13.28515625" style="22" customWidth="1"/>
    <col min="6399" max="6399" width="35" style="22" customWidth="1"/>
    <col min="6400" max="6400" width="98.140625" style="22" customWidth="1"/>
    <col min="6401" max="6401" width="58.5703125" style="22" customWidth="1"/>
    <col min="6402" max="6404" width="5.28515625" style="22" customWidth="1"/>
    <col min="6405" max="6405" width="9.140625" style="22"/>
    <col min="6406" max="6406" width="12.85546875" style="22" customWidth="1"/>
    <col min="6407" max="6407" width="20.5703125" style="22" customWidth="1"/>
    <col min="6408" max="6408" width="14.42578125" style="22" customWidth="1"/>
    <col min="6409" max="6409" width="29.28515625" style="22" customWidth="1"/>
    <col min="6410" max="6653" width="9.140625" style="22"/>
    <col min="6654" max="6654" width="13.28515625" style="22" customWidth="1"/>
    <col min="6655" max="6655" width="35" style="22" customWidth="1"/>
    <col min="6656" max="6656" width="98.140625" style="22" customWidth="1"/>
    <col min="6657" max="6657" width="58.5703125" style="22" customWidth="1"/>
    <col min="6658" max="6660" width="5.28515625" style="22" customWidth="1"/>
    <col min="6661" max="6661" width="9.140625" style="22"/>
    <col min="6662" max="6662" width="12.85546875" style="22" customWidth="1"/>
    <col min="6663" max="6663" width="20.5703125" style="22" customWidth="1"/>
    <col min="6664" max="6664" width="14.42578125" style="22" customWidth="1"/>
    <col min="6665" max="6665" width="29.28515625" style="22" customWidth="1"/>
    <col min="6666" max="6909" width="9.140625" style="22"/>
    <col min="6910" max="6910" width="13.28515625" style="22" customWidth="1"/>
    <col min="6911" max="6911" width="35" style="22" customWidth="1"/>
    <col min="6912" max="6912" width="98.140625" style="22" customWidth="1"/>
    <col min="6913" max="6913" width="58.5703125" style="22" customWidth="1"/>
    <col min="6914" max="6916" width="5.28515625" style="22" customWidth="1"/>
    <col min="6917" max="6917" width="9.140625" style="22"/>
    <col min="6918" max="6918" width="12.85546875" style="22" customWidth="1"/>
    <col min="6919" max="6919" width="20.5703125" style="22" customWidth="1"/>
    <col min="6920" max="6920" width="14.42578125" style="22" customWidth="1"/>
    <col min="6921" max="6921" width="29.28515625" style="22" customWidth="1"/>
    <col min="6922" max="7165" width="9.140625" style="22"/>
    <col min="7166" max="7166" width="13.28515625" style="22" customWidth="1"/>
    <col min="7167" max="7167" width="35" style="22" customWidth="1"/>
    <col min="7168" max="7168" width="98.140625" style="22" customWidth="1"/>
    <col min="7169" max="7169" width="58.5703125" style="22" customWidth="1"/>
    <col min="7170" max="7172" width="5.28515625" style="22" customWidth="1"/>
    <col min="7173" max="7173" width="9.140625" style="22"/>
    <col min="7174" max="7174" width="12.85546875" style="22" customWidth="1"/>
    <col min="7175" max="7175" width="20.5703125" style="22" customWidth="1"/>
    <col min="7176" max="7176" width="14.42578125" style="22" customWidth="1"/>
    <col min="7177" max="7177" width="29.28515625" style="22" customWidth="1"/>
    <col min="7178" max="7421" width="9.140625" style="22"/>
    <col min="7422" max="7422" width="13.28515625" style="22" customWidth="1"/>
    <col min="7423" max="7423" width="35" style="22" customWidth="1"/>
    <col min="7424" max="7424" width="98.140625" style="22" customWidth="1"/>
    <col min="7425" max="7425" width="58.5703125" style="22" customWidth="1"/>
    <col min="7426" max="7428" width="5.28515625" style="22" customWidth="1"/>
    <col min="7429" max="7429" width="9.140625" style="22"/>
    <col min="7430" max="7430" width="12.85546875" style="22" customWidth="1"/>
    <col min="7431" max="7431" width="20.5703125" style="22" customWidth="1"/>
    <col min="7432" max="7432" width="14.42578125" style="22" customWidth="1"/>
    <col min="7433" max="7433" width="29.28515625" style="22" customWidth="1"/>
    <col min="7434" max="7677" width="9.140625" style="22"/>
    <col min="7678" max="7678" width="13.28515625" style="22" customWidth="1"/>
    <col min="7679" max="7679" width="35" style="22" customWidth="1"/>
    <col min="7680" max="7680" width="98.140625" style="22" customWidth="1"/>
    <col min="7681" max="7681" width="58.5703125" style="22" customWidth="1"/>
    <col min="7682" max="7684" width="5.28515625" style="22" customWidth="1"/>
    <col min="7685" max="7685" width="9.140625" style="22"/>
    <col min="7686" max="7686" width="12.85546875" style="22" customWidth="1"/>
    <col min="7687" max="7687" width="20.5703125" style="22" customWidth="1"/>
    <col min="7688" max="7688" width="14.42578125" style="22" customWidth="1"/>
    <col min="7689" max="7689" width="29.28515625" style="22" customWidth="1"/>
    <col min="7690" max="7933" width="9.140625" style="22"/>
    <col min="7934" max="7934" width="13.28515625" style="22" customWidth="1"/>
    <col min="7935" max="7935" width="35" style="22" customWidth="1"/>
    <col min="7936" max="7936" width="98.140625" style="22" customWidth="1"/>
    <col min="7937" max="7937" width="58.5703125" style="22" customWidth="1"/>
    <col min="7938" max="7940" width="5.28515625" style="22" customWidth="1"/>
    <col min="7941" max="7941" width="9.140625" style="22"/>
    <col min="7942" max="7942" width="12.85546875" style="22" customWidth="1"/>
    <col min="7943" max="7943" width="20.5703125" style="22" customWidth="1"/>
    <col min="7944" max="7944" width="14.42578125" style="22" customWidth="1"/>
    <col min="7945" max="7945" width="29.28515625" style="22" customWidth="1"/>
    <col min="7946" max="8189" width="9.140625" style="22"/>
    <col min="8190" max="8190" width="13.28515625" style="22" customWidth="1"/>
    <col min="8191" max="8191" width="35" style="22" customWidth="1"/>
    <col min="8192" max="8192" width="98.140625" style="22" customWidth="1"/>
    <col min="8193" max="8193" width="58.5703125" style="22" customWidth="1"/>
    <col min="8194" max="8196" width="5.28515625" style="22" customWidth="1"/>
    <col min="8197" max="8197" width="9.140625" style="22"/>
    <col min="8198" max="8198" width="12.85546875" style="22" customWidth="1"/>
    <col min="8199" max="8199" width="20.5703125" style="22" customWidth="1"/>
    <col min="8200" max="8200" width="14.42578125" style="22" customWidth="1"/>
    <col min="8201" max="8201" width="29.28515625" style="22" customWidth="1"/>
    <col min="8202" max="8445" width="9.140625" style="22"/>
    <col min="8446" max="8446" width="13.28515625" style="22" customWidth="1"/>
    <col min="8447" max="8447" width="35" style="22" customWidth="1"/>
    <col min="8448" max="8448" width="98.140625" style="22" customWidth="1"/>
    <col min="8449" max="8449" width="58.5703125" style="22" customWidth="1"/>
    <col min="8450" max="8452" width="5.28515625" style="22" customWidth="1"/>
    <col min="8453" max="8453" width="9.140625" style="22"/>
    <col min="8454" max="8454" width="12.85546875" style="22" customWidth="1"/>
    <col min="8455" max="8455" width="20.5703125" style="22" customWidth="1"/>
    <col min="8456" max="8456" width="14.42578125" style="22" customWidth="1"/>
    <col min="8457" max="8457" width="29.28515625" style="22" customWidth="1"/>
    <col min="8458" max="8701" width="9.140625" style="22"/>
    <col min="8702" max="8702" width="13.28515625" style="22" customWidth="1"/>
    <col min="8703" max="8703" width="35" style="22" customWidth="1"/>
    <col min="8704" max="8704" width="98.140625" style="22" customWidth="1"/>
    <col min="8705" max="8705" width="58.5703125" style="22" customWidth="1"/>
    <col min="8706" max="8708" width="5.28515625" style="22" customWidth="1"/>
    <col min="8709" max="8709" width="9.140625" style="22"/>
    <col min="8710" max="8710" width="12.85546875" style="22" customWidth="1"/>
    <col min="8711" max="8711" width="20.5703125" style="22" customWidth="1"/>
    <col min="8712" max="8712" width="14.42578125" style="22" customWidth="1"/>
    <col min="8713" max="8713" width="29.28515625" style="22" customWidth="1"/>
    <col min="8714" max="8957" width="9.140625" style="22"/>
    <col min="8958" max="8958" width="13.28515625" style="22" customWidth="1"/>
    <col min="8959" max="8959" width="35" style="22" customWidth="1"/>
    <col min="8960" max="8960" width="98.140625" style="22" customWidth="1"/>
    <col min="8961" max="8961" width="58.5703125" style="22" customWidth="1"/>
    <col min="8962" max="8964" width="5.28515625" style="22" customWidth="1"/>
    <col min="8965" max="8965" width="9.140625" style="22"/>
    <col min="8966" max="8966" width="12.85546875" style="22" customWidth="1"/>
    <col min="8967" max="8967" width="20.5703125" style="22" customWidth="1"/>
    <col min="8968" max="8968" width="14.42578125" style="22" customWidth="1"/>
    <col min="8969" max="8969" width="29.28515625" style="22" customWidth="1"/>
    <col min="8970" max="9213" width="9.140625" style="22"/>
    <col min="9214" max="9214" width="13.28515625" style="22" customWidth="1"/>
    <col min="9215" max="9215" width="35" style="22" customWidth="1"/>
    <col min="9216" max="9216" width="98.140625" style="22" customWidth="1"/>
    <col min="9217" max="9217" width="58.5703125" style="22" customWidth="1"/>
    <col min="9218" max="9220" width="5.28515625" style="22" customWidth="1"/>
    <col min="9221" max="9221" width="9.140625" style="22"/>
    <col min="9222" max="9222" width="12.85546875" style="22" customWidth="1"/>
    <col min="9223" max="9223" width="20.5703125" style="22" customWidth="1"/>
    <col min="9224" max="9224" width="14.42578125" style="22" customWidth="1"/>
    <col min="9225" max="9225" width="29.28515625" style="22" customWidth="1"/>
    <col min="9226" max="9469" width="9.140625" style="22"/>
    <col min="9470" max="9470" width="13.28515625" style="22" customWidth="1"/>
    <col min="9471" max="9471" width="35" style="22" customWidth="1"/>
    <col min="9472" max="9472" width="98.140625" style="22" customWidth="1"/>
    <col min="9473" max="9473" width="58.5703125" style="22" customWidth="1"/>
    <col min="9474" max="9476" width="5.28515625" style="22" customWidth="1"/>
    <col min="9477" max="9477" width="9.140625" style="22"/>
    <col min="9478" max="9478" width="12.85546875" style="22" customWidth="1"/>
    <col min="9479" max="9479" width="20.5703125" style="22" customWidth="1"/>
    <col min="9480" max="9480" width="14.42578125" style="22" customWidth="1"/>
    <col min="9481" max="9481" width="29.28515625" style="22" customWidth="1"/>
    <col min="9482" max="9725" width="9.140625" style="22"/>
    <col min="9726" max="9726" width="13.28515625" style="22" customWidth="1"/>
    <col min="9727" max="9727" width="35" style="22" customWidth="1"/>
    <col min="9728" max="9728" width="98.140625" style="22" customWidth="1"/>
    <col min="9729" max="9729" width="58.5703125" style="22" customWidth="1"/>
    <col min="9730" max="9732" width="5.28515625" style="22" customWidth="1"/>
    <col min="9733" max="9733" width="9.140625" style="22"/>
    <col min="9734" max="9734" width="12.85546875" style="22" customWidth="1"/>
    <col min="9735" max="9735" width="20.5703125" style="22" customWidth="1"/>
    <col min="9736" max="9736" width="14.42578125" style="22" customWidth="1"/>
    <col min="9737" max="9737" width="29.28515625" style="22" customWidth="1"/>
    <col min="9738" max="9981" width="9.140625" style="22"/>
    <col min="9982" max="9982" width="13.28515625" style="22" customWidth="1"/>
    <col min="9983" max="9983" width="35" style="22" customWidth="1"/>
    <col min="9984" max="9984" width="98.140625" style="22" customWidth="1"/>
    <col min="9985" max="9985" width="58.5703125" style="22" customWidth="1"/>
    <col min="9986" max="9988" width="5.28515625" style="22" customWidth="1"/>
    <col min="9989" max="9989" width="9.140625" style="22"/>
    <col min="9990" max="9990" width="12.85546875" style="22" customWidth="1"/>
    <col min="9991" max="9991" width="20.5703125" style="22" customWidth="1"/>
    <col min="9992" max="9992" width="14.42578125" style="22" customWidth="1"/>
    <col min="9993" max="9993" width="29.28515625" style="22" customWidth="1"/>
    <col min="9994" max="10237" width="9.140625" style="22"/>
    <col min="10238" max="10238" width="13.28515625" style="22" customWidth="1"/>
    <col min="10239" max="10239" width="35" style="22" customWidth="1"/>
    <col min="10240" max="10240" width="98.140625" style="22" customWidth="1"/>
    <col min="10241" max="10241" width="58.5703125" style="22" customWidth="1"/>
    <col min="10242" max="10244" width="5.28515625" style="22" customWidth="1"/>
    <col min="10245" max="10245" width="9.140625" style="22"/>
    <col min="10246" max="10246" width="12.85546875" style="22" customWidth="1"/>
    <col min="10247" max="10247" width="20.5703125" style="22" customWidth="1"/>
    <col min="10248" max="10248" width="14.42578125" style="22" customWidth="1"/>
    <col min="10249" max="10249" width="29.28515625" style="22" customWidth="1"/>
    <col min="10250" max="10493" width="9.140625" style="22"/>
    <col min="10494" max="10494" width="13.28515625" style="22" customWidth="1"/>
    <col min="10495" max="10495" width="35" style="22" customWidth="1"/>
    <col min="10496" max="10496" width="98.140625" style="22" customWidth="1"/>
    <col min="10497" max="10497" width="58.5703125" style="22" customWidth="1"/>
    <col min="10498" max="10500" width="5.28515625" style="22" customWidth="1"/>
    <col min="10501" max="10501" width="9.140625" style="22"/>
    <col min="10502" max="10502" width="12.85546875" style="22" customWidth="1"/>
    <col min="10503" max="10503" width="20.5703125" style="22" customWidth="1"/>
    <col min="10504" max="10504" width="14.42578125" style="22" customWidth="1"/>
    <col min="10505" max="10505" width="29.28515625" style="22" customWidth="1"/>
    <col min="10506" max="10749" width="9.140625" style="22"/>
    <col min="10750" max="10750" width="13.28515625" style="22" customWidth="1"/>
    <col min="10751" max="10751" width="35" style="22" customWidth="1"/>
    <col min="10752" max="10752" width="98.140625" style="22" customWidth="1"/>
    <col min="10753" max="10753" width="58.5703125" style="22" customWidth="1"/>
    <col min="10754" max="10756" width="5.28515625" style="22" customWidth="1"/>
    <col min="10757" max="10757" width="9.140625" style="22"/>
    <col min="10758" max="10758" width="12.85546875" style="22" customWidth="1"/>
    <col min="10759" max="10759" width="20.5703125" style="22" customWidth="1"/>
    <col min="10760" max="10760" width="14.42578125" style="22" customWidth="1"/>
    <col min="10761" max="10761" width="29.28515625" style="22" customWidth="1"/>
    <col min="10762" max="11005" width="9.140625" style="22"/>
    <col min="11006" max="11006" width="13.28515625" style="22" customWidth="1"/>
    <col min="11007" max="11007" width="35" style="22" customWidth="1"/>
    <col min="11008" max="11008" width="98.140625" style="22" customWidth="1"/>
    <col min="11009" max="11009" width="58.5703125" style="22" customWidth="1"/>
    <col min="11010" max="11012" width="5.28515625" style="22" customWidth="1"/>
    <col min="11013" max="11013" width="9.140625" style="22"/>
    <col min="11014" max="11014" width="12.85546875" style="22" customWidth="1"/>
    <col min="11015" max="11015" width="20.5703125" style="22" customWidth="1"/>
    <col min="11016" max="11016" width="14.42578125" style="22" customWidth="1"/>
    <col min="11017" max="11017" width="29.28515625" style="22" customWidth="1"/>
    <col min="11018" max="11261" width="9.140625" style="22"/>
    <col min="11262" max="11262" width="13.28515625" style="22" customWidth="1"/>
    <col min="11263" max="11263" width="35" style="22" customWidth="1"/>
    <col min="11264" max="11264" width="98.140625" style="22" customWidth="1"/>
    <col min="11265" max="11265" width="58.5703125" style="22" customWidth="1"/>
    <col min="11266" max="11268" width="5.28515625" style="22" customWidth="1"/>
    <col min="11269" max="11269" width="9.140625" style="22"/>
    <col min="11270" max="11270" width="12.85546875" style="22" customWidth="1"/>
    <col min="11271" max="11271" width="20.5703125" style="22" customWidth="1"/>
    <col min="11272" max="11272" width="14.42578125" style="22" customWidth="1"/>
    <col min="11273" max="11273" width="29.28515625" style="22" customWidth="1"/>
    <col min="11274" max="11517" width="9.140625" style="22"/>
    <col min="11518" max="11518" width="13.28515625" style="22" customWidth="1"/>
    <col min="11519" max="11519" width="35" style="22" customWidth="1"/>
    <col min="11520" max="11520" width="98.140625" style="22" customWidth="1"/>
    <col min="11521" max="11521" width="58.5703125" style="22" customWidth="1"/>
    <col min="11522" max="11524" width="5.28515625" style="22" customWidth="1"/>
    <col min="11525" max="11525" width="9.140625" style="22"/>
    <col min="11526" max="11526" width="12.85546875" style="22" customWidth="1"/>
    <col min="11527" max="11527" width="20.5703125" style="22" customWidth="1"/>
    <col min="11528" max="11528" width="14.42578125" style="22" customWidth="1"/>
    <col min="11529" max="11529" width="29.28515625" style="22" customWidth="1"/>
    <col min="11530" max="11773" width="9.140625" style="22"/>
    <col min="11774" max="11774" width="13.28515625" style="22" customWidth="1"/>
    <col min="11775" max="11775" width="35" style="22" customWidth="1"/>
    <col min="11776" max="11776" width="98.140625" style="22" customWidth="1"/>
    <col min="11777" max="11777" width="58.5703125" style="22" customWidth="1"/>
    <col min="11778" max="11780" width="5.28515625" style="22" customWidth="1"/>
    <col min="11781" max="11781" width="9.140625" style="22"/>
    <col min="11782" max="11782" width="12.85546875" style="22" customWidth="1"/>
    <col min="11783" max="11783" width="20.5703125" style="22" customWidth="1"/>
    <col min="11784" max="11784" width="14.42578125" style="22" customWidth="1"/>
    <col min="11785" max="11785" width="29.28515625" style="22" customWidth="1"/>
    <col min="11786" max="12029" width="9.140625" style="22"/>
    <col min="12030" max="12030" width="13.28515625" style="22" customWidth="1"/>
    <col min="12031" max="12031" width="35" style="22" customWidth="1"/>
    <col min="12032" max="12032" width="98.140625" style="22" customWidth="1"/>
    <col min="12033" max="12033" width="58.5703125" style="22" customWidth="1"/>
    <col min="12034" max="12036" width="5.28515625" style="22" customWidth="1"/>
    <col min="12037" max="12037" width="9.140625" style="22"/>
    <col min="12038" max="12038" width="12.85546875" style="22" customWidth="1"/>
    <col min="12039" max="12039" width="20.5703125" style="22" customWidth="1"/>
    <col min="12040" max="12040" width="14.42578125" style="22" customWidth="1"/>
    <col min="12041" max="12041" width="29.28515625" style="22" customWidth="1"/>
    <col min="12042" max="12285" width="9.140625" style="22"/>
    <col min="12286" max="12286" width="13.28515625" style="22" customWidth="1"/>
    <col min="12287" max="12287" width="35" style="22" customWidth="1"/>
    <col min="12288" max="12288" width="98.140625" style="22" customWidth="1"/>
    <col min="12289" max="12289" width="58.5703125" style="22" customWidth="1"/>
    <col min="12290" max="12292" width="5.28515625" style="22" customWidth="1"/>
    <col min="12293" max="12293" width="9.140625" style="22"/>
    <col min="12294" max="12294" width="12.85546875" style="22" customWidth="1"/>
    <col min="12295" max="12295" width="20.5703125" style="22" customWidth="1"/>
    <col min="12296" max="12296" width="14.42578125" style="22" customWidth="1"/>
    <col min="12297" max="12297" width="29.28515625" style="22" customWidth="1"/>
    <col min="12298" max="12541" width="9.140625" style="22"/>
    <col min="12542" max="12542" width="13.28515625" style="22" customWidth="1"/>
    <col min="12543" max="12543" width="35" style="22" customWidth="1"/>
    <col min="12544" max="12544" width="98.140625" style="22" customWidth="1"/>
    <col min="12545" max="12545" width="58.5703125" style="22" customWidth="1"/>
    <col min="12546" max="12548" width="5.28515625" style="22" customWidth="1"/>
    <col min="12549" max="12549" width="9.140625" style="22"/>
    <col min="12550" max="12550" width="12.85546875" style="22" customWidth="1"/>
    <col min="12551" max="12551" width="20.5703125" style="22" customWidth="1"/>
    <col min="12552" max="12552" width="14.42578125" style="22" customWidth="1"/>
    <col min="12553" max="12553" width="29.28515625" style="22" customWidth="1"/>
    <col min="12554" max="12797" width="9.140625" style="22"/>
    <col min="12798" max="12798" width="13.28515625" style="22" customWidth="1"/>
    <col min="12799" max="12799" width="35" style="22" customWidth="1"/>
    <col min="12800" max="12800" width="98.140625" style="22" customWidth="1"/>
    <col min="12801" max="12801" width="58.5703125" style="22" customWidth="1"/>
    <col min="12802" max="12804" width="5.28515625" style="22" customWidth="1"/>
    <col min="12805" max="12805" width="9.140625" style="22"/>
    <col min="12806" max="12806" width="12.85546875" style="22" customWidth="1"/>
    <col min="12807" max="12807" width="20.5703125" style="22" customWidth="1"/>
    <col min="12808" max="12808" width="14.42578125" style="22" customWidth="1"/>
    <col min="12809" max="12809" width="29.28515625" style="22" customWidth="1"/>
    <col min="12810" max="13053" width="9.140625" style="22"/>
    <col min="13054" max="13054" width="13.28515625" style="22" customWidth="1"/>
    <col min="13055" max="13055" width="35" style="22" customWidth="1"/>
    <col min="13056" max="13056" width="98.140625" style="22" customWidth="1"/>
    <col min="13057" max="13057" width="58.5703125" style="22" customWidth="1"/>
    <col min="13058" max="13060" width="5.28515625" style="22" customWidth="1"/>
    <col min="13061" max="13061" width="9.140625" style="22"/>
    <col min="13062" max="13062" width="12.85546875" style="22" customWidth="1"/>
    <col min="13063" max="13063" width="20.5703125" style="22" customWidth="1"/>
    <col min="13064" max="13064" width="14.42578125" style="22" customWidth="1"/>
    <col min="13065" max="13065" width="29.28515625" style="22" customWidth="1"/>
    <col min="13066" max="13309" width="9.140625" style="22"/>
    <col min="13310" max="13310" width="13.28515625" style="22" customWidth="1"/>
    <col min="13311" max="13311" width="35" style="22" customWidth="1"/>
    <col min="13312" max="13312" width="98.140625" style="22" customWidth="1"/>
    <col min="13313" max="13313" width="58.5703125" style="22" customWidth="1"/>
    <col min="13314" max="13316" width="5.28515625" style="22" customWidth="1"/>
    <col min="13317" max="13317" width="9.140625" style="22"/>
    <col min="13318" max="13318" width="12.85546875" style="22" customWidth="1"/>
    <col min="13319" max="13319" width="20.5703125" style="22" customWidth="1"/>
    <col min="13320" max="13320" width="14.42578125" style="22" customWidth="1"/>
    <col min="13321" max="13321" width="29.28515625" style="22" customWidth="1"/>
    <col min="13322" max="13565" width="9.140625" style="22"/>
    <col min="13566" max="13566" width="13.28515625" style="22" customWidth="1"/>
    <col min="13567" max="13567" width="35" style="22" customWidth="1"/>
    <col min="13568" max="13568" width="98.140625" style="22" customWidth="1"/>
    <col min="13569" max="13569" width="58.5703125" style="22" customWidth="1"/>
    <col min="13570" max="13572" width="5.28515625" style="22" customWidth="1"/>
    <col min="13573" max="13573" width="9.140625" style="22"/>
    <col min="13574" max="13574" width="12.85546875" style="22" customWidth="1"/>
    <col min="13575" max="13575" width="20.5703125" style="22" customWidth="1"/>
    <col min="13576" max="13576" width="14.42578125" style="22" customWidth="1"/>
    <col min="13577" max="13577" width="29.28515625" style="22" customWidth="1"/>
    <col min="13578" max="13821" width="9.140625" style="22"/>
    <col min="13822" max="13822" width="13.28515625" style="22" customWidth="1"/>
    <col min="13823" max="13823" width="35" style="22" customWidth="1"/>
    <col min="13824" max="13824" width="98.140625" style="22" customWidth="1"/>
    <col min="13825" max="13825" width="58.5703125" style="22" customWidth="1"/>
    <col min="13826" max="13828" width="5.28515625" style="22" customWidth="1"/>
    <col min="13829" max="13829" width="9.140625" style="22"/>
    <col min="13830" max="13830" width="12.85546875" style="22" customWidth="1"/>
    <col min="13831" max="13831" width="20.5703125" style="22" customWidth="1"/>
    <col min="13832" max="13832" width="14.42578125" style="22" customWidth="1"/>
    <col min="13833" max="13833" width="29.28515625" style="22" customWidth="1"/>
    <col min="13834" max="14077" width="9.140625" style="22"/>
    <col min="14078" max="14078" width="13.28515625" style="22" customWidth="1"/>
    <col min="14079" max="14079" width="35" style="22" customWidth="1"/>
    <col min="14080" max="14080" width="98.140625" style="22" customWidth="1"/>
    <col min="14081" max="14081" width="58.5703125" style="22" customWidth="1"/>
    <col min="14082" max="14084" width="5.28515625" style="22" customWidth="1"/>
    <col min="14085" max="14085" width="9.140625" style="22"/>
    <col min="14086" max="14086" width="12.85546875" style="22" customWidth="1"/>
    <col min="14087" max="14087" width="20.5703125" style="22" customWidth="1"/>
    <col min="14088" max="14088" width="14.42578125" style="22" customWidth="1"/>
    <col min="14089" max="14089" width="29.28515625" style="22" customWidth="1"/>
    <col min="14090" max="14333" width="9.140625" style="22"/>
    <col min="14334" max="14334" width="13.28515625" style="22" customWidth="1"/>
    <col min="14335" max="14335" width="35" style="22" customWidth="1"/>
    <col min="14336" max="14336" width="98.140625" style="22" customWidth="1"/>
    <col min="14337" max="14337" width="58.5703125" style="22" customWidth="1"/>
    <col min="14338" max="14340" width="5.28515625" style="22" customWidth="1"/>
    <col min="14341" max="14341" width="9.140625" style="22"/>
    <col min="14342" max="14342" width="12.85546875" style="22" customWidth="1"/>
    <col min="14343" max="14343" width="20.5703125" style="22" customWidth="1"/>
    <col min="14344" max="14344" width="14.42578125" style="22" customWidth="1"/>
    <col min="14345" max="14345" width="29.28515625" style="22" customWidth="1"/>
    <col min="14346" max="14589" width="9.140625" style="22"/>
    <col min="14590" max="14590" width="13.28515625" style="22" customWidth="1"/>
    <col min="14591" max="14591" width="35" style="22" customWidth="1"/>
    <col min="14592" max="14592" width="98.140625" style="22" customWidth="1"/>
    <col min="14593" max="14593" width="58.5703125" style="22" customWidth="1"/>
    <col min="14594" max="14596" width="5.28515625" style="22" customWidth="1"/>
    <col min="14597" max="14597" width="9.140625" style="22"/>
    <col min="14598" max="14598" width="12.85546875" style="22" customWidth="1"/>
    <col min="14599" max="14599" width="20.5703125" style="22" customWidth="1"/>
    <col min="14600" max="14600" width="14.42578125" style="22" customWidth="1"/>
    <col min="14601" max="14601" width="29.28515625" style="22" customWidth="1"/>
    <col min="14602" max="14845" width="9.140625" style="22"/>
    <col min="14846" max="14846" width="13.28515625" style="22" customWidth="1"/>
    <col min="14847" max="14847" width="35" style="22" customWidth="1"/>
    <col min="14848" max="14848" width="98.140625" style="22" customWidth="1"/>
    <col min="14849" max="14849" width="58.5703125" style="22" customWidth="1"/>
    <col min="14850" max="14852" width="5.28515625" style="22" customWidth="1"/>
    <col min="14853" max="14853" width="9.140625" style="22"/>
    <col min="14854" max="14854" width="12.85546875" style="22" customWidth="1"/>
    <col min="14855" max="14855" width="20.5703125" style="22" customWidth="1"/>
    <col min="14856" max="14856" width="14.42578125" style="22" customWidth="1"/>
    <col min="14857" max="14857" width="29.28515625" style="22" customWidth="1"/>
    <col min="14858" max="15101" width="9.140625" style="22"/>
    <col min="15102" max="15102" width="13.28515625" style="22" customWidth="1"/>
    <col min="15103" max="15103" width="35" style="22" customWidth="1"/>
    <col min="15104" max="15104" width="98.140625" style="22" customWidth="1"/>
    <col min="15105" max="15105" width="58.5703125" style="22" customWidth="1"/>
    <col min="15106" max="15108" width="5.28515625" style="22" customWidth="1"/>
    <col min="15109" max="15109" width="9.140625" style="22"/>
    <col min="15110" max="15110" width="12.85546875" style="22" customWidth="1"/>
    <col min="15111" max="15111" width="20.5703125" style="22" customWidth="1"/>
    <col min="15112" max="15112" width="14.42578125" style="22" customWidth="1"/>
    <col min="15113" max="15113" width="29.28515625" style="22" customWidth="1"/>
    <col min="15114" max="15357" width="9.140625" style="22"/>
    <col min="15358" max="15358" width="13.28515625" style="22" customWidth="1"/>
    <col min="15359" max="15359" width="35" style="22" customWidth="1"/>
    <col min="15360" max="15360" width="98.140625" style="22" customWidth="1"/>
    <col min="15361" max="15361" width="58.5703125" style="22" customWidth="1"/>
    <col min="15362" max="15364" width="5.28515625" style="22" customWidth="1"/>
    <col min="15365" max="15365" width="9.140625" style="22"/>
    <col min="15366" max="15366" width="12.85546875" style="22" customWidth="1"/>
    <col min="15367" max="15367" width="20.5703125" style="22" customWidth="1"/>
    <col min="15368" max="15368" width="14.42578125" style="22" customWidth="1"/>
    <col min="15369" max="15369" width="29.28515625" style="22" customWidth="1"/>
    <col min="15370" max="15613" width="9.140625" style="22"/>
    <col min="15614" max="15614" width="13.28515625" style="22" customWidth="1"/>
    <col min="15615" max="15615" width="35" style="22" customWidth="1"/>
    <col min="15616" max="15616" width="98.140625" style="22" customWidth="1"/>
    <col min="15617" max="15617" width="58.5703125" style="22" customWidth="1"/>
    <col min="15618" max="15620" width="5.28515625" style="22" customWidth="1"/>
    <col min="15621" max="15621" width="9.140625" style="22"/>
    <col min="15622" max="15622" width="12.85546875" style="22" customWidth="1"/>
    <col min="15623" max="15623" width="20.5703125" style="22" customWidth="1"/>
    <col min="15624" max="15624" width="14.42578125" style="22" customWidth="1"/>
    <col min="15625" max="15625" width="29.28515625" style="22" customWidth="1"/>
    <col min="15626" max="15869" width="9.140625" style="22"/>
    <col min="15870" max="15870" width="13.28515625" style="22" customWidth="1"/>
    <col min="15871" max="15871" width="35" style="22" customWidth="1"/>
    <col min="15872" max="15872" width="98.140625" style="22" customWidth="1"/>
    <col min="15873" max="15873" width="58.5703125" style="22" customWidth="1"/>
    <col min="15874" max="15876" width="5.28515625" style="22" customWidth="1"/>
    <col min="15877" max="15877" width="9.140625" style="22"/>
    <col min="15878" max="15878" width="12.85546875" style="22" customWidth="1"/>
    <col min="15879" max="15879" width="20.5703125" style="22" customWidth="1"/>
    <col min="15880" max="15880" width="14.42578125" style="22" customWidth="1"/>
    <col min="15881" max="15881" width="29.28515625" style="22" customWidth="1"/>
    <col min="15882" max="16125" width="9.140625" style="22"/>
    <col min="16126" max="16126" width="13.28515625" style="22" customWidth="1"/>
    <col min="16127" max="16127" width="35" style="22" customWidth="1"/>
    <col min="16128" max="16128" width="98.140625" style="22" customWidth="1"/>
    <col min="16129" max="16129" width="58.5703125" style="22" customWidth="1"/>
    <col min="16130" max="16132" width="5.28515625" style="22" customWidth="1"/>
    <col min="16133" max="16133" width="9.140625" style="22"/>
    <col min="16134" max="16134" width="12.85546875" style="22" customWidth="1"/>
    <col min="16135" max="16135" width="20.5703125" style="22" customWidth="1"/>
    <col min="16136" max="16136" width="14.42578125" style="22" customWidth="1"/>
    <col min="16137" max="16137" width="29.28515625" style="22" customWidth="1"/>
    <col min="16138" max="16381" width="9.140625" style="22"/>
    <col min="16382" max="16384" width="9.140625" style="22" customWidth="1"/>
  </cols>
  <sheetData>
    <row r="1" spans="1:9" ht="33" customHeight="1" x14ac:dyDescent="0.25">
      <c r="C1" s="255" t="s">
        <v>255</v>
      </c>
      <c r="D1" s="255"/>
      <c r="E1" s="255"/>
      <c r="F1" s="255"/>
    </row>
    <row r="2" spans="1:9" x14ac:dyDescent="0.25">
      <c r="C2" s="24" t="s">
        <v>256</v>
      </c>
      <c r="D2" s="25" t="s">
        <v>8</v>
      </c>
      <c r="E2" s="26"/>
    </row>
    <row r="3" spans="1:9" x14ac:dyDescent="0.25">
      <c r="C3" s="24" t="s">
        <v>257</v>
      </c>
      <c r="D3" s="25" t="s">
        <v>258</v>
      </c>
      <c r="E3" s="27"/>
    </row>
    <row r="4" spans="1:9" x14ac:dyDescent="0.25">
      <c r="C4" s="24" t="s">
        <v>259</v>
      </c>
      <c r="D4" s="28">
        <f>COUNTIF($F:$F,"P")</f>
        <v>0</v>
      </c>
      <c r="E4" s="27"/>
    </row>
    <row r="5" spans="1:9" x14ac:dyDescent="0.25">
      <c r="C5" s="24" t="s">
        <v>233</v>
      </c>
      <c r="D5" s="28">
        <f>COUNTIF($F:$F,"F")</f>
        <v>0</v>
      </c>
      <c r="E5" s="27"/>
    </row>
    <row r="6" spans="1:9" ht="31.5" x14ac:dyDescent="0.25">
      <c r="C6" s="29" t="s">
        <v>260</v>
      </c>
      <c r="D6" s="28">
        <f>COUNTIF($F:$F,"A")</f>
        <v>0</v>
      </c>
      <c r="E6" s="27"/>
    </row>
    <row r="7" spans="1:9" x14ac:dyDescent="0.25">
      <c r="C7" s="24" t="s">
        <v>261</v>
      </c>
      <c r="D7" s="28">
        <f>D8-D4-D5-D6</f>
        <v>8</v>
      </c>
      <c r="E7" s="27"/>
    </row>
    <row r="8" spans="1:9" x14ac:dyDescent="0.25">
      <c r="C8" s="24" t="s">
        <v>234</v>
      </c>
      <c r="D8" s="28">
        <f>COUNTIF($E:$E,"M")</f>
        <v>8</v>
      </c>
      <c r="E8" s="27"/>
    </row>
    <row r="10" spans="1:9" s="23" customFormat="1" ht="12.75" customHeight="1" x14ac:dyDescent="0.25">
      <c r="A10" s="256"/>
      <c r="B10" s="256" t="s">
        <v>262</v>
      </c>
      <c r="C10" s="256" t="s">
        <v>263</v>
      </c>
      <c r="D10" s="258"/>
      <c r="E10" s="259"/>
      <c r="F10" s="261"/>
      <c r="G10" s="256"/>
      <c r="H10" s="256"/>
    </row>
    <row r="11" spans="1:9" s="23" customFormat="1" ht="13.5" customHeight="1" x14ac:dyDescent="0.25">
      <c r="A11" s="257"/>
      <c r="B11" s="257"/>
      <c r="C11" s="257"/>
      <c r="D11" s="258"/>
      <c r="E11" s="260"/>
      <c r="F11" s="262"/>
      <c r="G11" s="257"/>
      <c r="H11" s="257"/>
    </row>
    <row r="12" spans="1:9" ht="31.5" outlineLevel="1" x14ac:dyDescent="0.25">
      <c r="A12" s="30"/>
      <c r="B12" s="31" t="s">
        <v>264</v>
      </c>
      <c r="C12" s="31" t="s">
        <v>265</v>
      </c>
      <c r="D12" s="32"/>
      <c r="E12" s="33"/>
      <c r="F12" s="34"/>
      <c r="G12" s="35"/>
      <c r="H12" s="35"/>
      <c r="I12" s="23"/>
    </row>
    <row r="13" spans="1:9" outlineLevel="1" x14ac:dyDescent="0.25">
      <c r="A13" s="36"/>
      <c r="B13" s="31" t="s">
        <v>266</v>
      </c>
      <c r="C13" s="31" t="s">
        <v>267</v>
      </c>
      <c r="D13" s="37"/>
      <c r="E13" s="38"/>
      <c r="F13" s="34"/>
      <c r="G13" s="39"/>
      <c r="H13" s="39"/>
      <c r="I13" s="23"/>
    </row>
    <row r="14" spans="1:9" outlineLevel="1" x14ac:dyDescent="0.25">
      <c r="A14" s="36"/>
      <c r="B14" s="40" t="s">
        <v>268</v>
      </c>
      <c r="C14" s="40" t="s">
        <v>269</v>
      </c>
      <c r="D14" s="37"/>
      <c r="E14" s="38"/>
      <c r="F14" s="34"/>
      <c r="G14" s="39"/>
      <c r="H14" s="39"/>
      <c r="I14" s="23"/>
    </row>
    <row r="15" spans="1:9" ht="108" customHeight="1" outlineLevel="1" x14ac:dyDescent="0.25">
      <c r="A15" s="36"/>
      <c r="B15" s="40" t="s">
        <v>270</v>
      </c>
      <c r="C15" s="40"/>
      <c r="D15" s="37"/>
      <c r="E15" s="38"/>
      <c r="F15" s="34"/>
      <c r="G15" s="39"/>
      <c r="H15" s="39"/>
      <c r="I15" s="23"/>
    </row>
    <row r="16" spans="1:9" s="23" customFormat="1" ht="12.75" customHeight="1" x14ac:dyDescent="0.25">
      <c r="A16" s="256" t="s">
        <v>271</v>
      </c>
      <c r="B16" s="263" t="s">
        <v>272</v>
      </c>
      <c r="C16" s="256" t="s">
        <v>273</v>
      </c>
      <c r="D16" s="256" t="s">
        <v>274</v>
      </c>
      <c r="E16" s="256" t="s">
        <v>275</v>
      </c>
      <c r="F16" s="256" t="s">
        <v>276</v>
      </c>
      <c r="G16" s="256" t="s">
        <v>314</v>
      </c>
      <c r="H16" s="256" t="s">
        <v>277</v>
      </c>
    </row>
    <row r="17" spans="1:9" s="23" customFormat="1" ht="13.5" customHeight="1" x14ac:dyDescent="0.25">
      <c r="A17" s="257"/>
      <c r="B17" s="264"/>
      <c r="C17" s="257"/>
      <c r="D17" s="257"/>
      <c r="E17" s="257"/>
      <c r="F17" s="257"/>
      <c r="G17" s="257"/>
      <c r="H17" s="257"/>
    </row>
    <row r="18" spans="1:9" outlineLevel="1" x14ac:dyDescent="0.25">
      <c r="A18" s="41" t="s">
        <v>278</v>
      </c>
      <c r="B18" s="42" t="s">
        <v>279</v>
      </c>
      <c r="C18" s="43"/>
      <c r="D18" s="43"/>
      <c r="E18" s="44"/>
      <c r="F18" s="45"/>
      <c r="G18" s="46"/>
      <c r="H18" s="25"/>
      <c r="I18" s="23"/>
    </row>
    <row r="19" spans="1:9" ht="126" outlineLevel="1" x14ac:dyDescent="0.25">
      <c r="A19" s="30">
        <v>1</v>
      </c>
      <c r="B19" s="47" t="s">
        <v>280</v>
      </c>
      <c r="C19" s="43" t="s">
        <v>281</v>
      </c>
      <c r="D19" s="43" t="s">
        <v>282</v>
      </c>
      <c r="E19" s="44" t="s">
        <v>7</v>
      </c>
      <c r="F19" s="45"/>
      <c r="G19" s="46"/>
      <c r="H19" s="25" t="s">
        <v>283</v>
      </c>
      <c r="I19" s="23"/>
    </row>
    <row r="20" spans="1:9" outlineLevel="1" x14ac:dyDescent="0.25">
      <c r="A20" s="41" t="s">
        <v>284</v>
      </c>
      <c r="B20" s="42" t="s">
        <v>285</v>
      </c>
      <c r="C20" s="43"/>
      <c r="D20" s="43"/>
      <c r="E20" s="44"/>
      <c r="F20" s="45"/>
      <c r="G20" s="48"/>
      <c r="H20" s="25"/>
      <c r="I20" s="23"/>
    </row>
    <row r="21" spans="1:9" ht="94.5" outlineLevel="1" x14ac:dyDescent="0.25">
      <c r="A21" s="30">
        <v>2</v>
      </c>
      <c r="B21" s="47" t="s">
        <v>286</v>
      </c>
      <c r="C21" s="43" t="s">
        <v>287</v>
      </c>
      <c r="D21" s="43" t="s">
        <v>288</v>
      </c>
      <c r="E21" s="44" t="s">
        <v>7</v>
      </c>
      <c r="F21" s="45"/>
      <c r="G21" s="46"/>
      <c r="H21" s="25" t="s">
        <v>289</v>
      </c>
      <c r="I21" s="23"/>
    </row>
    <row r="22" spans="1:9" ht="63" outlineLevel="1" x14ac:dyDescent="0.25">
      <c r="A22" s="30">
        <v>3</v>
      </c>
      <c r="B22" s="47" t="s">
        <v>290</v>
      </c>
      <c r="C22" s="43" t="s">
        <v>291</v>
      </c>
      <c r="D22" s="43" t="s">
        <v>292</v>
      </c>
      <c r="E22" s="44" t="s">
        <v>7</v>
      </c>
      <c r="F22" s="45"/>
      <c r="G22" s="48" t="s">
        <v>293</v>
      </c>
      <c r="H22" s="25" t="s">
        <v>294</v>
      </c>
      <c r="I22" s="23"/>
    </row>
    <row r="23" spans="1:9" outlineLevel="1" x14ac:dyDescent="0.25">
      <c r="A23" s="41" t="s">
        <v>295</v>
      </c>
      <c r="B23" s="42" t="s">
        <v>296</v>
      </c>
      <c r="C23" s="43"/>
      <c r="D23" s="43"/>
      <c r="E23" s="44"/>
      <c r="F23" s="45"/>
      <c r="G23" s="46"/>
      <c r="H23" s="25"/>
      <c r="I23" s="23"/>
    </row>
    <row r="24" spans="1:9" ht="63" outlineLevel="1" x14ac:dyDescent="0.25">
      <c r="A24" s="30">
        <v>4</v>
      </c>
      <c r="B24" s="47" t="s">
        <v>297</v>
      </c>
      <c r="C24" s="43" t="s">
        <v>298</v>
      </c>
      <c r="D24" s="43" t="s">
        <v>299</v>
      </c>
      <c r="E24" s="44" t="s">
        <v>7</v>
      </c>
      <c r="F24" s="45"/>
      <c r="G24" s="46"/>
      <c r="H24" s="25" t="s">
        <v>300</v>
      </c>
      <c r="I24" s="49"/>
    </row>
    <row r="25" spans="1:9" ht="63" outlineLevel="1" x14ac:dyDescent="0.25">
      <c r="A25" s="30">
        <v>5</v>
      </c>
      <c r="B25" s="47" t="s">
        <v>14</v>
      </c>
      <c r="C25" s="43" t="s">
        <v>301</v>
      </c>
      <c r="D25" s="43" t="s">
        <v>299</v>
      </c>
      <c r="E25" s="44" t="s">
        <v>7</v>
      </c>
      <c r="F25" s="45"/>
      <c r="G25" s="48" t="s">
        <v>302</v>
      </c>
      <c r="H25" s="25" t="s">
        <v>303</v>
      </c>
      <c r="I25" s="49"/>
    </row>
    <row r="26" spans="1:9" ht="78.75" outlineLevel="1" x14ac:dyDescent="0.25">
      <c r="A26" s="30">
        <v>6</v>
      </c>
      <c r="B26" s="47" t="s">
        <v>16</v>
      </c>
      <c r="C26" s="43" t="s">
        <v>304</v>
      </c>
      <c r="D26" s="43" t="s">
        <v>299</v>
      </c>
      <c r="E26" s="44" t="s">
        <v>7</v>
      </c>
      <c r="F26" s="45"/>
      <c r="G26" s="48" t="s">
        <v>305</v>
      </c>
      <c r="H26" s="25" t="s">
        <v>306</v>
      </c>
      <c r="I26" s="49"/>
    </row>
    <row r="27" spans="1:9" ht="63" outlineLevel="1" x14ac:dyDescent="0.25">
      <c r="A27" s="30">
        <v>7</v>
      </c>
      <c r="B27" s="47" t="s">
        <v>307</v>
      </c>
      <c r="C27" s="43" t="s">
        <v>308</v>
      </c>
      <c r="D27" s="43" t="s">
        <v>299</v>
      </c>
      <c r="E27" s="44" t="s">
        <v>7</v>
      </c>
      <c r="F27" s="45"/>
      <c r="G27" s="46"/>
      <c r="H27" s="25" t="s">
        <v>309</v>
      </c>
      <c r="I27" s="49"/>
    </row>
    <row r="28" spans="1:9" ht="63" outlineLevel="1" x14ac:dyDescent="0.25">
      <c r="A28" s="30">
        <v>8</v>
      </c>
      <c r="B28" s="47" t="s">
        <v>310</v>
      </c>
      <c r="C28" s="43" t="s">
        <v>311</v>
      </c>
      <c r="D28" s="43" t="s">
        <v>299</v>
      </c>
      <c r="E28" s="44" t="s">
        <v>7</v>
      </c>
      <c r="F28" s="45"/>
      <c r="G28" s="46" t="s">
        <v>312</v>
      </c>
      <c r="H28" s="25" t="s">
        <v>313</v>
      </c>
      <c r="I28" s="49"/>
    </row>
  </sheetData>
  <mergeCells count="17">
    <mergeCell ref="G10:G11"/>
    <mergeCell ref="H10:H11"/>
    <mergeCell ref="A16:A17"/>
    <mergeCell ref="B16:B17"/>
    <mergeCell ref="C16:C17"/>
    <mergeCell ref="D16:D17"/>
    <mergeCell ref="E16:E17"/>
    <mergeCell ref="F16:F17"/>
    <mergeCell ref="G16:G17"/>
    <mergeCell ref="H16:H17"/>
    <mergeCell ref="C1:F1"/>
    <mergeCell ref="A10:A11"/>
    <mergeCell ref="B10:B11"/>
    <mergeCell ref="C10:C11"/>
    <mergeCell ref="D10:D11"/>
    <mergeCell ref="E10:E11"/>
    <mergeCell ref="F10:F11"/>
  </mergeCells>
  <conditionalFormatting sqref="F16 F18 F2:F10 G19:G28 F29:F65432">
    <cfRule type="cellIs" priority="9" stopIfTrue="1" operator="equal">
      <formula>"P"</formula>
    </cfRule>
    <cfRule type="cellIs" dxfId="5" priority="10" stopIfTrue="1" operator="equal">
      <formula>"F"</formula>
    </cfRule>
    <cfRule type="cellIs" dxfId="4" priority="11" stopIfTrue="1" operator="equal">
      <formula>"PE"</formula>
    </cfRule>
  </conditionalFormatting>
  <conditionalFormatting sqref="F1:F1048576">
    <cfRule type="cellIs" dxfId="3" priority="5" operator="equal">
      <formula>"F"</formula>
    </cfRule>
  </conditionalFormatting>
  <conditionalFormatting sqref="E3:E8">
    <cfRule type="cellIs" priority="2" stopIfTrue="1" operator="equal">
      <formula>"P"</formula>
    </cfRule>
    <cfRule type="cellIs" dxfId="2" priority="3" stopIfTrue="1" operator="equal">
      <formula>"F"</formula>
    </cfRule>
    <cfRule type="cellIs" dxfId="1" priority="4" stopIfTrue="1" operator="equal">
      <formula>"PE"</formula>
    </cfRule>
  </conditionalFormatting>
  <conditionalFormatting sqref="E3:E8">
    <cfRule type="cellIs" dxfId="0" priority="1" operator="equal">
      <formula>"F"</formula>
    </cfRule>
  </conditionalFormatting>
  <dataValidations count="2">
    <dataValidation type="list" allowBlank="1" showInputMessage="1" showErrorMessage="1" sqref="F19:F28">
      <formula1>"P,F,A"</formula1>
    </dataValidation>
    <dataValidation type="list" allowBlank="1" showInputMessage="1" showErrorMessage="1" sqref="F65434:F65441 IX65434:IY65441 ST65434:SU65441 ACP65434:ACQ65441 AML65434:AMM65441 AWH65434:AWI65441 BGD65434:BGE65441 BPZ65434:BQA65441 BZV65434:BZW65441 CJR65434:CJS65441 CTN65434:CTO65441 DDJ65434:DDK65441 DNF65434:DNG65441 DXB65434:DXC65441 EGX65434:EGY65441 EQT65434:EQU65441 FAP65434:FAQ65441 FKL65434:FKM65441 FUH65434:FUI65441 GED65434:GEE65441 GNZ65434:GOA65441 GXV65434:GXW65441 HHR65434:HHS65441 HRN65434:HRO65441 IBJ65434:IBK65441 ILF65434:ILG65441 IVB65434:IVC65441 JEX65434:JEY65441 JOT65434:JOU65441 JYP65434:JYQ65441 KIL65434:KIM65441 KSH65434:KSI65441 LCD65434:LCE65441 LLZ65434:LMA65441 LVV65434:LVW65441 MFR65434:MFS65441 MPN65434:MPO65441 MZJ65434:MZK65441 NJF65434:NJG65441 NTB65434:NTC65441 OCX65434:OCY65441 OMT65434:OMU65441 OWP65434:OWQ65441 PGL65434:PGM65441 PQH65434:PQI65441 QAD65434:QAE65441 QJZ65434:QKA65441 QTV65434:QTW65441 RDR65434:RDS65441 RNN65434:RNO65441 RXJ65434:RXK65441 SHF65434:SHG65441 SRB65434:SRC65441 TAX65434:TAY65441 TKT65434:TKU65441 TUP65434:TUQ65441 UEL65434:UEM65441 UOH65434:UOI65441 UYD65434:UYE65441 VHZ65434:VIA65441 VRV65434:VRW65441 WBR65434:WBS65441 WLN65434:WLO65441 WVJ65434:WVK65441 F130970:F130977 IX130970:IY130977 ST130970:SU130977 ACP130970:ACQ130977 AML130970:AMM130977 AWH130970:AWI130977 BGD130970:BGE130977 BPZ130970:BQA130977 BZV130970:BZW130977 CJR130970:CJS130977 CTN130970:CTO130977 DDJ130970:DDK130977 DNF130970:DNG130977 DXB130970:DXC130977 EGX130970:EGY130977 EQT130970:EQU130977 FAP130970:FAQ130977 FKL130970:FKM130977 FUH130970:FUI130977 GED130970:GEE130977 GNZ130970:GOA130977 GXV130970:GXW130977 HHR130970:HHS130977 HRN130970:HRO130977 IBJ130970:IBK130977 ILF130970:ILG130977 IVB130970:IVC130977 JEX130970:JEY130977 JOT130970:JOU130977 JYP130970:JYQ130977 KIL130970:KIM130977 KSH130970:KSI130977 LCD130970:LCE130977 LLZ130970:LMA130977 LVV130970:LVW130977 MFR130970:MFS130977 MPN130970:MPO130977 MZJ130970:MZK130977 NJF130970:NJG130977 NTB130970:NTC130977 OCX130970:OCY130977 OMT130970:OMU130977 OWP130970:OWQ130977 PGL130970:PGM130977 PQH130970:PQI130977 QAD130970:QAE130977 QJZ130970:QKA130977 QTV130970:QTW130977 RDR130970:RDS130977 RNN130970:RNO130977 RXJ130970:RXK130977 SHF130970:SHG130977 SRB130970:SRC130977 TAX130970:TAY130977 TKT130970:TKU130977 TUP130970:TUQ130977 UEL130970:UEM130977 UOH130970:UOI130977 UYD130970:UYE130977 VHZ130970:VIA130977 VRV130970:VRW130977 WBR130970:WBS130977 WLN130970:WLO130977 WVJ130970:WVK130977 F196506:F196513 IX196506:IY196513 ST196506:SU196513 ACP196506:ACQ196513 AML196506:AMM196513 AWH196506:AWI196513 BGD196506:BGE196513 BPZ196506:BQA196513 BZV196506:BZW196513 CJR196506:CJS196513 CTN196506:CTO196513 DDJ196506:DDK196513 DNF196506:DNG196513 DXB196506:DXC196513 EGX196506:EGY196513 EQT196506:EQU196513 FAP196506:FAQ196513 FKL196506:FKM196513 FUH196506:FUI196513 GED196506:GEE196513 GNZ196506:GOA196513 GXV196506:GXW196513 HHR196506:HHS196513 HRN196506:HRO196513 IBJ196506:IBK196513 ILF196506:ILG196513 IVB196506:IVC196513 JEX196506:JEY196513 JOT196506:JOU196513 JYP196506:JYQ196513 KIL196506:KIM196513 KSH196506:KSI196513 LCD196506:LCE196513 LLZ196506:LMA196513 LVV196506:LVW196513 MFR196506:MFS196513 MPN196506:MPO196513 MZJ196506:MZK196513 NJF196506:NJG196513 NTB196506:NTC196513 OCX196506:OCY196513 OMT196506:OMU196513 OWP196506:OWQ196513 PGL196506:PGM196513 PQH196506:PQI196513 QAD196506:QAE196513 QJZ196506:QKA196513 QTV196506:QTW196513 RDR196506:RDS196513 RNN196506:RNO196513 RXJ196506:RXK196513 SHF196506:SHG196513 SRB196506:SRC196513 TAX196506:TAY196513 TKT196506:TKU196513 TUP196506:TUQ196513 UEL196506:UEM196513 UOH196506:UOI196513 UYD196506:UYE196513 VHZ196506:VIA196513 VRV196506:VRW196513 WBR196506:WBS196513 WLN196506:WLO196513 WVJ196506:WVK196513 F262042:F262049 IX262042:IY262049 ST262042:SU262049 ACP262042:ACQ262049 AML262042:AMM262049 AWH262042:AWI262049 BGD262042:BGE262049 BPZ262042:BQA262049 BZV262042:BZW262049 CJR262042:CJS262049 CTN262042:CTO262049 DDJ262042:DDK262049 DNF262042:DNG262049 DXB262042:DXC262049 EGX262042:EGY262049 EQT262042:EQU262049 FAP262042:FAQ262049 FKL262042:FKM262049 FUH262042:FUI262049 GED262042:GEE262049 GNZ262042:GOA262049 GXV262042:GXW262049 HHR262042:HHS262049 HRN262042:HRO262049 IBJ262042:IBK262049 ILF262042:ILG262049 IVB262042:IVC262049 JEX262042:JEY262049 JOT262042:JOU262049 JYP262042:JYQ262049 KIL262042:KIM262049 KSH262042:KSI262049 LCD262042:LCE262049 LLZ262042:LMA262049 LVV262042:LVW262049 MFR262042:MFS262049 MPN262042:MPO262049 MZJ262042:MZK262049 NJF262042:NJG262049 NTB262042:NTC262049 OCX262042:OCY262049 OMT262042:OMU262049 OWP262042:OWQ262049 PGL262042:PGM262049 PQH262042:PQI262049 QAD262042:QAE262049 QJZ262042:QKA262049 QTV262042:QTW262049 RDR262042:RDS262049 RNN262042:RNO262049 RXJ262042:RXK262049 SHF262042:SHG262049 SRB262042:SRC262049 TAX262042:TAY262049 TKT262042:TKU262049 TUP262042:TUQ262049 UEL262042:UEM262049 UOH262042:UOI262049 UYD262042:UYE262049 VHZ262042:VIA262049 VRV262042:VRW262049 WBR262042:WBS262049 WLN262042:WLO262049 WVJ262042:WVK262049 F327578:F327585 IX327578:IY327585 ST327578:SU327585 ACP327578:ACQ327585 AML327578:AMM327585 AWH327578:AWI327585 BGD327578:BGE327585 BPZ327578:BQA327585 BZV327578:BZW327585 CJR327578:CJS327585 CTN327578:CTO327585 DDJ327578:DDK327585 DNF327578:DNG327585 DXB327578:DXC327585 EGX327578:EGY327585 EQT327578:EQU327585 FAP327578:FAQ327585 FKL327578:FKM327585 FUH327578:FUI327585 GED327578:GEE327585 GNZ327578:GOA327585 GXV327578:GXW327585 HHR327578:HHS327585 HRN327578:HRO327585 IBJ327578:IBK327585 ILF327578:ILG327585 IVB327578:IVC327585 JEX327578:JEY327585 JOT327578:JOU327585 JYP327578:JYQ327585 KIL327578:KIM327585 KSH327578:KSI327585 LCD327578:LCE327585 LLZ327578:LMA327585 LVV327578:LVW327585 MFR327578:MFS327585 MPN327578:MPO327585 MZJ327578:MZK327585 NJF327578:NJG327585 NTB327578:NTC327585 OCX327578:OCY327585 OMT327578:OMU327585 OWP327578:OWQ327585 PGL327578:PGM327585 PQH327578:PQI327585 QAD327578:QAE327585 QJZ327578:QKA327585 QTV327578:QTW327585 RDR327578:RDS327585 RNN327578:RNO327585 RXJ327578:RXK327585 SHF327578:SHG327585 SRB327578:SRC327585 TAX327578:TAY327585 TKT327578:TKU327585 TUP327578:TUQ327585 UEL327578:UEM327585 UOH327578:UOI327585 UYD327578:UYE327585 VHZ327578:VIA327585 VRV327578:VRW327585 WBR327578:WBS327585 WLN327578:WLO327585 WVJ327578:WVK327585 F393114:F393121 IX393114:IY393121 ST393114:SU393121 ACP393114:ACQ393121 AML393114:AMM393121 AWH393114:AWI393121 BGD393114:BGE393121 BPZ393114:BQA393121 BZV393114:BZW393121 CJR393114:CJS393121 CTN393114:CTO393121 DDJ393114:DDK393121 DNF393114:DNG393121 DXB393114:DXC393121 EGX393114:EGY393121 EQT393114:EQU393121 FAP393114:FAQ393121 FKL393114:FKM393121 FUH393114:FUI393121 GED393114:GEE393121 GNZ393114:GOA393121 GXV393114:GXW393121 HHR393114:HHS393121 HRN393114:HRO393121 IBJ393114:IBK393121 ILF393114:ILG393121 IVB393114:IVC393121 JEX393114:JEY393121 JOT393114:JOU393121 JYP393114:JYQ393121 KIL393114:KIM393121 KSH393114:KSI393121 LCD393114:LCE393121 LLZ393114:LMA393121 LVV393114:LVW393121 MFR393114:MFS393121 MPN393114:MPO393121 MZJ393114:MZK393121 NJF393114:NJG393121 NTB393114:NTC393121 OCX393114:OCY393121 OMT393114:OMU393121 OWP393114:OWQ393121 PGL393114:PGM393121 PQH393114:PQI393121 QAD393114:QAE393121 QJZ393114:QKA393121 QTV393114:QTW393121 RDR393114:RDS393121 RNN393114:RNO393121 RXJ393114:RXK393121 SHF393114:SHG393121 SRB393114:SRC393121 TAX393114:TAY393121 TKT393114:TKU393121 TUP393114:TUQ393121 UEL393114:UEM393121 UOH393114:UOI393121 UYD393114:UYE393121 VHZ393114:VIA393121 VRV393114:VRW393121 WBR393114:WBS393121 WLN393114:WLO393121 WVJ393114:WVK393121 F458650:F458657 IX458650:IY458657 ST458650:SU458657 ACP458650:ACQ458657 AML458650:AMM458657 AWH458650:AWI458657 BGD458650:BGE458657 BPZ458650:BQA458657 BZV458650:BZW458657 CJR458650:CJS458657 CTN458650:CTO458657 DDJ458650:DDK458657 DNF458650:DNG458657 DXB458650:DXC458657 EGX458650:EGY458657 EQT458650:EQU458657 FAP458650:FAQ458657 FKL458650:FKM458657 FUH458650:FUI458657 GED458650:GEE458657 GNZ458650:GOA458657 GXV458650:GXW458657 HHR458650:HHS458657 HRN458650:HRO458657 IBJ458650:IBK458657 ILF458650:ILG458657 IVB458650:IVC458657 JEX458650:JEY458657 JOT458650:JOU458657 JYP458650:JYQ458657 KIL458650:KIM458657 KSH458650:KSI458657 LCD458650:LCE458657 LLZ458650:LMA458657 LVV458650:LVW458657 MFR458650:MFS458657 MPN458650:MPO458657 MZJ458650:MZK458657 NJF458650:NJG458657 NTB458650:NTC458657 OCX458650:OCY458657 OMT458650:OMU458657 OWP458650:OWQ458657 PGL458650:PGM458657 PQH458650:PQI458657 QAD458650:QAE458657 QJZ458650:QKA458657 QTV458650:QTW458657 RDR458650:RDS458657 RNN458650:RNO458657 RXJ458650:RXK458657 SHF458650:SHG458657 SRB458650:SRC458657 TAX458650:TAY458657 TKT458650:TKU458657 TUP458650:TUQ458657 UEL458650:UEM458657 UOH458650:UOI458657 UYD458650:UYE458657 VHZ458650:VIA458657 VRV458650:VRW458657 WBR458650:WBS458657 WLN458650:WLO458657 WVJ458650:WVK458657 F524186:F524193 IX524186:IY524193 ST524186:SU524193 ACP524186:ACQ524193 AML524186:AMM524193 AWH524186:AWI524193 BGD524186:BGE524193 BPZ524186:BQA524193 BZV524186:BZW524193 CJR524186:CJS524193 CTN524186:CTO524193 DDJ524186:DDK524193 DNF524186:DNG524193 DXB524186:DXC524193 EGX524186:EGY524193 EQT524186:EQU524193 FAP524186:FAQ524193 FKL524186:FKM524193 FUH524186:FUI524193 GED524186:GEE524193 GNZ524186:GOA524193 GXV524186:GXW524193 HHR524186:HHS524193 HRN524186:HRO524193 IBJ524186:IBK524193 ILF524186:ILG524193 IVB524186:IVC524193 JEX524186:JEY524193 JOT524186:JOU524193 JYP524186:JYQ524193 KIL524186:KIM524193 KSH524186:KSI524193 LCD524186:LCE524193 LLZ524186:LMA524193 LVV524186:LVW524193 MFR524186:MFS524193 MPN524186:MPO524193 MZJ524186:MZK524193 NJF524186:NJG524193 NTB524186:NTC524193 OCX524186:OCY524193 OMT524186:OMU524193 OWP524186:OWQ524193 PGL524186:PGM524193 PQH524186:PQI524193 QAD524186:QAE524193 QJZ524186:QKA524193 QTV524186:QTW524193 RDR524186:RDS524193 RNN524186:RNO524193 RXJ524186:RXK524193 SHF524186:SHG524193 SRB524186:SRC524193 TAX524186:TAY524193 TKT524186:TKU524193 TUP524186:TUQ524193 UEL524186:UEM524193 UOH524186:UOI524193 UYD524186:UYE524193 VHZ524186:VIA524193 VRV524186:VRW524193 WBR524186:WBS524193 WLN524186:WLO524193 WVJ524186:WVK524193 F589722:F589729 IX589722:IY589729 ST589722:SU589729 ACP589722:ACQ589729 AML589722:AMM589729 AWH589722:AWI589729 BGD589722:BGE589729 BPZ589722:BQA589729 BZV589722:BZW589729 CJR589722:CJS589729 CTN589722:CTO589729 DDJ589722:DDK589729 DNF589722:DNG589729 DXB589722:DXC589729 EGX589722:EGY589729 EQT589722:EQU589729 FAP589722:FAQ589729 FKL589722:FKM589729 FUH589722:FUI589729 GED589722:GEE589729 GNZ589722:GOA589729 GXV589722:GXW589729 HHR589722:HHS589729 HRN589722:HRO589729 IBJ589722:IBK589729 ILF589722:ILG589729 IVB589722:IVC589729 JEX589722:JEY589729 JOT589722:JOU589729 JYP589722:JYQ589729 KIL589722:KIM589729 KSH589722:KSI589729 LCD589722:LCE589729 LLZ589722:LMA589729 LVV589722:LVW589729 MFR589722:MFS589729 MPN589722:MPO589729 MZJ589722:MZK589729 NJF589722:NJG589729 NTB589722:NTC589729 OCX589722:OCY589729 OMT589722:OMU589729 OWP589722:OWQ589729 PGL589722:PGM589729 PQH589722:PQI589729 QAD589722:QAE589729 QJZ589722:QKA589729 QTV589722:QTW589729 RDR589722:RDS589729 RNN589722:RNO589729 RXJ589722:RXK589729 SHF589722:SHG589729 SRB589722:SRC589729 TAX589722:TAY589729 TKT589722:TKU589729 TUP589722:TUQ589729 UEL589722:UEM589729 UOH589722:UOI589729 UYD589722:UYE589729 VHZ589722:VIA589729 VRV589722:VRW589729 WBR589722:WBS589729 WLN589722:WLO589729 WVJ589722:WVK589729 F655258:F655265 IX655258:IY655265 ST655258:SU655265 ACP655258:ACQ655265 AML655258:AMM655265 AWH655258:AWI655265 BGD655258:BGE655265 BPZ655258:BQA655265 BZV655258:BZW655265 CJR655258:CJS655265 CTN655258:CTO655265 DDJ655258:DDK655265 DNF655258:DNG655265 DXB655258:DXC655265 EGX655258:EGY655265 EQT655258:EQU655265 FAP655258:FAQ655265 FKL655258:FKM655265 FUH655258:FUI655265 GED655258:GEE655265 GNZ655258:GOA655265 GXV655258:GXW655265 HHR655258:HHS655265 HRN655258:HRO655265 IBJ655258:IBK655265 ILF655258:ILG655265 IVB655258:IVC655265 JEX655258:JEY655265 JOT655258:JOU655265 JYP655258:JYQ655265 KIL655258:KIM655265 KSH655258:KSI655265 LCD655258:LCE655265 LLZ655258:LMA655265 LVV655258:LVW655265 MFR655258:MFS655265 MPN655258:MPO655265 MZJ655258:MZK655265 NJF655258:NJG655265 NTB655258:NTC655265 OCX655258:OCY655265 OMT655258:OMU655265 OWP655258:OWQ655265 PGL655258:PGM655265 PQH655258:PQI655265 QAD655258:QAE655265 QJZ655258:QKA655265 QTV655258:QTW655265 RDR655258:RDS655265 RNN655258:RNO655265 RXJ655258:RXK655265 SHF655258:SHG655265 SRB655258:SRC655265 TAX655258:TAY655265 TKT655258:TKU655265 TUP655258:TUQ655265 UEL655258:UEM655265 UOH655258:UOI655265 UYD655258:UYE655265 VHZ655258:VIA655265 VRV655258:VRW655265 WBR655258:WBS655265 WLN655258:WLO655265 WVJ655258:WVK655265 F720794:F720801 IX720794:IY720801 ST720794:SU720801 ACP720794:ACQ720801 AML720794:AMM720801 AWH720794:AWI720801 BGD720794:BGE720801 BPZ720794:BQA720801 BZV720794:BZW720801 CJR720794:CJS720801 CTN720794:CTO720801 DDJ720794:DDK720801 DNF720794:DNG720801 DXB720794:DXC720801 EGX720794:EGY720801 EQT720794:EQU720801 FAP720794:FAQ720801 FKL720794:FKM720801 FUH720794:FUI720801 GED720794:GEE720801 GNZ720794:GOA720801 GXV720794:GXW720801 HHR720794:HHS720801 HRN720794:HRO720801 IBJ720794:IBK720801 ILF720794:ILG720801 IVB720794:IVC720801 JEX720794:JEY720801 JOT720794:JOU720801 JYP720794:JYQ720801 KIL720794:KIM720801 KSH720794:KSI720801 LCD720794:LCE720801 LLZ720794:LMA720801 LVV720794:LVW720801 MFR720794:MFS720801 MPN720794:MPO720801 MZJ720794:MZK720801 NJF720794:NJG720801 NTB720794:NTC720801 OCX720794:OCY720801 OMT720794:OMU720801 OWP720794:OWQ720801 PGL720794:PGM720801 PQH720794:PQI720801 QAD720794:QAE720801 QJZ720794:QKA720801 QTV720794:QTW720801 RDR720794:RDS720801 RNN720794:RNO720801 RXJ720794:RXK720801 SHF720794:SHG720801 SRB720794:SRC720801 TAX720794:TAY720801 TKT720794:TKU720801 TUP720794:TUQ720801 UEL720794:UEM720801 UOH720794:UOI720801 UYD720794:UYE720801 VHZ720794:VIA720801 VRV720794:VRW720801 WBR720794:WBS720801 WLN720794:WLO720801 WVJ720794:WVK720801 F786330:F786337 IX786330:IY786337 ST786330:SU786337 ACP786330:ACQ786337 AML786330:AMM786337 AWH786330:AWI786337 BGD786330:BGE786337 BPZ786330:BQA786337 BZV786330:BZW786337 CJR786330:CJS786337 CTN786330:CTO786337 DDJ786330:DDK786337 DNF786330:DNG786337 DXB786330:DXC786337 EGX786330:EGY786337 EQT786330:EQU786337 FAP786330:FAQ786337 FKL786330:FKM786337 FUH786330:FUI786337 GED786330:GEE786337 GNZ786330:GOA786337 GXV786330:GXW786337 HHR786330:HHS786337 HRN786330:HRO786337 IBJ786330:IBK786337 ILF786330:ILG786337 IVB786330:IVC786337 JEX786330:JEY786337 JOT786330:JOU786337 JYP786330:JYQ786337 KIL786330:KIM786337 KSH786330:KSI786337 LCD786330:LCE786337 LLZ786330:LMA786337 LVV786330:LVW786337 MFR786330:MFS786337 MPN786330:MPO786337 MZJ786330:MZK786337 NJF786330:NJG786337 NTB786330:NTC786337 OCX786330:OCY786337 OMT786330:OMU786337 OWP786330:OWQ786337 PGL786330:PGM786337 PQH786330:PQI786337 QAD786330:QAE786337 QJZ786330:QKA786337 QTV786330:QTW786337 RDR786330:RDS786337 RNN786330:RNO786337 RXJ786330:RXK786337 SHF786330:SHG786337 SRB786330:SRC786337 TAX786330:TAY786337 TKT786330:TKU786337 TUP786330:TUQ786337 UEL786330:UEM786337 UOH786330:UOI786337 UYD786330:UYE786337 VHZ786330:VIA786337 VRV786330:VRW786337 WBR786330:WBS786337 WLN786330:WLO786337 WVJ786330:WVK786337 F851866:F851873 IX851866:IY851873 ST851866:SU851873 ACP851866:ACQ851873 AML851866:AMM851873 AWH851866:AWI851873 BGD851866:BGE851873 BPZ851866:BQA851873 BZV851866:BZW851873 CJR851866:CJS851873 CTN851866:CTO851873 DDJ851866:DDK851873 DNF851866:DNG851873 DXB851866:DXC851873 EGX851866:EGY851873 EQT851866:EQU851873 FAP851866:FAQ851873 FKL851866:FKM851873 FUH851866:FUI851873 GED851866:GEE851873 GNZ851866:GOA851873 GXV851866:GXW851873 HHR851866:HHS851873 HRN851866:HRO851873 IBJ851866:IBK851873 ILF851866:ILG851873 IVB851866:IVC851873 JEX851866:JEY851873 JOT851866:JOU851873 JYP851866:JYQ851873 KIL851866:KIM851873 KSH851866:KSI851873 LCD851866:LCE851873 LLZ851866:LMA851873 LVV851866:LVW851873 MFR851866:MFS851873 MPN851866:MPO851873 MZJ851866:MZK851873 NJF851866:NJG851873 NTB851866:NTC851873 OCX851866:OCY851873 OMT851866:OMU851873 OWP851866:OWQ851873 PGL851866:PGM851873 PQH851866:PQI851873 QAD851866:QAE851873 QJZ851866:QKA851873 QTV851866:QTW851873 RDR851866:RDS851873 RNN851866:RNO851873 RXJ851866:RXK851873 SHF851866:SHG851873 SRB851866:SRC851873 TAX851866:TAY851873 TKT851866:TKU851873 TUP851866:TUQ851873 UEL851866:UEM851873 UOH851866:UOI851873 UYD851866:UYE851873 VHZ851866:VIA851873 VRV851866:VRW851873 WBR851866:WBS851873 WLN851866:WLO851873 WVJ851866:WVK851873 F917402:F917409 IX917402:IY917409 ST917402:SU917409 ACP917402:ACQ917409 AML917402:AMM917409 AWH917402:AWI917409 BGD917402:BGE917409 BPZ917402:BQA917409 BZV917402:BZW917409 CJR917402:CJS917409 CTN917402:CTO917409 DDJ917402:DDK917409 DNF917402:DNG917409 DXB917402:DXC917409 EGX917402:EGY917409 EQT917402:EQU917409 FAP917402:FAQ917409 FKL917402:FKM917409 FUH917402:FUI917409 GED917402:GEE917409 GNZ917402:GOA917409 GXV917402:GXW917409 HHR917402:HHS917409 HRN917402:HRO917409 IBJ917402:IBK917409 ILF917402:ILG917409 IVB917402:IVC917409 JEX917402:JEY917409 JOT917402:JOU917409 JYP917402:JYQ917409 KIL917402:KIM917409 KSH917402:KSI917409 LCD917402:LCE917409 LLZ917402:LMA917409 LVV917402:LVW917409 MFR917402:MFS917409 MPN917402:MPO917409 MZJ917402:MZK917409 NJF917402:NJG917409 NTB917402:NTC917409 OCX917402:OCY917409 OMT917402:OMU917409 OWP917402:OWQ917409 PGL917402:PGM917409 PQH917402:PQI917409 QAD917402:QAE917409 QJZ917402:QKA917409 QTV917402:QTW917409 RDR917402:RDS917409 RNN917402:RNO917409 RXJ917402:RXK917409 SHF917402:SHG917409 SRB917402:SRC917409 TAX917402:TAY917409 TKT917402:TKU917409 TUP917402:TUQ917409 UEL917402:UEM917409 UOH917402:UOI917409 UYD917402:UYE917409 VHZ917402:VIA917409 VRV917402:VRW917409 WBR917402:WBS917409 WLN917402:WLO917409 WVJ917402:WVK917409 F982938:F982945 IX982938:IY982945 ST982938:SU982945 ACP982938:ACQ982945 AML982938:AMM982945 AWH982938:AWI982945 BGD982938:BGE982945 BPZ982938:BQA982945 BZV982938:BZW982945 CJR982938:CJS982945 CTN982938:CTO982945 DDJ982938:DDK982945 DNF982938:DNG982945 DXB982938:DXC982945 EGX982938:EGY982945 EQT982938:EQU982945 FAP982938:FAQ982945 FKL982938:FKM982945 FUH982938:FUI982945 GED982938:GEE982945 GNZ982938:GOA982945 GXV982938:GXW982945 HHR982938:HHS982945 HRN982938:HRO982945 IBJ982938:IBK982945 ILF982938:ILG982945 IVB982938:IVC982945 JEX982938:JEY982945 JOT982938:JOU982945 JYP982938:JYQ982945 KIL982938:KIM982945 KSH982938:KSI982945 LCD982938:LCE982945 LLZ982938:LMA982945 LVV982938:LVW982945 MFR982938:MFS982945 MPN982938:MPO982945 MZJ982938:MZK982945 NJF982938:NJG982945 NTB982938:NTC982945 OCX982938:OCY982945 OMT982938:OMU982945 OWP982938:OWQ982945 PGL982938:PGM982945 PQH982938:PQI982945 QAD982938:QAE982945 QJZ982938:QKA982945 QTV982938:QTW982945 RDR982938:RDS982945 RNN982938:RNO982945 RXJ982938:RXK982945 SHF982938:SHG982945 SRB982938:SRC982945 TAX982938:TAY982945 TKT982938:TKU982945 TUP982938:TUQ982945 UEL982938:UEM982945 UOH982938:UOI982945 UYD982938:UYE982945 VHZ982938:VIA982945 VRV982938:VRW982945 WBR982938:WBS982945 WLN982938:WLO982945 WVJ982938:WVK982945 IZ65433:IZ65441 SV65433:SV65441 ACR65433:ACR65441 AMN65433:AMN65441 AWJ65433:AWJ65441 BGF65433:BGF65441 BQB65433:BQB65441 BZX65433:BZX65441 CJT65433:CJT65441 CTP65433:CTP65441 DDL65433:DDL65441 DNH65433:DNH65441 DXD65433:DXD65441 EGZ65433:EGZ65441 EQV65433:EQV65441 FAR65433:FAR65441 FKN65433:FKN65441 FUJ65433:FUJ65441 GEF65433:GEF65441 GOB65433:GOB65441 GXX65433:GXX65441 HHT65433:HHT65441 HRP65433:HRP65441 IBL65433:IBL65441 ILH65433:ILH65441 IVD65433:IVD65441 JEZ65433:JEZ65441 JOV65433:JOV65441 JYR65433:JYR65441 KIN65433:KIN65441 KSJ65433:KSJ65441 LCF65433:LCF65441 LMB65433:LMB65441 LVX65433:LVX65441 MFT65433:MFT65441 MPP65433:MPP65441 MZL65433:MZL65441 NJH65433:NJH65441 NTD65433:NTD65441 OCZ65433:OCZ65441 OMV65433:OMV65441 OWR65433:OWR65441 PGN65433:PGN65441 PQJ65433:PQJ65441 QAF65433:QAF65441 QKB65433:QKB65441 QTX65433:QTX65441 RDT65433:RDT65441 RNP65433:RNP65441 RXL65433:RXL65441 SHH65433:SHH65441 SRD65433:SRD65441 TAZ65433:TAZ65441 TKV65433:TKV65441 TUR65433:TUR65441 UEN65433:UEN65441 UOJ65433:UOJ65441 UYF65433:UYF65441 VIB65433:VIB65441 VRX65433:VRX65441 WBT65433:WBT65441 WLP65433:WLP65441 WVL65433:WVL65441 IZ130969:IZ130977 SV130969:SV130977 ACR130969:ACR130977 AMN130969:AMN130977 AWJ130969:AWJ130977 BGF130969:BGF130977 BQB130969:BQB130977 BZX130969:BZX130977 CJT130969:CJT130977 CTP130969:CTP130977 DDL130969:DDL130977 DNH130969:DNH130977 DXD130969:DXD130977 EGZ130969:EGZ130977 EQV130969:EQV130977 FAR130969:FAR130977 FKN130969:FKN130977 FUJ130969:FUJ130977 GEF130969:GEF130977 GOB130969:GOB130977 GXX130969:GXX130977 HHT130969:HHT130977 HRP130969:HRP130977 IBL130969:IBL130977 ILH130969:ILH130977 IVD130969:IVD130977 JEZ130969:JEZ130977 JOV130969:JOV130977 JYR130969:JYR130977 KIN130969:KIN130977 KSJ130969:KSJ130977 LCF130969:LCF130977 LMB130969:LMB130977 LVX130969:LVX130977 MFT130969:MFT130977 MPP130969:MPP130977 MZL130969:MZL130977 NJH130969:NJH130977 NTD130969:NTD130977 OCZ130969:OCZ130977 OMV130969:OMV130977 OWR130969:OWR130977 PGN130969:PGN130977 PQJ130969:PQJ130977 QAF130969:QAF130977 QKB130969:QKB130977 QTX130969:QTX130977 RDT130969:RDT130977 RNP130969:RNP130977 RXL130969:RXL130977 SHH130969:SHH130977 SRD130969:SRD130977 TAZ130969:TAZ130977 TKV130969:TKV130977 TUR130969:TUR130977 UEN130969:UEN130977 UOJ130969:UOJ130977 UYF130969:UYF130977 VIB130969:VIB130977 VRX130969:VRX130977 WBT130969:WBT130977 WLP130969:WLP130977 WVL130969:WVL130977 IZ196505:IZ196513 SV196505:SV196513 ACR196505:ACR196513 AMN196505:AMN196513 AWJ196505:AWJ196513 BGF196505:BGF196513 BQB196505:BQB196513 BZX196505:BZX196513 CJT196505:CJT196513 CTP196505:CTP196513 DDL196505:DDL196513 DNH196505:DNH196513 DXD196505:DXD196513 EGZ196505:EGZ196513 EQV196505:EQV196513 FAR196505:FAR196513 FKN196505:FKN196513 FUJ196505:FUJ196513 GEF196505:GEF196513 GOB196505:GOB196513 GXX196505:GXX196513 HHT196505:HHT196513 HRP196505:HRP196513 IBL196505:IBL196513 ILH196505:ILH196513 IVD196505:IVD196513 JEZ196505:JEZ196513 JOV196505:JOV196513 JYR196505:JYR196513 KIN196505:KIN196513 KSJ196505:KSJ196513 LCF196505:LCF196513 LMB196505:LMB196513 LVX196505:LVX196513 MFT196505:MFT196513 MPP196505:MPP196513 MZL196505:MZL196513 NJH196505:NJH196513 NTD196505:NTD196513 OCZ196505:OCZ196513 OMV196505:OMV196513 OWR196505:OWR196513 PGN196505:PGN196513 PQJ196505:PQJ196513 QAF196505:QAF196513 QKB196505:QKB196513 QTX196505:QTX196513 RDT196505:RDT196513 RNP196505:RNP196513 RXL196505:RXL196513 SHH196505:SHH196513 SRD196505:SRD196513 TAZ196505:TAZ196513 TKV196505:TKV196513 TUR196505:TUR196513 UEN196505:UEN196513 UOJ196505:UOJ196513 UYF196505:UYF196513 VIB196505:VIB196513 VRX196505:VRX196513 WBT196505:WBT196513 WLP196505:WLP196513 WVL196505:WVL196513 IZ262041:IZ262049 SV262041:SV262049 ACR262041:ACR262049 AMN262041:AMN262049 AWJ262041:AWJ262049 BGF262041:BGF262049 BQB262041:BQB262049 BZX262041:BZX262049 CJT262041:CJT262049 CTP262041:CTP262049 DDL262041:DDL262049 DNH262041:DNH262049 DXD262041:DXD262049 EGZ262041:EGZ262049 EQV262041:EQV262049 FAR262041:FAR262049 FKN262041:FKN262049 FUJ262041:FUJ262049 GEF262041:GEF262049 GOB262041:GOB262049 GXX262041:GXX262049 HHT262041:HHT262049 HRP262041:HRP262049 IBL262041:IBL262049 ILH262041:ILH262049 IVD262041:IVD262049 JEZ262041:JEZ262049 JOV262041:JOV262049 JYR262041:JYR262049 KIN262041:KIN262049 KSJ262041:KSJ262049 LCF262041:LCF262049 LMB262041:LMB262049 LVX262041:LVX262049 MFT262041:MFT262049 MPP262041:MPP262049 MZL262041:MZL262049 NJH262041:NJH262049 NTD262041:NTD262049 OCZ262041:OCZ262049 OMV262041:OMV262049 OWR262041:OWR262049 PGN262041:PGN262049 PQJ262041:PQJ262049 QAF262041:QAF262049 QKB262041:QKB262049 QTX262041:QTX262049 RDT262041:RDT262049 RNP262041:RNP262049 RXL262041:RXL262049 SHH262041:SHH262049 SRD262041:SRD262049 TAZ262041:TAZ262049 TKV262041:TKV262049 TUR262041:TUR262049 UEN262041:UEN262049 UOJ262041:UOJ262049 UYF262041:UYF262049 VIB262041:VIB262049 VRX262041:VRX262049 WBT262041:WBT262049 WLP262041:WLP262049 WVL262041:WVL262049 IZ327577:IZ327585 SV327577:SV327585 ACR327577:ACR327585 AMN327577:AMN327585 AWJ327577:AWJ327585 BGF327577:BGF327585 BQB327577:BQB327585 BZX327577:BZX327585 CJT327577:CJT327585 CTP327577:CTP327585 DDL327577:DDL327585 DNH327577:DNH327585 DXD327577:DXD327585 EGZ327577:EGZ327585 EQV327577:EQV327585 FAR327577:FAR327585 FKN327577:FKN327585 FUJ327577:FUJ327585 GEF327577:GEF327585 GOB327577:GOB327585 GXX327577:GXX327585 HHT327577:HHT327585 HRP327577:HRP327585 IBL327577:IBL327585 ILH327577:ILH327585 IVD327577:IVD327585 JEZ327577:JEZ327585 JOV327577:JOV327585 JYR327577:JYR327585 KIN327577:KIN327585 KSJ327577:KSJ327585 LCF327577:LCF327585 LMB327577:LMB327585 LVX327577:LVX327585 MFT327577:MFT327585 MPP327577:MPP327585 MZL327577:MZL327585 NJH327577:NJH327585 NTD327577:NTD327585 OCZ327577:OCZ327585 OMV327577:OMV327585 OWR327577:OWR327585 PGN327577:PGN327585 PQJ327577:PQJ327585 QAF327577:QAF327585 QKB327577:QKB327585 QTX327577:QTX327585 RDT327577:RDT327585 RNP327577:RNP327585 RXL327577:RXL327585 SHH327577:SHH327585 SRD327577:SRD327585 TAZ327577:TAZ327585 TKV327577:TKV327585 TUR327577:TUR327585 UEN327577:UEN327585 UOJ327577:UOJ327585 UYF327577:UYF327585 VIB327577:VIB327585 VRX327577:VRX327585 WBT327577:WBT327585 WLP327577:WLP327585 WVL327577:WVL327585 IZ393113:IZ393121 SV393113:SV393121 ACR393113:ACR393121 AMN393113:AMN393121 AWJ393113:AWJ393121 BGF393113:BGF393121 BQB393113:BQB393121 BZX393113:BZX393121 CJT393113:CJT393121 CTP393113:CTP393121 DDL393113:DDL393121 DNH393113:DNH393121 DXD393113:DXD393121 EGZ393113:EGZ393121 EQV393113:EQV393121 FAR393113:FAR393121 FKN393113:FKN393121 FUJ393113:FUJ393121 GEF393113:GEF393121 GOB393113:GOB393121 GXX393113:GXX393121 HHT393113:HHT393121 HRP393113:HRP393121 IBL393113:IBL393121 ILH393113:ILH393121 IVD393113:IVD393121 JEZ393113:JEZ393121 JOV393113:JOV393121 JYR393113:JYR393121 KIN393113:KIN393121 KSJ393113:KSJ393121 LCF393113:LCF393121 LMB393113:LMB393121 LVX393113:LVX393121 MFT393113:MFT393121 MPP393113:MPP393121 MZL393113:MZL393121 NJH393113:NJH393121 NTD393113:NTD393121 OCZ393113:OCZ393121 OMV393113:OMV393121 OWR393113:OWR393121 PGN393113:PGN393121 PQJ393113:PQJ393121 QAF393113:QAF393121 QKB393113:QKB393121 QTX393113:QTX393121 RDT393113:RDT393121 RNP393113:RNP393121 RXL393113:RXL393121 SHH393113:SHH393121 SRD393113:SRD393121 TAZ393113:TAZ393121 TKV393113:TKV393121 TUR393113:TUR393121 UEN393113:UEN393121 UOJ393113:UOJ393121 UYF393113:UYF393121 VIB393113:VIB393121 VRX393113:VRX393121 WBT393113:WBT393121 WLP393113:WLP393121 WVL393113:WVL393121 IZ458649:IZ458657 SV458649:SV458657 ACR458649:ACR458657 AMN458649:AMN458657 AWJ458649:AWJ458657 BGF458649:BGF458657 BQB458649:BQB458657 BZX458649:BZX458657 CJT458649:CJT458657 CTP458649:CTP458657 DDL458649:DDL458657 DNH458649:DNH458657 DXD458649:DXD458657 EGZ458649:EGZ458657 EQV458649:EQV458657 FAR458649:FAR458657 FKN458649:FKN458657 FUJ458649:FUJ458657 GEF458649:GEF458657 GOB458649:GOB458657 GXX458649:GXX458657 HHT458649:HHT458657 HRP458649:HRP458657 IBL458649:IBL458657 ILH458649:ILH458657 IVD458649:IVD458657 JEZ458649:JEZ458657 JOV458649:JOV458657 JYR458649:JYR458657 KIN458649:KIN458657 KSJ458649:KSJ458657 LCF458649:LCF458657 LMB458649:LMB458657 LVX458649:LVX458657 MFT458649:MFT458657 MPP458649:MPP458657 MZL458649:MZL458657 NJH458649:NJH458657 NTD458649:NTD458657 OCZ458649:OCZ458657 OMV458649:OMV458657 OWR458649:OWR458657 PGN458649:PGN458657 PQJ458649:PQJ458657 QAF458649:QAF458657 QKB458649:QKB458657 QTX458649:QTX458657 RDT458649:RDT458657 RNP458649:RNP458657 RXL458649:RXL458657 SHH458649:SHH458657 SRD458649:SRD458657 TAZ458649:TAZ458657 TKV458649:TKV458657 TUR458649:TUR458657 UEN458649:UEN458657 UOJ458649:UOJ458657 UYF458649:UYF458657 VIB458649:VIB458657 VRX458649:VRX458657 WBT458649:WBT458657 WLP458649:WLP458657 WVL458649:WVL458657 IZ524185:IZ524193 SV524185:SV524193 ACR524185:ACR524193 AMN524185:AMN524193 AWJ524185:AWJ524193 BGF524185:BGF524193 BQB524185:BQB524193 BZX524185:BZX524193 CJT524185:CJT524193 CTP524185:CTP524193 DDL524185:DDL524193 DNH524185:DNH524193 DXD524185:DXD524193 EGZ524185:EGZ524193 EQV524185:EQV524193 FAR524185:FAR524193 FKN524185:FKN524193 FUJ524185:FUJ524193 GEF524185:GEF524193 GOB524185:GOB524193 GXX524185:GXX524193 HHT524185:HHT524193 HRP524185:HRP524193 IBL524185:IBL524193 ILH524185:ILH524193 IVD524185:IVD524193 JEZ524185:JEZ524193 JOV524185:JOV524193 JYR524185:JYR524193 KIN524185:KIN524193 KSJ524185:KSJ524193 LCF524185:LCF524193 LMB524185:LMB524193 LVX524185:LVX524193 MFT524185:MFT524193 MPP524185:MPP524193 MZL524185:MZL524193 NJH524185:NJH524193 NTD524185:NTD524193 OCZ524185:OCZ524193 OMV524185:OMV524193 OWR524185:OWR524193 PGN524185:PGN524193 PQJ524185:PQJ524193 QAF524185:QAF524193 QKB524185:QKB524193 QTX524185:QTX524193 RDT524185:RDT524193 RNP524185:RNP524193 RXL524185:RXL524193 SHH524185:SHH524193 SRD524185:SRD524193 TAZ524185:TAZ524193 TKV524185:TKV524193 TUR524185:TUR524193 UEN524185:UEN524193 UOJ524185:UOJ524193 UYF524185:UYF524193 VIB524185:VIB524193 VRX524185:VRX524193 WBT524185:WBT524193 WLP524185:WLP524193 WVL524185:WVL524193 IZ589721:IZ589729 SV589721:SV589729 ACR589721:ACR589729 AMN589721:AMN589729 AWJ589721:AWJ589729 BGF589721:BGF589729 BQB589721:BQB589729 BZX589721:BZX589729 CJT589721:CJT589729 CTP589721:CTP589729 DDL589721:DDL589729 DNH589721:DNH589729 DXD589721:DXD589729 EGZ589721:EGZ589729 EQV589721:EQV589729 FAR589721:FAR589729 FKN589721:FKN589729 FUJ589721:FUJ589729 GEF589721:GEF589729 GOB589721:GOB589729 GXX589721:GXX589729 HHT589721:HHT589729 HRP589721:HRP589729 IBL589721:IBL589729 ILH589721:ILH589729 IVD589721:IVD589729 JEZ589721:JEZ589729 JOV589721:JOV589729 JYR589721:JYR589729 KIN589721:KIN589729 KSJ589721:KSJ589729 LCF589721:LCF589729 LMB589721:LMB589729 LVX589721:LVX589729 MFT589721:MFT589729 MPP589721:MPP589729 MZL589721:MZL589729 NJH589721:NJH589729 NTD589721:NTD589729 OCZ589721:OCZ589729 OMV589721:OMV589729 OWR589721:OWR589729 PGN589721:PGN589729 PQJ589721:PQJ589729 QAF589721:QAF589729 QKB589721:QKB589729 QTX589721:QTX589729 RDT589721:RDT589729 RNP589721:RNP589729 RXL589721:RXL589729 SHH589721:SHH589729 SRD589721:SRD589729 TAZ589721:TAZ589729 TKV589721:TKV589729 TUR589721:TUR589729 UEN589721:UEN589729 UOJ589721:UOJ589729 UYF589721:UYF589729 VIB589721:VIB589729 VRX589721:VRX589729 WBT589721:WBT589729 WLP589721:WLP589729 WVL589721:WVL589729 IZ655257:IZ655265 SV655257:SV655265 ACR655257:ACR655265 AMN655257:AMN655265 AWJ655257:AWJ655265 BGF655257:BGF655265 BQB655257:BQB655265 BZX655257:BZX655265 CJT655257:CJT655265 CTP655257:CTP655265 DDL655257:DDL655265 DNH655257:DNH655265 DXD655257:DXD655265 EGZ655257:EGZ655265 EQV655257:EQV655265 FAR655257:FAR655265 FKN655257:FKN655265 FUJ655257:FUJ655265 GEF655257:GEF655265 GOB655257:GOB655265 GXX655257:GXX655265 HHT655257:HHT655265 HRP655257:HRP655265 IBL655257:IBL655265 ILH655257:ILH655265 IVD655257:IVD655265 JEZ655257:JEZ655265 JOV655257:JOV655265 JYR655257:JYR655265 KIN655257:KIN655265 KSJ655257:KSJ655265 LCF655257:LCF655265 LMB655257:LMB655265 LVX655257:LVX655265 MFT655257:MFT655265 MPP655257:MPP655265 MZL655257:MZL655265 NJH655257:NJH655265 NTD655257:NTD655265 OCZ655257:OCZ655265 OMV655257:OMV655265 OWR655257:OWR655265 PGN655257:PGN655265 PQJ655257:PQJ655265 QAF655257:QAF655265 QKB655257:QKB655265 QTX655257:QTX655265 RDT655257:RDT655265 RNP655257:RNP655265 RXL655257:RXL655265 SHH655257:SHH655265 SRD655257:SRD655265 TAZ655257:TAZ655265 TKV655257:TKV655265 TUR655257:TUR655265 UEN655257:UEN655265 UOJ655257:UOJ655265 UYF655257:UYF655265 VIB655257:VIB655265 VRX655257:VRX655265 WBT655257:WBT655265 WLP655257:WLP655265 WVL655257:WVL655265 IZ720793:IZ720801 SV720793:SV720801 ACR720793:ACR720801 AMN720793:AMN720801 AWJ720793:AWJ720801 BGF720793:BGF720801 BQB720793:BQB720801 BZX720793:BZX720801 CJT720793:CJT720801 CTP720793:CTP720801 DDL720793:DDL720801 DNH720793:DNH720801 DXD720793:DXD720801 EGZ720793:EGZ720801 EQV720793:EQV720801 FAR720793:FAR720801 FKN720793:FKN720801 FUJ720793:FUJ720801 GEF720793:GEF720801 GOB720793:GOB720801 GXX720793:GXX720801 HHT720793:HHT720801 HRP720793:HRP720801 IBL720793:IBL720801 ILH720793:ILH720801 IVD720793:IVD720801 JEZ720793:JEZ720801 JOV720793:JOV720801 JYR720793:JYR720801 KIN720793:KIN720801 KSJ720793:KSJ720801 LCF720793:LCF720801 LMB720793:LMB720801 LVX720793:LVX720801 MFT720793:MFT720801 MPP720793:MPP720801 MZL720793:MZL720801 NJH720793:NJH720801 NTD720793:NTD720801 OCZ720793:OCZ720801 OMV720793:OMV720801 OWR720793:OWR720801 PGN720793:PGN720801 PQJ720793:PQJ720801 QAF720793:QAF720801 QKB720793:QKB720801 QTX720793:QTX720801 RDT720793:RDT720801 RNP720793:RNP720801 RXL720793:RXL720801 SHH720793:SHH720801 SRD720793:SRD720801 TAZ720793:TAZ720801 TKV720793:TKV720801 TUR720793:TUR720801 UEN720793:UEN720801 UOJ720793:UOJ720801 UYF720793:UYF720801 VIB720793:VIB720801 VRX720793:VRX720801 WBT720793:WBT720801 WLP720793:WLP720801 WVL720793:WVL720801 IZ786329:IZ786337 SV786329:SV786337 ACR786329:ACR786337 AMN786329:AMN786337 AWJ786329:AWJ786337 BGF786329:BGF786337 BQB786329:BQB786337 BZX786329:BZX786337 CJT786329:CJT786337 CTP786329:CTP786337 DDL786329:DDL786337 DNH786329:DNH786337 DXD786329:DXD786337 EGZ786329:EGZ786337 EQV786329:EQV786337 FAR786329:FAR786337 FKN786329:FKN786337 FUJ786329:FUJ786337 GEF786329:GEF786337 GOB786329:GOB786337 GXX786329:GXX786337 HHT786329:HHT786337 HRP786329:HRP786337 IBL786329:IBL786337 ILH786329:ILH786337 IVD786329:IVD786337 JEZ786329:JEZ786337 JOV786329:JOV786337 JYR786329:JYR786337 KIN786329:KIN786337 KSJ786329:KSJ786337 LCF786329:LCF786337 LMB786329:LMB786337 LVX786329:LVX786337 MFT786329:MFT786337 MPP786329:MPP786337 MZL786329:MZL786337 NJH786329:NJH786337 NTD786329:NTD786337 OCZ786329:OCZ786337 OMV786329:OMV786337 OWR786329:OWR786337 PGN786329:PGN786337 PQJ786329:PQJ786337 QAF786329:QAF786337 QKB786329:QKB786337 QTX786329:QTX786337 RDT786329:RDT786337 RNP786329:RNP786337 RXL786329:RXL786337 SHH786329:SHH786337 SRD786329:SRD786337 TAZ786329:TAZ786337 TKV786329:TKV786337 TUR786329:TUR786337 UEN786329:UEN786337 UOJ786329:UOJ786337 UYF786329:UYF786337 VIB786329:VIB786337 VRX786329:VRX786337 WBT786329:WBT786337 WLP786329:WLP786337 WVL786329:WVL786337 IZ851865:IZ851873 SV851865:SV851873 ACR851865:ACR851873 AMN851865:AMN851873 AWJ851865:AWJ851873 BGF851865:BGF851873 BQB851865:BQB851873 BZX851865:BZX851873 CJT851865:CJT851873 CTP851865:CTP851873 DDL851865:DDL851873 DNH851865:DNH851873 DXD851865:DXD851873 EGZ851865:EGZ851873 EQV851865:EQV851873 FAR851865:FAR851873 FKN851865:FKN851873 FUJ851865:FUJ851873 GEF851865:GEF851873 GOB851865:GOB851873 GXX851865:GXX851873 HHT851865:HHT851873 HRP851865:HRP851873 IBL851865:IBL851873 ILH851865:ILH851873 IVD851865:IVD851873 JEZ851865:JEZ851873 JOV851865:JOV851873 JYR851865:JYR851873 KIN851865:KIN851873 KSJ851865:KSJ851873 LCF851865:LCF851873 LMB851865:LMB851873 LVX851865:LVX851873 MFT851865:MFT851873 MPP851865:MPP851873 MZL851865:MZL851873 NJH851865:NJH851873 NTD851865:NTD851873 OCZ851865:OCZ851873 OMV851865:OMV851873 OWR851865:OWR851873 PGN851865:PGN851873 PQJ851865:PQJ851873 QAF851865:QAF851873 QKB851865:QKB851873 QTX851865:QTX851873 RDT851865:RDT851873 RNP851865:RNP851873 RXL851865:RXL851873 SHH851865:SHH851873 SRD851865:SRD851873 TAZ851865:TAZ851873 TKV851865:TKV851873 TUR851865:TUR851873 UEN851865:UEN851873 UOJ851865:UOJ851873 UYF851865:UYF851873 VIB851865:VIB851873 VRX851865:VRX851873 WBT851865:WBT851873 WLP851865:WLP851873 WVL851865:WVL851873 IZ917401:IZ917409 SV917401:SV917409 ACR917401:ACR917409 AMN917401:AMN917409 AWJ917401:AWJ917409 BGF917401:BGF917409 BQB917401:BQB917409 BZX917401:BZX917409 CJT917401:CJT917409 CTP917401:CTP917409 DDL917401:DDL917409 DNH917401:DNH917409 DXD917401:DXD917409 EGZ917401:EGZ917409 EQV917401:EQV917409 FAR917401:FAR917409 FKN917401:FKN917409 FUJ917401:FUJ917409 GEF917401:GEF917409 GOB917401:GOB917409 GXX917401:GXX917409 HHT917401:HHT917409 HRP917401:HRP917409 IBL917401:IBL917409 ILH917401:ILH917409 IVD917401:IVD917409 JEZ917401:JEZ917409 JOV917401:JOV917409 JYR917401:JYR917409 KIN917401:KIN917409 KSJ917401:KSJ917409 LCF917401:LCF917409 LMB917401:LMB917409 LVX917401:LVX917409 MFT917401:MFT917409 MPP917401:MPP917409 MZL917401:MZL917409 NJH917401:NJH917409 NTD917401:NTD917409 OCZ917401:OCZ917409 OMV917401:OMV917409 OWR917401:OWR917409 PGN917401:PGN917409 PQJ917401:PQJ917409 QAF917401:QAF917409 QKB917401:QKB917409 QTX917401:QTX917409 RDT917401:RDT917409 RNP917401:RNP917409 RXL917401:RXL917409 SHH917401:SHH917409 SRD917401:SRD917409 TAZ917401:TAZ917409 TKV917401:TKV917409 TUR917401:TUR917409 UEN917401:UEN917409 UOJ917401:UOJ917409 UYF917401:UYF917409 VIB917401:VIB917409 VRX917401:VRX917409 WBT917401:WBT917409 WLP917401:WLP917409 WVL917401:WVL917409 IZ982937:IZ982945 SV982937:SV982945 ACR982937:ACR982945 AMN982937:AMN982945 AWJ982937:AWJ982945 BGF982937:BGF982945 BQB982937:BQB982945 BZX982937:BZX982945 CJT982937:CJT982945 CTP982937:CTP982945 DDL982937:DDL982945 DNH982937:DNH982945 DXD982937:DXD982945 EGZ982937:EGZ982945 EQV982937:EQV982945 FAR982937:FAR982945 FKN982937:FKN982945 FUJ982937:FUJ982945 GEF982937:GEF982945 GOB982937:GOB982945 GXX982937:GXX982945 HHT982937:HHT982945 HRP982937:HRP982945 IBL982937:IBL982945 ILH982937:ILH982945 IVD982937:IVD982945 JEZ982937:JEZ982945 JOV982937:JOV982945 JYR982937:JYR982945 KIN982937:KIN982945 KSJ982937:KSJ982945 LCF982937:LCF982945 LMB982937:LMB982945 LVX982937:LVX982945 MFT982937:MFT982945 MPP982937:MPP982945 MZL982937:MZL982945 NJH982937:NJH982945 NTD982937:NTD982945 OCZ982937:OCZ982945 OMV982937:OMV982945 OWR982937:OWR982945 PGN982937:PGN982945 PQJ982937:PQJ982945 QAF982937:QAF982945 QKB982937:QKB982945 QTX982937:QTX982945 RDT982937:RDT982945 RNP982937:RNP982945 RXL982937:RXL982945 SHH982937:SHH982945 SRD982937:SRD982945 TAZ982937:TAZ982945 TKV982937:TKV982945 TUR982937:TUR982945 UEN982937:UEN982945 UOJ982937:UOJ982945 UYF982937:UYF982945 VIB982937:VIB982945 VRX982937:VRX982945 WBT982937:WBT982945 WLP982937:WLP982945 WVL982937:WVL982945 F65444:F130968 IX65444:IZ130968 ST65444:SV130968 ACP65444:ACR130968 AML65444:AMN130968 AWH65444:AWJ130968 BGD65444:BGF130968 BPZ65444:BQB130968 BZV65444:BZX130968 CJR65444:CJT130968 CTN65444:CTP130968 DDJ65444:DDL130968 DNF65444:DNH130968 DXB65444:DXD130968 EGX65444:EGZ130968 EQT65444:EQV130968 FAP65444:FAR130968 FKL65444:FKN130968 FUH65444:FUJ130968 GED65444:GEF130968 GNZ65444:GOB130968 GXV65444:GXX130968 HHR65444:HHT130968 HRN65444:HRP130968 IBJ65444:IBL130968 ILF65444:ILH130968 IVB65444:IVD130968 JEX65444:JEZ130968 JOT65444:JOV130968 JYP65444:JYR130968 KIL65444:KIN130968 KSH65444:KSJ130968 LCD65444:LCF130968 LLZ65444:LMB130968 LVV65444:LVX130968 MFR65444:MFT130968 MPN65444:MPP130968 MZJ65444:MZL130968 NJF65444:NJH130968 NTB65444:NTD130968 OCX65444:OCZ130968 OMT65444:OMV130968 OWP65444:OWR130968 PGL65444:PGN130968 PQH65444:PQJ130968 QAD65444:QAF130968 QJZ65444:QKB130968 QTV65444:QTX130968 RDR65444:RDT130968 RNN65444:RNP130968 RXJ65444:RXL130968 SHF65444:SHH130968 SRB65444:SRD130968 TAX65444:TAZ130968 TKT65444:TKV130968 TUP65444:TUR130968 UEL65444:UEN130968 UOH65444:UOJ130968 UYD65444:UYF130968 VHZ65444:VIB130968 VRV65444:VRX130968 WBR65444:WBT130968 WLN65444:WLP130968 WVJ65444:WVL130968 F130980:F196504 IX130980:IZ196504 ST130980:SV196504 ACP130980:ACR196504 AML130980:AMN196504 AWH130980:AWJ196504 BGD130980:BGF196504 BPZ130980:BQB196504 BZV130980:BZX196504 CJR130980:CJT196504 CTN130980:CTP196504 DDJ130980:DDL196504 DNF130980:DNH196504 DXB130980:DXD196504 EGX130980:EGZ196504 EQT130980:EQV196504 FAP130980:FAR196504 FKL130980:FKN196504 FUH130980:FUJ196504 GED130980:GEF196504 GNZ130980:GOB196504 GXV130980:GXX196504 HHR130980:HHT196504 HRN130980:HRP196504 IBJ130980:IBL196504 ILF130980:ILH196504 IVB130980:IVD196504 JEX130980:JEZ196504 JOT130980:JOV196504 JYP130980:JYR196504 KIL130980:KIN196504 KSH130980:KSJ196504 LCD130980:LCF196504 LLZ130980:LMB196504 LVV130980:LVX196504 MFR130980:MFT196504 MPN130980:MPP196504 MZJ130980:MZL196504 NJF130980:NJH196504 NTB130980:NTD196504 OCX130980:OCZ196504 OMT130980:OMV196504 OWP130980:OWR196504 PGL130980:PGN196504 PQH130980:PQJ196504 QAD130980:QAF196504 QJZ130980:QKB196504 QTV130980:QTX196504 RDR130980:RDT196504 RNN130980:RNP196504 RXJ130980:RXL196504 SHF130980:SHH196504 SRB130980:SRD196504 TAX130980:TAZ196504 TKT130980:TKV196504 TUP130980:TUR196504 UEL130980:UEN196504 UOH130980:UOJ196504 UYD130980:UYF196504 VHZ130980:VIB196504 VRV130980:VRX196504 WBR130980:WBT196504 WLN130980:WLP196504 WVJ130980:WVL196504 F196516:F262040 IX196516:IZ262040 ST196516:SV262040 ACP196516:ACR262040 AML196516:AMN262040 AWH196516:AWJ262040 BGD196516:BGF262040 BPZ196516:BQB262040 BZV196516:BZX262040 CJR196516:CJT262040 CTN196516:CTP262040 DDJ196516:DDL262040 DNF196516:DNH262040 DXB196516:DXD262040 EGX196516:EGZ262040 EQT196516:EQV262040 FAP196516:FAR262040 FKL196516:FKN262040 FUH196516:FUJ262040 GED196516:GEF262040 GNZ196516:GOB262040 GXV196516:GXX262040 HHR196516:HHT262040 HRN196516:HRP262040 IBJ196516:IBL262040 ILF196516:ILH262040 IVB196516:IVD262040 JEX196516:JEZ262040 JOT196516:JOV262040 JYP196516:JYR262040 KIL196516:KIN262040 KSH196516:KSJ262040 LCD196516:LCF262040 LLZ196516:LMB262040 LVV196516:LVX262040 MFR196516:MFT262040 MPN196516:MPP262040 MZJ196516:MZL262040 NJF196516:NJH262040 NTB196516:NTD262040 OCX196516:OCZ262040 OMT196516:OMV262040 OWP196516:OWR262040 PGL196516:PGN262040 PQH196516:PQJ262040 QAD196516:QAF262040 QJZ196516:QKB262040 QTV196516:QTX262040 RDR196516:RDT262040 RNN196516:RNP262040 RXJ196516:RXL262040 SHF196516:SHH262040 SRB196516:SRD262040 TAX196516:TAZ262040 TKT196516:TKV262040 TUP196516:TUR262040 UEL196516:UEN262040 UOH196516:UOJ262040 UYD196516:UYF262040 VHZ196516:VIB262040 VRV196516:VRX262040 WBR196516:WBT262040 WLN196516:WLP262040 WVJ196516:WVL262040 F262052:F327576 IX262052:IZ327576 ST262052:SV327576 ACP262052:ACR327576 AML262052:AMN327576 AWH262052:AWJ327576 BGD262052:BGF327576 BPZ262052:BQB327576 BZV262052:BZX327576 CJR262052:CJT327576 CTN262052:CTP327576 DDJ262052:DDL327576 DNF262052:DNH327576 DXB262052:DXD327576 EGX262052:EGZ327576 EQT262052:EQV327576 FAP262052:FAR327576 FKL262052:FKN327576 FUH262052:FUJ327576 GED262052:GEF327576 GNZ262052:GOB327576 GXV262052:GXX327576 HHR262052:HHT327576 HRN262052:HRP327576 IBJ262052:IBL327576 ILF262052:ILH327576 IVB262052:IVD327576 JEX262052:JEZ327576 JOT262052:JOV327576 JYP262052:JYR327576 KIL262052:KIN327576 KSH262052:KSJ327576 LCD262052:LCF327576 LLZ262052:LMB327576 LVV262052:LVX327576 MFR262052:MFT327576 MPN262052:MPP327576 MZJ262052:MZL327576 NJF262052:NJH327576 NTB262052:NTD327576 OCX262052:OCZ327576 OMT262052:OMV327576 OWP262052:OWR327576 PGL262052:PGN327576 PQH262052:PQJ327576 QAD262052:QAF327576 QJZ262052:QKB327576 QTV262052:QTX327576 RDR262052:RDT327576 RNN262052:RNP327576 RXJ262052:RXL327576 SHF262052:SHH327576 SRB262052:SRD327576 TAX262052:TAZ327576 TKT262052:TKV327576 TUP262052:TUR327576 UEL262052:UEN327576 UOH262052:UOJ327576 UYD262052:UYF327576 VHZ262052:VIB327576 VRV262052:VRX327576 WBR262052:WBT327576 WLN262052:WLP327576 WVJ262052:WVL327576 F327588:F393112 IX327588:IZ393112 ST327588:SV393112 ACP327588:ACR393112 AML327588:AMN393112 AWH327588:AWJ393112 BGD327588:BGF393112 BPZ327588:BQB393112 BZV327588:BZX393112 CJR327588:CJT393112 CTN327588:CTP393112 DDJ327588:DDL393112 DNF327588:DNH393112 DXB327588:DXD393112 EGX327588:EGZ393112 EQT327588:EQV393112 FAP327588:FAR393112 FKL327588:FKN393112 FUH327588:FUJ393112 GED327588:GEF393112 GNZ327588:GOB393112 GXV327588:GXX393112 HHR327588:HHT393112 HRN327588:HRP393112 IBJ327588:IBL393112 ILF327588:ILH393112 IVB327588:IVD393112 JEX327588:JEZ393112 JOT327588:JOV393112 JYP327588:JYR393112 KIL327588:KIN393112 KSH327588:KSJ393112 LCD327588:LCF393112 LLZ327588:LMB393112 LVV327588:LVX393112 MFR327588:MFT393112 MPN327588:MPP393112 MZJ327588:MZL393112 NJF327588:NJH393112 NTB327588:NTD393112 OCX327588:OCZ393112 OMT327588:OMV393112 OWP327588:OWR393112 PGL327588:PGN393112 PQH327588:PQJ393112 QAD327588:QAF393112 QJZ327588:QKB393112 QTV327588:QTX393112 RDR327588:RDT393112 RNN327588:RNP393112 RXJ327588:RXL393112 SHF327588:SHH393112 SRB327588:SRD393112 TAX327588:TAZ393112 TKT327588:TKV393112 TUP327588:TUR393112 UEL327588:UEN393112 UOH327588:UOJ393112 UYD327588:UYF393112 VHZ327588:VIB393112 VRV327588:VRX393112 WBR327588:WBT393112 WLN327588:WLP393112 WVJ327588:WVL393112 F393124:F458648 IX393124:IZ458648 ST393124:SV458648 ACP393124:ACR458648 AML393124:AMN458648 AWH393124:AWJ458648 BGD393124:BGF458648 BPZ393124:BQB458648 BZV393124:BZX458648 CJR393124:CJT458648 CTN393124:CTP458648 DDJ393124:DDL458648 DNF393124:DNH458648 DXB393124:DXD458648 EGX393124:EGZ458648 EQT393124:EQV458648 FAP393124:FAR458648 FKL393124:FKN458648 FUH393124:FUJ458648 GED393124:GEF458648 GNZ393124:GOB458648 GXV393124:GXX458648 HHR393124:HHT458648 HRN393124:HRP458648 IBJ393124:IBL458648 ILF393124:ILH458648 IVB393124:IVD458648 JEX393124:JEZ458648 JOT393124:JOV458648 JYP393124:JYR458648 KIL393124:KIN458648 KSH393124:KSJ458648 LCD393124:LCF458648 LLZ393124:LMB458648 LVV393124:LVX458648 MFR393124:MFT458648 MPN393124:MPP458648 MZJ393124:MZL458648 NJF393124:NJH458648 NTB393124:NTD458648 OCX393124:OCZ458648 OMT393124:OMV458648 OWP393124:OWR458648 PGL393124:PGN458648 PQH393124:PQJ458648 QAD393124:QAF458648 QJZ393124:QKB458648 QTV393124:QTX458648 RDR393124:RDT458648 RNN393124:RNP458648 RXJ393124:RXL458648 SHF393124:SHH458648 SRB393124:SRD458648 TAX393124:TAZ458648 TKT393124:TKV458648 TUP393124:TUR458648 UEL393124:UEN458648 UOH393124:UOJ458648 UYD393124:UYF458648 VHZ393124:VIB458648 VRV393124:VRX458648 WBR393124:WBT458648 WLN393124:WLP458648 WVJ393124:WVL458648 F458660:F524184 IX458660:IZ524184 ST458660:SV524184 ACP458660:ACR524184 AML458660:AMN524184 AWH458660:AWJ524184 BGD458660:BGF524184 BPZ458660:BQB524184 BZV458660:BZX524184 CJR458660:CJT524184 CTN458660:CTP524184 DDJ458660:DDL524184 DNF458660:DNH524184 DXB458660:DXD524184 EGX458660:EGZ524184 EQT458660:EQV524184 FAP458660:FAR524184 FKL458660:FKN524184 FUH458660:FUJ524184 GED458660:GEF524184 GNZ458660:GOB524184 GXV458660:GXX524184 HHR458660:HHT524184 HRN458660:HRP524184 IBJ458660:IBL524184 ILF458660:ILH524184 IVB458660:IVD524184 JEX458660:JEZ524184 JOT458660:JOV524184 JYP458660:JYR524184 KIL458660:KIN524184 KSH458660:KSJ524184 LCD458660:LCF524184 LLZ458660:LMB524184 LVV458660:LVX524184 MFR458660:MFT524184 MPN458660:MPP524184 MZJ458660:MZL524184 NJF458660:NJH524184 NTB458660:NTD524184 OCX458660:OCZ524184 OMT458660:OMV524184 OWP458660:OWR524184 PGL458660:PGN524184 PQH458660:PQJ524184 QAD458660:QAF524184 QJZ458660:QKB524184 QTV458660:QTX524184 RDR458660:RDT524184 RNN458660:RNP524184 RXJ458660:RXL524184 SHF458660:SHH524184 SRB458660:SRD524184 TAX458660:TAZ524184 TKT458660:TKV524184 TUP458660:TUR524184 UEL458660:UEN524184 UOH458660:UOJ524184 UYD458660:UYF524184 VHZ458660:VIB524184 VRV458660:VRX524184 WBR458660:WBT524184 WLN458660:WLP524184 WVJ458660:WVL524184 F524196:F589720 IX524196:IZ589720 ST524196:SV589720 ACP524196:ACR589720 AML524196:AMN589720 AWH524196:AWJ589720 BGD524196:BGF589720 BPZ524196:BQB589720 BZV524196:BZX589720 CJR524196:CJT589720 CTN524196:CTP589720 DDJ524196:DDL589720 DNF524196:DNH589720 DXB524196:DXD589720 EGX524196:EGZ589720 EQT524196:EQV589720 FAP524196:FAR589720 FKL524196:FKN589720 FUH524196:FUJ589720 GED524196:GEF589720 GNZ524196:GOB589720 GXV524196:GXX589720 HHR524196:HHT589720 HRN524196:HRP589720 IBJ524196:IBL589720 ILF524196:ILH589720 IVB524196:IVD589720 JEX524196:JEZ589720 JOT524196:JOV589720 JYP524196:JYR589720 KIL524196:KIN589720 KSH524196:KSJ589720 LCD524196:LCF589720 LLZ524196:LMB589720 LVV524196:LVX589720 MFR524196:MFT589720 MPN524196:MPP589720 MZJ524196:MZL589720 NJF524196:NJH589720 NTB524196:NTD589720 OCX524196:OCZ589720 OMT524196:OMV589720 OWP524196:OWR589720 PGL524196:PGN589720 PQH524196:PQJ589720 QAD524196:QAF589720 QJZ524196:QKB589720 QTV524196:QTX589720 RDR524196:RDT589720 RNN524196:RNP589720 RXJ524196:RXL589720 SHF524196:SHH589720 SRB524196:SRD589720 TAX524196:TAZ589720 TKT524196:TKV589720 TUP524196:TUR589720 UEL524196:UEN589720 UOH524196:UOJ589720 UYD524196:UYF589720 VHZ524196:VIB589720 VRV524196:VRX589720 WBR524196:WBT589720 WLN524196:WLP589720 WVJ524196:WVL589720 F589732:F655256 IX589732:IZ655256 ST589732:SV655256 ACP589732:ACR655256 AML589732:AMN655256 AWH589732:AWJ655256 BGD589732:BGF655256 BPZ589732:BQB655256 BZV589732:BZX655256 CJR589732:CJT655256 CTN589732:CTP655256 DDJ589732:DDL655256 DNF589732:DNH655256 DXB589732:DXD655256 EGX589732:EGZ655256 EQT589732:EQV655256 FAP589732:FAR655256 FKL589732:FKN655256 FUH589732:FUJ655256 GED589732:GEF655256 GNZ589732:GOB655256 GXV589732:GXX655256 HHR589732:HHT655256 HRN589732:HRP655256 IBJ589732:IBL655256 ILF589732:ILH655256 IVB589732:IVD655256 JEX589732:JEZ655256 JOT589732:JOV655256 JYP589732:JYR655256 KIL589732:KIN655256 KSH589732:KSJ655256 LCD589732:LCF655256 LLZ589732:LMB655256 LVV589732:LVX655256 MFR589732:MFT655256 MPN589732:MPP655256 MZJ589732:MZL655256 NJF589732:NJH655256 NTB589732:NTD655256 OCX589732:OCZ655256 OMT589732:OMV655256 OWP589732:OWR655256 PGL589732:PGN655256 PQH589732:PQJ655256 QAD589732:QAF655256 QJZ589732:QKB655256 QTV589732:QTX655256 RDR589732:RDT655256 RNN589732:RNP655256 RXJ589732:RXL655256 SHF589732:SHH655256 SRB589732:SRD655256 TAX589732:TAZ655256 TKT589732:TKV655256 TUP589732:TUR655256 UEL589732:UEN655256 UOH589732:UOJ655256 UYD589732:UYF655256 VHZ589732:VIB655256 VRV589732:VRX655256 WBR589732:WBT655256 WLN589732:WLP655256 WVJ589732:WVL655256 F655268:F720792 IX655268:IZ720792 ST655268:SV720792 ACP655268:ACR720792 AML655268:AMN720792 AWH655268:AWJ720792 BGD655268:BGF720792 BPZ655268:BQB720792 BZV655268:BZX720792 CJR655268:CJT720792 CTN655268:CTP720792 DDJ655268:DDL720792 DNF655268:DNH720792 DXB655268:DXD720792 EGX655268:EGZ720792 EQT655268:EQV720792 FAP655268:FAR720792 FKL655268:FKN720792 FUH655268:FUJ720792 GED655268:GEF720792 GNZ655268:GOB720792 GXV655268:GXX720792 HHR655268:HHT720792 HRN655268:HRP720792 IBJ655268:IBL720792 ILF655268:ILH720792 IVB655268:IVD720792 JEX655268:JEZ720792 JOT655268:JOV720792 JYP655268:JYR720792 KIL655268:KIN720792 KSH655268:KSJ720792 LCD655268:LCF720792 LLZ655268:LMB720792 LVV655268:LVX720792 MFR655268:MFT720792 MPN655268:MPP720792 MZJ655268:MZL720792 NJF655268:NJH720792 NTB655268:NTD720792 OCX655268:OCZ720792 OMT655268:OMV720792 OWP655268:OWR720792 PGL655268:PGN720792 PQH655268:PQJ720792 QAD655268:QAF720792 QJZ655268:QKB720792 QTV655268:QTX720792 RDR655268:RDT720792 RNN655268:RNP720792 RXJ655268:RXL720792 SHF655268:SHH720792 SRB655268:SRD720792 TAX655268:TAZ720792 TKT655268:TKV720792 TUP655268:TUR720792 UEL655268:UEN720792 UOH655268:UOJ720792 UYD655268:UYF720792 VHZ655268:VIB720792 VRV655268:VRX720792 WBR655268:WBT720792 WLN655268:WLP720792 WVJ655268:WVL720792 F720804:F786328 IX720804:IZ786328 ST720804:SV786328 ACP720804:ACR786328 AML720804:AMN786328 AWH720804:AWJ786328 BGD720804:BGF786328 BPZ720804:BQB786328 BZV720804:BZX786328 CJR720804:CJT786328 CTN720804:CTP786328 DDJ720804:DDL786328 DNF720804:DNH786328 DXB720804:DXD786328 EGX720804:EGZ786328 EQT720804:EQV786328 FAP720804:FAR786328 FKL720804:FKN786328 FUH720804:FUJ786328 GED720804:GEF786328 GNZ720804:GOB786328 GXV720804:GXX786328 HHR720804:HHT786328 HRN720804:HRP786328 IBJ720804:IBL786328 ILF720804:ILH786328 IVB720804:IVD786328 JEX720804:JEZ786328 JOT720804:JOV786328 JYP720804:JYR786328 KIL720804:KIN786328 KSH720804:KSJ786328 LCD720804:LCF786328 LLZ720804:LMB786328 LVV720804:LVX786328 MFR720804:MFT786328 MPN720804:MPP786328 MZJ720804:MZL786328 NJF720804:NJH786328 NTB720804:NTD786328 OCX720804:OCZ786328 OMT720804:OMV786328 OWP720804:OWR786328 PGL720804:PGN786328 PQH720804:PQJ786328 QAD720804:QAF786328 QJZ720804:QKB786328 QTV720804:QTX786328 RDR720804:RDT786328 RNN720804:RNP786328 RXJ720804:RXL786328 SHF720804:SHH786328 SRB720804:SRD786328 TAX720804:TAZ786328 TKT720804:TKV786328 TUP720804:TUR786328 UEL720804:UEN786328 UOH720804:UOJ786328 UYD720804:UYF786328 VHZ720804:VIB786328 VRV720804:VRX786328 WBR720804:WBT786328 WLN720804:WLP786328 WVJ720804:WVL786328 F786340:F851864 IX786340:IZ851864 ST786340:SV851864 ACP786340:ACR851864 AML786340:AMN851864 AWH786340:AWJ851864 BGD786340:BGF851864 BPZ786340:BQB851864 BZV786340:BZX851864 CJR786340:CJT851864 CTN786340:CTP851864 DDJ786340:DDL851864 DNF786340:DNH851864 DXB786340:DXD851864 EGX786340:EGZ851864 EQT786340:EQV851864 FAP786340:FAR851864 FKL786340:FKN851864 FUH786340:FUJ851864 GED786340:GEF851864 GNZ786340:GOB851864 GXV786340:GXX851864 HHR786340:HHT851864 HRN786340:HRP851864 IBJ786340:IBL851864 ILF786340:ILH851864 IVB786340:IVD851864 JEX786340:JEZ851864 JOT786340:JOV851864 JYP786340:JYR851864 KIL786340:KIN851864 KSH786340:KSJ851864 LCD786340:LCF851864 LLZ786340:LMB851864 LVV786340:LVX851864 MFR786340:MFT851864 MPN786340:MPP851864 MZJ786340:MZL851864 NJF786340:NJH851864 NTB786340:NTD851864 OCX786340:OCZ851864 OMT786340:OMV851864 OWP786340:OWR851864 PGL786340:PGN851864 PQH786340:PQJ851864 QAD786340:QAF851864 QJZ786340:QKB851864 QTV786340:QTX851864 RDR786340:RDT851864 RNN786340:RNP851864 RXJ786340:RXL851864 SHF786340:SHH851864 SRB786340:SRD851864 TAX786340:TAZ851864 TKT786340:TKV851864 TUP786340:TUR851864 UEL786340:UEN851864 UOH786340:UOJ851864 UYD786340:UYF851864 VHZ786340:VIB851864 VRV786340:VRX851864 WBR786340:WBT851864 WLN786340:WLP851864 WVJ786340:WVL851864 F851876:F917400 IX851876:IZ917400 ST851876:SV917400 ACP851876:ACR917400 AML851876:AMN917400 AWH851876:AWJ917400 BGD851876:BGF917400 BPZ851876:BQB917400 BZV851876:BZX917400 CJR851876:CJT917400 CTN851876:CTP917400 DDJ851876:DDL917400 DNF851876:DNH917400 DXB851876:DXD917400 EGX851876:EGZ917400 EQT851876:EQV917400 FAP851876:FAR917400 FKL851876:FKN917400 FUH851876:FUJ917400 GED851876:GEF917400 GNZ851876:GOB917400 GXV851876:GXX917400 HHR851876:HHT917400 HRN851876:HRP917400 IBJ851876:IBL917400 ILF851876:ILH917400 IVB851876:IVD917400 JEX851876:JEZ917400 JOT851876:JOV917400 JYP851876:JYR917400 KIL851876:KIN917400 KSH851876:KSJ917400 LCD851876:LCF917400 LLZ851876:LMB917400 LVV851876:LVX917400 MFR851876:MFT917400 MPN851876:MPP917400 MZJ851876:MZL917400 NJF851876:NJH917400 NTB851876:NTD917400 OCX851876:OCZ917400 OMT851876:OMV917400 OWP851876:OWR917400 PGL851876:PGN917400 PQH851876:PQJ917400 QAD851876:QAF917400 QJZ851876:QKB917400 QTV851876:QTX917400 RDR851876:RDT917400 RNN851876:RNP917400 RXJ851876:RXL917400 SHF851876:SHH917400 SRB851876:SRD917400 TAX851876:TAZ917400 TKT851876:TKV917400 TUP851876:TUR917400 UEL851876:UEN917400 UOH851876:UOJ917400 UYD851876:UYF917400 VHZ851876:VIB917400 VRV851876:VRX917400 WBR851876:WBT917400 WLN851876:WLP917400 WVJ851876:WVL917400 F917412:F982936 IX917412:IZ982936 ST917412:SV982936 ACP917412:ACR982936 AML917412:AMN982936 AWH917412:AWJ982936 BGD917412:BGF982936 BPZ917412:BQB982936 BZV917412:BZX982936 CJR917412:CJT982936 CTN917412:CTP982936 DDJ917412:DDL982936 DNF917412:DNH982936 DXB917412:DXD982936 EGX917412:EGZ982936 EQT917412:EQV982936 FAP917412:FAR982936 FKL917412:FKN982936 FUH917412:FUJ982936 GED917412:GEF982936 GNZ917412:GOB982936 GXV917412:GXX982936 HHR917412:HHT982936 HRN917412:HRP982936 IBJ917412:IBL982936 ILF917412:ILH982936 IVB917412:IVD982936 JEX917412:JEZ982936 JOT917412:JOV982936 JYP917412:JYR982936 KIL917412:KIN982936 KSH917412:KSJ982936 LCD917412:LCF982936 LLZ917412:LMB982936 LVV917412:LVX982936 MFR917412:MFT982936 MPN917412:MPP982936 MZJ917412:MZL982936 NJF917412:NJH982936 NTB917412:NTD982936 OCX917412:OCZ982936 OMT917412:OMV982936 OWP917412:OWR982936 PGL917412:PGN982936 PQH917412:PQJ982936 QAD917412:QAF982936 QJZ917412:QKB982936 QTV917412:QTX982936 RDR917412:RDT982936 RNN917412:RNP982936 RXJ917412:RXL982936 SHF917412:SHH982936 SRB917412:SRD982936 TAX917412:TAZ982936 TKT917412:TKV982936 TUP917412:TUR982936 UEL917412:UEN982936 UOH917412:UOJ982936 UYD917412:UYF982936 VHZ917412:VIB982936 VRV917412:VRX982936 WBR917412:WBT982936 WLN917412:WLP982936 WVJ917412:WVL982936 F982948:F1048576 IX982948:IZ1048576 ST982948:SV1048576 ACP982948:ACR1048576 AML982948:AMN1048576 AWH982948:AWJ1048576 BGD982948:BGF1048576 BPZ982948:BQB1048576 BZV982948:BZX1048576 CJR982948:CJT1048576 CTN982948:CTP1048576 DDJ982948:DDL1048576 DNF982948:DNH1048576 DXB982948:DXD1048576 EGX982948:EGZ1048576 EQT982948:EQV1048576 FAP982948:FAR1048576 FKL982948:FKN1048576 FUH982948:FUJ1048576 GED982948:GEF1048576 GNZ982948:GOB1048576 GXV982948:GXX1048576 HHR982948:HHT1048576 HRN982948:HRP1048576 IBJ982948:IBL1048576 ILF982948:ILH1048576 IVB982948:IVD1048576 JEX982948:JEZ1048576 JOT982948:JOV1048576 JYP982948:JYR1048576 KIL982948:KIN1048576 KSH982948:KSJ1048576 LCD982948:LCF1048576 LLZ982948:LMB1048576 LVV982948:LVX1048576 MFR982948:MFT1048576 MPN982948:MPP1048576 MZJ982948:MZL1048576 NJF982948:NJH1048576 NTB982948:NTD1048576 OCX982948:OCZ1048576 OMT982948:OMV1048576 OWP982948:OWR1048576 PGL982948:PGN1048576 PQH982948:PQJ1048576 QAD982948:QAF1048576 QJZ982948:QKB1048576 QTV982948:QTX1048576 RDR982948:RDT1048576 RNN982948:RNP1048576 RXJ982948:RXL1048576 SHF982948:SHH1048576 SRB982948:SRD1048576 TAX982948:TAZ1048576 TKT982948:TKV1048576 TUP982948:TUR1048576 UEL982948:UEN1048576 UOH982948:UOJ1048576 UYD982948:UYF1048576 VHZ982948:VIB1048576 VRV982948:VRX1048576 WBR982948:WBT1048576 WLN982948:WLP1048576 WVJ982948:WVL1048576 F12:F15 F29:F65432 WVL1:WVL9 WLP1:WLP9 WBT1:WBT9 VRX1:VRX9 VIB1:VIB9 UYF1:UYF9 UOJ1:UOJ9 UEN1:UEN9 TUR1:TUR9 TKV1:TKV9 TAZ1:TAZ9 SRD1:SRD9 SHH1:SHH9 RXL1:RXL9 RNP1:RNP9 RDT1:RDT9 QTX1:QTX9 QKB1:QKB9 QAF1:QAF9 PQJ1:PQJ9 PGN1:PGN9 OWR1:OWR9 OMV1:OMV9 OCZ1:OCZ9 NTD1:NTD9 NJH1:NJH9 MZL1:MZL9 MPP1:MPP9 MFT1:MFT9 LVX1:LVX9 LMB1:LMB9 LCF1:LCF9 KSJ1:KSJ9 KIN1:KIN9 JYR1:JYR9 JOV1:JOV9 JEZ1:JEZ9 IVD1:IVD9 ILH1:ILH9 IBL1:IBL9 HRP1:HRP9 HHT1:HHT9 GXX1:GXX9 GOB1:GOB9 GEF1:GEF9 FUJ1:FUJ9 FKN1:FKN9 FAR1:FAR9 EQV1:EQV9 EGZ1:EGZ9 DXD1:DXD9 DNH1:DNH9 DDL1:DDL9 CTP1:CTP9 CJT1:CJT9 BZX1:BZX9 BQB1:BQB9 BGF1:BGF9 AWJ1:AWJ9 AMN1:AMN9 ACR1:ACR9 SV1:SV9 IZ1:IZ9 WVJ2:WVK9 WLN2:WLO9 WBR2:WBS9 VRV2:VRW9 VHZ2:VIA9 UYD2:UYE9 UOH2:UOI9 UEL2:UEM9 TUP2:TUQ9 TKT2:TKU9 TAX2:TAY9 SRB2:SRC9 SHF2:SHG9 RXJ2:RXK9 RNN2:RNO9 RDR2:RDS9 QTV2:QTW9 QJZ2:QKA9 QAD2:QAE9 PQH2:PQI9 PGL2:PGM9 OWP2:OWQ9 OMT2:OMU9 OCX2:OCY9 NTB2:NTC9 NJF2:NJG9 MZJ2:MZK9 MPN2:MPO9 MFR2:MFS9 LVV2:LVW9 LLZ2:LMA9 LCD2:LCE9 KSH2:KSI9 KIL2:KIM9 JYP2:JYQ9 JOT2:JOU9 JEX2:JEY9 IVB2:IVC9 ILF2:ILG9 IBJ2:IBK9 HRN2:HRO9 HHR2:HHS9 GXV2:GXW9 GNZ2:GOA9 GED2:GEE9 FUH2:FUI9 FKL2:FKM9 FAP2:FAQ9 EQT2:EQU9 EGX2:EGY9 DXB2:DXC9 DNF2:DNG9 DDJ2:DDK9 CTN2:CTO9 CJR2:CJS9 BZV2:BZW9 BPZ2:BQA9 BGD2:BGE9 AWH2:AWI9 AML2:AMM9 ACP2:ACQ9 ST2:SU9 IX2:IY9 F2:F9 E3:E8 WLN12:WLP65432 WBR12:WBT65432 VRV12:VRX65432 VHZ12:VIB65432 UYD12:UYF65432 UOH12:UOJ65432 UEL12:UEN65432 TUP12:TUR65432 TKT12:TKV65432 TAX12:TAZ65432 SRB12:SRD65432 SHF12:SHH65432 RXJ12:RXL65432 RNN12:RNP65432 RDR12:RDT65432 QTV12:QTX65432 QJZ12:QKB65432 QAD12:QAF65432 PQH12:PQJ65432 PGL12:PGN65432 OWP12:OWR65432 OMT12:OMV65432 OCX12:OCZ65432 NTB12:NTD65432 NJF12:NJH65432 MZJ12:MZL65432 MPN12:MPP65432 MFR12:MFT65432 LVV12:LVX65432 LLZ12:LMB65432 LCD12:LCF65432 KSH12:KSJ65432 KIL12:KIN65432 JYP12:JYR65432 JOT12:JOV65432 JEX12:JEZ65432 IVB12:IVD65432 ILF12:ILH65432 IBJ12:IBL65432 HRN12:HRP65432 HHR12:HHT65432 GXV12:GXX65432 GNZ12:GOB65432 GED12:GEF65432 FUH12:FUJ65432 FKL12:FKN65432 FAP12:FAR65432 EQT12:EQV65432 EGX12:EGZ65432 DXB12:DXD65432 DNF12:DNH65432 DDJ12:DDL65432 CTN12:CTP65432 CJR12:CJT65432 BZV12:BZX65432 BPZ12:BQB65432 BGD12:BGF65432 AWH12:AWJ65432 AML12:AMN65432 ACP12:ACR65432 ST12:SV65432 IX12:IZ65432 WVJ12:WVL65432">
      <formula1>"P,F,PE"</formula1>
    </dataValidation>
  </dataValidations>
  <printOptions horizontalCentered="1"/>
  <pageMargins left="0.7" right="0.7" top="0.55000000000000004" bottom="0.54" header="0.3" footer="0.3"/>
  <pageSetup scale="46" orientation="landscape" r:id="rId1"/>
  <headerFooter>
    <oddHeader>&amp;R&amp;A</oddHeader>
    <oddFooter>&amp;L&amp;"time new romand,Regular"&amp;12BM01.QT.10.KSCL.05&amp;RPage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78"/>
  <sheetViews>
    <sheetView topLeftCell="A12" zoomScale="85" zoomScaleNormal="85" zoomScalePageLayoutView="115" workbookViewId="0">
      <selection activeCell="A13" sqref="A13:XFD16"/>
    </sheetView>
  </sheetViews>
  <sheetFormatPr defaultColWidth="9.140625" defaultRowHeight="15" x14ac:dyDescent="0.25"/>
  <cols>
    <col min="1" max="1" width="5.28515625" style="2" customWidth="1"/>
    <col min="2" max="2" width="14.7109375" style="2" customWidth="1"/>
    <col min="3" max="3" width="17" style="2" customWidth="1"/>
    <col min="4" max="4" width="58.7109375" style="2" customWidth="1"/>
    <col min="5" max="5" width="49.5703125" style="2" customWidth="1"/>
    <col min="6" max="6" width="16.140625" style="3" hidden="1" customWidth="1"/>
    <col min="7" max="7" width="14.5703125" style="2" hidden="1" customWidth="1"/>
    <col min="8" max="8" width="14.7109375" style="3" hidden="1" customWidth="1"/>
    <col min="9" max="9" width="14.5703125" style="2" hidden="1" customWidth="1"/>
    <col min="10" max="10" width="15.5703125" style="2" hidden="1" customWidth="1"/>
    <col min="11" max="11" width="14.7109375" style="3" bestFit="1" customWidth="1"/>
    <col min="12" max="12" width="14.5703125" style="2" customWidth="1"/>
    <col min="13" max="13" width="15.5703125" style="2" customWidth="1"/>
    <col min="14" max="14" width="15" style="2" customWidth="1"/>
    <col min="15" max="16384" width="9.140625" style="2"/>
  </cols>
  <sheetData>
    <row r="1" spans="1:14" x14ac:dyDescent="0.25">
      <c r="H1" s="2"/>
      <c r="K1" s="2"/>
    </row>
    <row r="2" spans="1:14" x14ac:dyDescent="0.25">
      <c r="A2" s="1"/>
      <c r="B2" s="1"/>
      <c r="C2" s="1"/>
      <c r="D2" s="56"/>
      <c r="E2" s="56"/>
      <c r="F2" s="56"/>
      <c r="H2" s="2"/>
      <c r="K2" s="2"/>
    </row>
    <row r="3" spans="1:14" x14ac:dyDescent="0.25">
      <c r="A3" s="1"/>
      <c r="B3" s="1"/>
      <c r="C3" s="1"/>
      <c r="D3" s="152" t="s">
        <v>908</v>
      </c>
      <c r="E3" s="153" t="s">
        <v>321</v>
      </c>
      <c r="F3" s="153" t="s">
        <v>913</v>
      </c>
      <c r="G3" s="130"/>
      <c r="H3" s="2"/>
      <c r="K3" s="2"/>
    </row>
    <row r="4" spans="1:14" ht="16.5" customHeight="1" x14ac:dyDescent="0.25">
      <c r="A4" s="1"/>
      <c r="B4" s="1"/>
      <c r="C4" s="1"/>
      <c r="D4" s="53" t="s">
        <v>232</v>
      </c>
      <c r="E4" s="56">
        <f>COUNTIF(H12:H65,"P")</f>
        <v>30</v>
      </c>
      <c r="F4" s="57">
        <f>E4/E8*100</f>
        <v>68.181818181818173</v>
      </c>
      <c r="G4" s="57"/>
      <c r="H4" s="2"/>
      <c r="K4" s="2"/>
    </row>
    <row r="5" spans="1:14" x14ac:dyDescent="0.25">
      <c r="A5" s="1"/>
      <c r="B5" s="1"/>
      <c r="C5" s="1"/>
      <c r="D5" s="55" t="s">
        <v>233</v>
      </c>
      <c r="E5" s="56">
        <f>COUNTIF(H12:H65,"F")</f>
        <v>1</v>
      </c>
      <c r="F5" s="57">
        <f>E5/E8*100</f>
        <v>2.2727272727272729</v>
      </c>
      <c r="G5" s="57"/>
      <c r="H5" s="2"/>
      <c r="K5" s="2"/>
    </row>
    <row r="6" spans="1:14" x14ac:dyDescent="0.25">
      <c r="A6" s="1"/>
      <c r="B6" s="1"/>
      <c r="C6" s="1"/>
      <c r="D6" s="55" t="s">
        <v>457</v>
      </c>
      <c r="E6" s="56">
        <f>COUNTIF(H12:H65,"PE")</f>
        <v>5</v>
      </c>
      <c r="F6" s="57">
        <f>E6/E8*100</f>
        <v>11.363636363636363</v>
      </c>
      <c r="G6" s="57"/>
      <c r="H6" s="2"/>
      <c r="K6" s="2"/>
    </row>
    <row r="7" spans="1:14" x14ac:dyDescent="0.25">
      <c r="A7" s="1"/>
      <c r="B7" s="1"/>
      <c r="C7" s="1"/>
      <c r="D7" s="55" t="s">
        <v>261</v>
      </c>
      <c r="E7" s="56">
        <f>E8-E4-E5-E6</f>
        <v>8</v>
      </c>
      <c r="F7" s="57">
        <f>E7/E8*100</f>
        <v>18.181818181818183</v>
      </c>
      <c r="G7" s="57"/>
      <c r="H7" s="2"/>
      <c r="K7" s="2"/>
    </row>
    <row r="8" spans="1:14" x14ac:dyDescent="0.25">
      <c r="A8" s="1"/>
      <c r="B8" s="1"/>
      <c r="C8" s="1"/>
      <c r="D8" s="55" t="s">
        <v>234</v>
      </c>
      <c r="E8" s="56">
        <f>COUNTA(E12:E65)-4</f>
        <v>44</v>
      </c>
      <c r="F8" s="56"/>
      <c r="G8" s="130"/>
      <c r="H8" s="2"/>
      <c r="K8" s="2"/>
    </row>
    <row r="9" spans="1:14" x14ac:dyDescent="0.25">
      <c r="A9" s="1"/>
      <c r="B9" s="1"/>
      <c r="C9" s="1"/>
      <c r="D9" s="14"/>
      <c r="E9" s="1"/>
      <c r="F9" s="1"/>
      <c r="H9" s="2"/>
      <c r="K9" s="2"/>
    </row>
    <row r="10" spans="1:14" x14ac:dyDescent="0.25">
      <c r="A10" s="126" t="s">
        <v>97</v>
      </c>
      <c r="B10" s="126" t="s">
        <v>98</v>
      </c>
      <c r="C10" s="126"/>
      <c r="D10" s="126" t="s">
        <v>100</v>
      </c>
      <c r="E10" s="126" t="s">
        <v>99</v>
      </c>
      <c r="F10" s="129" t="s">
        <v>609</v>
      </c>
      <c r="G10" s="15" t="s">
        <v>617</v>
      </c>
      <c r="H10" s="129" t="s">
        <v>610</v>
      </c>
      <c r="I10" s="15" t="s">
        <v>618</v>
      </c>
      <c r="J10" s="66" t="s">
        <v>326</v>
      </c>
      <c r="K10" s="163" t="s">
        <v>920</v>
      </c>
      <c r="L10" s="15" t="s">
        <v>926</v>
      </c>
      <c r="M10" s="66" t="s">
        <v>326</v>
      </c>
    </row>
    <row r="11" spans="1:14" x14ac:dyDescent="0.25">
      <c r="A11" s="135" t="s">
        <v>372</v>
      </c>
      <c r="B11" s="135"/>
      <c r="C11" s="135"/>
      <c r="D11" s="135"/>
      <c r="E11" s="135"/>
      <c r="F11" s="135"/>
      <c r="G11" s="67"/>
      <c r="H11" s="135"/>
      <c r="I11" s="67"/>
      <c r="J11" s="67"/>
      <c r="K11" s="135"/>
      <c r="L11" s="67"/>
      <c r="M11" s="67"/>
    </row>
    <row r="12" spans="1:14" s="176" customFormat="1" ht="235.5" customHeight="1" x14ac:dyDescent="0.25">
      <c r="A12" s="177">
        <v>1</v>
      </c>
      <c r="B12" s="178" t="s">
        <v>110</v>
      </c>
      <c r="C12" s="179" t="s">
        <v>9</v>
      </c>
      <c r="D12" s="180" t="s">
        <v>471</v>
      </c>
      <c r="E12" s="179" t="s">
        <v>407</v>
      </c>
      <c r="F12" s="181" t="s">
        <v>593</v>
      </c>
      <c r="G12" s="182"/>
      <c r="H12" s="181"/>
      <c r="I12" s="182"/>
      <c r="J12" s="178" t="s">
        <v>559</v>
      </c>
      <c r="K12" s="181"/>
      <c r="L12" s="182"/>
      <c r="M12" s="178" t="s">
        <v>559</v>
      </c>
      <c r="N12" s="183" t="s">
        <v>927</v>
      </c>
    </row>
    <row r="13" spans="1:14" x14ac:dyDescent="0.25">
      <c r="A13" s="135" t="s">
        <v>373</v>
      </c>
      <c r="B13" s="135"/>
      <c r="C13" s="135"/>
      <c r="D13" s="135"/>
      <c r="E13" s="135"/>
      <c r="F13" s="135"/>
      <c r="G13" s="67"/>
      <c r="H13" s="135"/>
      <c r="I13" s="67"/>
      <c r="J13" s="67"/>
      <c r="K13" s="135"/>
      <c r="L13" s="67"/>
      <c r="M13" s="67"/>
    </row>
    <row r="14" spans="1:14" ht="147" customHeight="1" x14ac:dyDescent="0.25">
      <c r="A14" s="70">
        <v>1</v>
      </c>
      <c r="B14" s="70" t="s">
        <v>374</v>
      </c>
      <c r="C14" s="17" t="s">
        <v>375</v>
      </c>
      <c r="D14" s="17" t="s">
        <v>469</v>
      </c>
      <c r="E14" s="72" t="s">
        <v>396</v>
      </c>
      <c r="F14" s="68" t="s">
        <v>593</v>
      </c>
      <c r="G14" s="69" t="s">
        <v>560</v>
      </c>
      <c r="H14" s="68" t="s">
        <v>334</v>
      </c>
      <c r="I14" s="69" t="s">
        <v>560</v>
      </c>
      <c r="J14" s="19"/>
      <c r="K14" s="68"/>
      <c r="L14" s="69"/>
      <c r="M14" s="19"/>
    </row>
    <row r="15" spans="1:14" ht="45" x14ac:dyDescent="0.25">
      <c r="A15" s="70">
        <v>2</v>
      </c>
      <c r="B15" s="214" t="s">
        <v>181</v>
      </c>
      <c r="C15" s="18" t="s">
        <v>192</v>
      </c>
      <c r="D15" s="58" t="s">
        <v>226</v>
      </c>
      <c r="E15" s="18" t="s">
        <v>205</v>
      </c>
      <c r="F15" s="52" t="s">
        <v>593</v>
      </c>
      <c r="G15" s="69" t="s">
        <v>560</v>
      </c>
      <c r="H15" s="52" t="s">
        <v>334</v>
      </c>
      <c r="I15" s="69" t="s">
        <v>560</v>
      </c>
      <c r="J15" s="19"/>
      <c r="K15" s="52"/>
      <c r="L15" s="69"/>
      <c r="M15" s="19"/>
    </row>
    <row r="16" spans="1:14" ht="45" x14ac:dyDescent="0.25">
      <c r="A16" s="70">
        <v>3</v>
      </c>
      <c r="B16" s="215"/>
      <c r="C16" s="18" t="s">
        <v>193</v>
      </c>
      <c r="D16" s="58" t="s">
        <v>194</v>
      </c>
      <c r="E16" s="18" t="s">
        <v>206</v>
      </c>
      <c r="F16" s="52" t="s">
        <v>593</v>
      </c>
      <c r="G16" s="16"/>
      <c r="H16" s="52" t="s">
        <v>593</v>
      </c>
      <c r="I16" s="16"/>
      <c r="J16" s="19" t="s">
        <v>330</v>
      </c>
      <c r="K16" s="52"/>
      <c r="L16" s="16"/>
      <c r="M16" s="19" t="s">
        <v>330</v>
      </c>
    </row>
    <row r="17" spans="1:14" s="176" customFormat="1" ht="105" x14ac:dyDescent="0.25">
      <c r="A17" s="171">
        <v>4</v>
      </c>
      <c r="B17" s="171" t="s">
        <v>376</v>
      </c>
      <c r="C17" s="171" t="s">
        <v>376</v>
      </c>
      <c r="D17" s="172" t="s">
        <v>377</v>
      </c>
      <c r="E17" s="173" t="s">
        <v>400</v>
      </c>
      <c r="F17" s="174" t="s">
        <v>401</v>
      </c>
      <c r="G17" s="171" t="s">
        <v>402</v>
      </c>
      <c r="H17" s="174" t="s">
        <v>401</v>
      </c>
      <c r="I17" s="172" t="s">
        <v>402</v>
      </c>
      <c r="J17" s="175"/>
      <c r="K17" s="174" t="s">
        <v>401</v>
      </c>
      <c r="L17" s="172"/>
      <c r="M17" s="175"/>
    </row>
    <row r="18" spans="1:14" x14ac:dyDescent="0.25">
      <c r="A18" s="135" t="s">
        <v>378</v>
      </c>
      <c r="B18" s="135"/>
      <c r="C18" s="135"/>
      <c r="D18" s="135"/>
      <c r="E18" s="135"/>
      <c r="F18" s="135"/>
      <c r="G18" s="67"/>
      <c r="H18" s="135"/>
      <c r="I18" s="67"/>
      <c r="J18" s="67"/>
      <c r="K18" s="135"/>
      <c r="L18" s="67"/>
      <c r="M18" s="67"/>
    </row>
    <row r="19" spans="1:14" ht="195" x14ac:dyDescent="0.25">
      <c r="A19" s="70">
        <v>1</v>
      </c>
      <c r="B19" s="70" t="s">
        <v>14</v>
      </c>
      <c r="C19" s="70" t="s">
        <v>379</v>
      </c>
      <c r="D19" s="17" t="s">
        <v>381</v>
      </c>
      <c r="E19" s="17" t="s">
        <v>380</v>
      </c>
      <c r="F19" s="68" t="s">
        <v>593</v>
      </c>
      <c r="G19" s="140"/>
      <c r="H19" s="68" t="s">
        <v>593</v>
      </c>
      <c r="I19" s="69"/>
      <c r="J19" s="73" t="s">
        <v>332</v>
      </c>
      <c r="K19" s="68"/>
      <c r="L19" s="69"/>
      <c r="M19" s="73" t="s">
        <v>332</v>
      </c>
      <c r="N19" s="2" t="s">
        <v>928</v>
      </c>
    </row>
    <row r="20" spans="1:14" s="176" customFormat="1" ht="60" x14ac:dyDescent="0.25">
      <c r="A20" s="177">
        <v>2</v>
      </c>
      <c r="B20" s="177" t="s">
        <v>14</v>
      </c>
      <c r="C20" s="177" t="s">
        <v>345</v>
      </c>
      <c r="D20" s="184" t="s">
        <v>403</v>
      </c>
      <c r="E20" s="177"/>
      <c r="F20" s="185" t="s">
        <v>593</v>
      </c>
      <c r="G20" s="186"/>
      <c r="H20" s="185" t="s">
        <v>593</v>
      </c>
      <c r="I20" s="187"/>
      <c r="J20" s="182" t="s">
        <v>332</v>
      </c>
      <c r="K20" s="185"/>
      <c r="L20" s="187"/>
      <c r="M20" s="182" t="s">
        <v>332</v>
      </c>
      <c r="N20" s="176" t="s">
        <v>928</v>
      </c>
    </row>
    <row r="21" spans="1:14" ht="202.9" customHeight="1" x14ac:dyDescent="0.25">
      <c r="A21" s="71">
        <v>3</v>
      </c>
      <c r="B21" s="19" t="s">
        <v>110</v>
      </c>
      <c r="C21" s="179" t="s">
        <v>383</v>
      </c>
      <c r="D21" s="197" t="s">
        <v>384</v>
      </c>
      <c r="E21" s="18" t="s">
        <v>399</v>
      </c>
      <c r="F21" s="52" t="s">
        <v>593</v>
      </c>
      <c r="G21" s="58"/>
      <c r="H21" s="52" t="s">
        <v>593</v>
      </c>
      <c r="I21" s="58"/>
      <c r="J21" s="18" t="s">
        <v>463</v>
      </c>
      <c r="K21" s="52"/>
      <c r="L21" s="58"/>
      <c r="M21" s="18" t="s">
        <v>463</v>
      </c>
    </row>
    <row r="22" spans="1:14" s="176" customFormat="1" ht="105" x14ac:dyDescent="0.25">
      <c r="A22" s="177">
        <v>4</v>
      </c>
      <c r="B22" s="178" t="s">
        <v>127</v>
      </c>
      <c r="C22" s="179" t="s">
        <v>128</v>
      </c>
      <c r="D22" s="192" t="s">
        <v>129</v>
      </c>
      <c r="E22" s="179" t="s">
        <v>398</v>
      </c>
      <c r="F22" s="181" t="s">
        <v>593</v>
      </c>
      <c r="G22" s="179"/>
      <c r="H22" s="181" t="s">
        <v>593</v>
      </c>
      <c r="I22" s="179"/>
      <c r="J22" s="178" t="s">
        <v>328</v>
      </c>
      <c r="K22" s="181"/>
      <c r="L22" s="179"/>
      <c r="M22" s="178" t="s">
        <v>328</v>
      </c>
    </row>
    <row r="23" spans="1:14" ht="180" x14ac:dyDescent="0.25">
      <c r="A23" s="70">
        <v>5</v>
      </c>
      <c r="B23" s="19" t="s">
        <v>127</v>
      </c>
      <c r="C23" s="179" t="s">
        <v>130</v>
      </c>
      <c r="D23" s="195" t="s">
        <v>319</v>
      </c>
      <c r="E23" s="179" t="s">
        <v>131</v>
      </c>
      <c r="F23" s="52" t="s">
        <v>593</v>
      </c>
      <c r="G23" s="18"/>
      <c r="H23" s="52" t="s">
        <v>593</v>
      </c>
      <c r="I23" s="18"/>
      <c r="J23" s="19" t="s">
        <v>328</v>
      </c>
      <c r="K23" s="52"/>
      <c r="L23" s="18"/>
      <c r="M23" s="19" t="s">
        <v>328</v>
      </c>
    </row>
    <row r="24" spans="1:14" ht="75" x14ac:dyDescent="0.25">
      <c r="A24" s="71">
        <v>6</v>
      </c>
      <c r="B24" s="19" t="s">
        <v>110</v>
      </c>
      <c r="C24" s="179" t="s">
        <v>132</v>
      </c>
      <c r="D24" s="192" t="s">
        <v>133</v>
      </c>
      <c r="E24" s="179" t="s">
        <v>134</v>
      </c>
      <c r="F24" s="52" t="s">
        <v>593</v>
      </c>
      <c r="G24" s="19"/>
      <c r="H24" s="52"/>
      <c r="I24" s="19"/>
      <c r="J24" s="19" t="s">
        <v>559</v>
      </c>
      <c r="K24" s="52"/>
      <c r="L24" s="19"/>
      <c r="M24" s="19" t="s">
        <v>559</v>
      </c>
    </row>
    <row r="25" spans="1:14" ht="75" x14ac:dyDescent="0.25">
      <c r="A25" s="70">
        <v>7</v>
      </c>
      <c r="B25" s="19" t="s">
        <v>110</v>
      </c>
      <c r="C25" s="179" t="s">
        <v>135</v>
      </c>
      <c r="D25" s="192" t="s">
        <v>136</v>
      </c>
      <c r="E25" s="179" t="s">
        <v>137</v>
      </c>
      <c r="F25" s="52" t="s">
        <v>593</v>
      </c>
      <c r="G25" s="16"/>
      <c r="H25" s="52" t="s">
        <v>593</v>
      </c>
      <c r="I25" s="18" t="s">
        <v>595</v>
      </c>
      <c r="J25" s="19" t="s">
        <v>330</v>
      </c>
      <c r="K25" s="52"/>
      <c r="L25" s="18"/>
      <c r="M25" s="19" t="s">
        <v>330</v>
      </c>
    </row>
    <row r="26" spans="1:14" ht="150" x14ac:dyDescent="0.25">
      <c r="A26" s="70">
        <v>8</v>
      </c>
      <c r="B26" s="19" t="s">
        <v>110</v>
      </c>
      <c r="C26" s="179" t="s">
        <v>18</v>
      </c>
      <c r="D26" s="192" t="s">
        <v>142</v>
      </c>
      <c r="E26" s="179" t="s">
        <v>139</v>
      </c>
      <c r="F26" s="52" t="s">
        <v>596</v>
      </c>
      <c r="G26" s="18" t="s">
        <v>619</v>
      </c>
      <c r="H26" s="52" t="s">
        <v>593</v>
      </c>
      <c r="I26" s="18" t="s">
        <v>581</v>
      </c>
      <c r="J26" s="19" t="s">
        <v>330</v>
      </c>
      <c r="K26" s="52"/>
      <c r="L26" s="18"/>
      <c r="M26" s="19" t="s">
        <v>330</v>
      </c>
    </row>
    <row r="27" spans="1:14" s="176" customFormat="1" ht="210" x14ac:dyDescent="0.25">
      <c r="A27" s="171">
        <v>9</v>
      </c>
      <c r="B27" s="178" t="s">
        <v>110</v>
      </c>
      <c r="C27" s="179" t="s">
        <v>138</v>
      </c>
      <c r="D27" s="192" t="s">
        <v>141</v>
      </c>
      <c r="E27" s="179" t="s">
        <v>140</v>
      </c>
      <c r="F27" s="181" t="s">
        <v>593</v>
      </c>
      <c r="G27" s="196"/>
      <c r="H27" s="181" t="s">
        <v>593</v>
      </c>
      <c r="I27" s="196"/>
      <c r="J27" s="178" t="s">
        <v>328</v>
      </c>
      <c r="K27" s="181"/>
      <c r="L27" s="196"/>
      <c r="M27" s="178" t="s">
        <v>328</v>
      </c>
    </row>
    <row r="28" spans="1:14" s="176" customFormat="1" ht="60" x14ac:dyDescent="0.25">
      <c r="A28" s="177">
        <v>10</v>
      </c>
      <c r="B28" s="178" t="s">
        <v>110</v>
      </c>
      <c r="C28" s="179" t="s">
        <v>143</v>
      </c>
      <c r="D28" s="192" t="s">
        <v>144</v>
      </c>
      <c r="E28" s="179" t="s">
        <v>397</v>
      </c>
      <c r="F28" s="181" t="s">
        <v>334</v>
      </c>
      <c r="G28" s="178" t="s">
        <v>555</v>
      </c>
      <c r="H28" s="181" t="s">
        <v>334</v>
      </c>
      <c r="I28" s="178" t="s">
        <v>555</v>
      </c>
      <c r="J28" s="178" t="s">
        <v>559</v>
      </c>
      <c r="K28" s="181"/>
      <c r="L28" s="178"/>
      <c r="M28" s="178" t="s">
        <v>559</v>
      </c>
    </row>
    <row r="29" spans="1:14" ht="150" x14ac:dyDescent="0.25">
      <c r="A29" s="70"/>
      <c r="B29" s="178" t="s">
        <v>385</v>
      </c>
      <c r="C29" s="18" t="s">
        <v>386</v>
      </c>
      <c r="D29" s="59" t="s">
        <v>387</v>
      </c>
      <c r="E29" s="18" t="s">
        <v>140</v>
      </c>
      <c r="F29" s="52" t="s">
        <v>401</v>
      </c>
      <c r="G29" s="19" t="s">
        <v>406</v>
      </c>
      <c r="H29" s="52" t="s">
        <v>401</v>
      </c>
      <c r="I29" s="19" t="s">
        <v>406</v>
      </c>
      <c r="J29" s="19"/>
      <c r="K29" s="52" t="s">
        <v>893</v>
      </c>
      <c r="L29" s="19"/>
      <c r="M29" s="19"/>
    </row>
    <row r="30" spans="1:14" s="176" customFormat="1" ht="90" x14ac:dyDescent="0.25">
      <c r="A30" s="177"/>
      <c r="B30" s="178" t="s">
        <v>110</v>
      </c>
      <c r="C30" s="179" t="s">
        <v>388</v>
      </c>
      <c r="D30" s="192" t="s">
        <v>389</v>
      </c>
      <c r="E30" s="179" t="s">
        <v>140</v>
      </c>
      <c r="F30" s="181" t="s">
        <v>596</v>
      </c>
      <c r="G30" s="197" t="s">
        <v>601</v>
      </c>
      <c r="H30" s="181" t="s">
        <v>593</v>
      </c>
      <c r="I30" s="197"/>
      <c r="J30" s="178" t="s">
        <v>328</v>
      </c>
      <c r="K30" s="181"/>
      <c r="L30" s="197"/>
      <c r="M30" s="178" t="s">
        <v>328</v>
      </c>
    </row>
    <row r="31" spans="1:14" s="176" customFormat="1" ht="60" x14ac:dyDescent="0.25">
      <c r="A31" s="177"/>
      <c r="B31" s="178" t="s">
        <v>110</v>
      </c>
      <c r="C31" s="179" t="s">
        <v>390</v>
      </c>
      <c r="D31" s="197" t="s">
        <v>391</v>
      </c>
      <c r="E31" s="179" t="s">
        <v>392</v>
      </c>
      <c r="F31" s="181" t="s">
        <v>593</v>
      </c>
      <c r="G31" s="178"/>
      <c r="H31" s="181" t="s">
        <v>593</v>
      </c>
      <c r="I31" s="178"/>
      <c r="J31" s="178" t="s">
        <v>329</v>
      </c>
      <c r="K31" s="181"/>
      <c r="L31" s="178"/>
      <c r="M31" s="178" t="s">
        <v>329</v>
      </c>
    </row>
    <row r="32" spans="1:14" x14ac:dyDescent="0.25">
      <c r="A32" s="135" t="s">
        <v>589</v>
      </c>
      <c r="B32" s="135"/>
      <c r="C32" s="135"/>
      <c r="D32" s="135"/>
      <c r="E32" s="135"/>
      <c r="F32" s="135"/>
      <c r="G32" s="67"/>
      <c r="H32" s="135"/>
      <c r="I32" s="67"/>
      <c r="J32" s="67"/>
      <c r="K32" s="135"/>
      <c r="L32" s="67"/>
      <c r="M32" s="67"/>
    </row>
    <row r="33" spans="1:13" ht="120" x14ac:dyDescent="0.25">
      <c r="A33" s="70">
        <v>13</v>
      </c>
      <c r="B33" s="19" t="s">
        <v>145</v>
      </c>
      <c r="C33" s="58" t="s">
        <v>146</v>
      </c>
      <c r="D33" s="59" t="s">
        <v>147</v>
      </c>
      <c r="E33" s="18" t="s">
        <v>148</v>
      </c>
      <c r="F33" s="52" t="s">
        <v>593</v>
      </c>
      <c r="G33" s="52"/>
      <c r="H33" s="52"/>
      <c r="I33" s="52"/>
      <c r="J33" s="19" t="s">
        <v>559</v>
      </c>
      <c r="K33" s="52"/>
      <c r="L33" s="52"/>
      <c r="M33" s="19" t="s">
        <v>559</v>
      </c>
    </row>
    <row r="34" spans="1:13" ht="90" x14ac:dyDescent="0.25">
      <c r="A34" s="70">
        <v>14</v>
      </c>
      <c r="B34" s="19" t="s">
        <v>149</v>
      </c>
      <c r="C34" s="18" t="s">
        <v>150</v>
      </c>
      <c r="D34" s="59" t="s">
        <v>151</v>
      </c>
      <c r="E34" s="18" t="s">
        <v>203</v>
      </c>
      <c r="F34" s="52" t="s">
        <v>593</v>
      </c>
      <c r="G34" s="16"/>
      <c r="H34" s="52"/>
      <c r="I34" s="16"/>
      <c r="J34" s="19" t="s">
        <v>559</v>
      </c>
      <c r="K34" s="52"/>
      <c r="L34" s="16"/>
      <c r="M34" s="19" t="s">
        <v>559</v>
      </c>
    </row>
    <row r="35" spans="1:13" ht="75" x14ac:dyDescent="0.25">
      <c r="A35" s="71">
        <v>15</v>
      </c>
      <c r="B35" s="19" t="s">
        <v>145</v>
      </c>
      <c r="C35" s="18" t="s">
        <v>152</v>
      </c>
      <c r="D35" s="58" t="s">
        <v>153</v>
      </c>
      <c r="E35" s="20" t="s">
        <v>219</v>
      </c>
      <c r="F35" s="52" t="s">
        <v>593</v>
      </c>
      <c r="G35" s="18"/>
      <c r="H35" s="52" t="s">
        <v>593</v>
      </c>
      <c r="I35" s="18"/>
      <c r="J35" s="19" t="s">
        <v>328</v>
      </c>
      <c r="K35" s="52"/>
      <c r="L35" s="18"/>
      <c r="M35" s="19" t="s">
        <v>328</v>
      </c>
    </row>
    <row r="36" spans="1:13" ht="90" x14ac:dyDescent="0.25">
      <c r="A36" s="70">
        <v>16</v>
      </c>
      <c r="B36" s="19" t="s">
        <v>154</v>
      </c>
      <c r="C36" s="18" t="s">
        <v>8</v>
      </c>
      <c r="D36" s="59" t="s">
        <v>235</v>
      </c>
      <c r="E36" s="18" t="s">
        <v>218</v>
      </c>
      <c r="F36" s="52" t="s">
        <v>334</v>
      </c>
      <c r="G36" s="60" t="s">
        <v>592</v>
      </c>
      <c r="H36" s="52" t="s">
        <v>334</v>
      </c>
      <c r="I36" s="60" t="s">
        <v>592</v>
      </c>
      <c r="J36" s="19" t="s">
        <v>331</v>
      </c>
      <c r="K36" s="52"/>
      <c r="L36" s="60"/>
      <c r="M36" s="19" t="s">
        <v>331</v>
      </c>
    </row>
    <row r="37" spans="1:13" ht="75" x14ac:dyDescent="0.25">
      <c r="A37" s="70">
        <v>17</v>
      </c>
      <c r="B37" s="19" t="s">
        <v>145</v>
      </c>
      <c r="C37" s="18" t="s">
        <v>155</v>
      </c>
      <c r="D37" s="59" t="s">
        <v>156</v>
      </c>
      <c r="E37" s="18" t="s">
        <v>157</v>
      </c>
      <c r="F37" s="52" t="s">
        <v>593</v>
      </c>
      <c r="G37" s="18"/>
      <c r="H37" s="52"/>
      <c r="I37" s="18"/>
      <c r="J37" s="19" t="s">
        <v>559</v>
      </c>
      <c r="K37" s="52"/>
      <c r="L37" s="18"/>
      <c r="M37" s="19" t="s">
        <v>559</v>
      </c>
    </row>
    <row r="38" spans="1:13" x14ac:dyDescent="0.25">
      <c r="A38" s="135" t="s">
        <v>393</v>
      </c>
      <c r="B38" s="135"/>
      <c r="C38" s="135"/>
      <c r="D38" s="135"/>
      <c r="E38" s="135"/>
      <c r="F38" s="135"/>
      <c r="G38" s="67"/>
      <c r="H38" s="135"/>
      <c r="I38" s="67"/>
      <c r="J38" s="67"/>
      <c r="K38" s="135"/>
      <c r="L38" s="67"/>
      <c r="M38" s="67"/>
    </row>
    <row r="39" spans="1:13" ht="75" x14ac:dyDescent="0.25">
      <c r="A39" s="70">
        <v>1</v>
      </c>
      <c r="B39" s="19" t="s">
        <v>164</v>
      </c>
      <c r="C39" s="18" t="s">
        <v>163</v>
      </c>
      <c r="D39" s="197" t="s">
        <v>414</v>
      </c>
      <c r="E39" s="179" t="s">
        <v>214</v>
      </c>
      <c r="F39" s="52" t="s">
        <v>593</v>
      </c>
      <c r="G39" s="19"/>
      <c r="H39" s="52" t="s">
        <v>593</v>
      </c>
      <c r="I39" s="19"/>
      <c r="J39" s="19" t="s">
        <v>328</v>
      </c>
      <c r="K39" s="52"/>
      <c r="L39" s="19"/>
      <c r="M39" s="19" t="s">
        <v>328</v>
      </c>
    </row>
    <row r="40" spans="1:13" ht="120" x14ac:dyDescent="0.25">
      <c r="A40" s="70">
        <v>2</v>
      </c>
      <c r="B40" s="19" t="s">
        <v>164</v>
      </c>
      <c r="C40" s="179" t="s">
        <v>165</v>
      </c>
      <c r="D40" s="197" t="s">
        <v>236</v>
      </c>
      <c r="E40" s="179" t="s">
        <v>213</v>
      </c>
      <c r="F40" s="52" t="s">
        <v>593</v>
      </c>
      <c r="G40" s="18"/>
      <c r="H40" s="52" t="s">
        <v>593</v>
      </c>
      <c r="I40" s="18"/>
      <c r="J40" s="19" t="s">
        <v>330</v>
      </c>
      <c r="K40" s="52"/>
      <c r="L40" s="18"/>
      <c r="M40" s="19" t="s">
        <v>330</v>
      </c>
    </row>
    <row r="41" spans="1:13" s="176" customFormat="1" ht="90" x14ac:dyDescent="0.25">
      <c r="A41" s="177">
        <v>3</v>
      </c>
      <c r="B41" s="178" t="s">
        <v>166</v>
      </c>
      <c r="C41" s="179" t="s">
        <v>167</v>
      </c>
      <c r="D41" s="192" t="s">
        <v>465</v>
      </c>
      <c r="E41" s="179" t="s">
        <v>212</v>
      </c>
      <c r="F41" s="181" t="s">
        <v>593</v>
      </c>
      <c r="G41" s="179"/>
      <c r="H41" s="181" t="s">
        <v>593</v>
      </c>
      <c r="I41" s="179"/>
      <c r="J41" s="178" t="s">
        <v>330</v>
      </c>
      <c r="K41" s="181"/>
      <c r="L41" s="179"/>
      <c r="M41" s="178" t="s">
        <v>330</v>
      </c>
    </row>
    <row r="42" spans="1:13" s="176" customFormat="1" ht="90" x14ac:dyDescent="0.25">
      <c r="A42" s="177">
        <v>4</v>
      </c>
      <c r="B42" s="178" t="s">
        <v>166</v>
      </c>
      <c r="C42" s="179" t="s">
        <v>20</v>
      </c>
      <c r="D42" s="192" t="s">
        <v>237</v>
      </c>
      <c r="E42" s="179" t="s">
        <v>211</v>
      </c>
      <c r="F42" s="181" t="s">
        <v>596</v>
      </c>
      <c r="G42" s="179" t="s">
        <v>567</v>
      </c>
      <c r="H42" s="181" t="s">
        <v>593</v>
      </c>
      <c r="I42" s="179"/>
      <c r="J42" s="178" t="s">
        <v>330</v>
      </c>
      <c r="K42" s="181"/>
      <c r="L42" s="179"/>
      <c r="M42" s="178" t="s">
        <v>330</v>
      </c>
    </row>
    <row r="43" spans="1:13" s="176" customFormat="1" ht="60" x14ac:dyDescent="0.25">
      <c r="A43" s="177">
        <v>5</v>
      </c>
      <c r="B43" s="178" t="s">
        <v>164</v>
      </c>
      <c r="C43" s="179" t="s">
        <v>168</v>
      </c>
      <c r="D43" s="197" t="s">
        <v>238</v>
      </c>
      <c r="E43" s="179" t="s">
        <v>169</v>
      </c>
      <c r="F43" s="181" t="s">
        <v>596</v>
      </c>
      <c r="G43" s="179" t="s">
        <v>567</v>
      </c>
      <c r="H43" s="181" t="s">
        <v>596</v>
      </c>
      <c r="I43" s="179" t="s">
        <v>567</v>
      </c>
      <c r="J43" s="178" t="s">
        <v>330</v>
      </c>
      <c r="K43" s="181"/>
      <c r="L43" s="179"/>
      <c r="M43" s="178" t="s">
        <v>330</v>
      </c>
    </row>
    <row r="44" spans="1:13" s="176" customFormat="1" ht="405" x14ac:dyDescent="0.25">
      <c r="A44" s="177">
        <v>6</v>
      </c>
      <c r="B44" s="178" t="s">
        <v>164</v>
      </c>
      <c r="C44" s="179" t="s">
        <v>170</v>
      </c>
      <c r="D44" s="197" t="s">
        <v>239</v>
      </c>
      <c r="E44" s="179" t="s">
        <v>210</v>
      </c>
      <c r="F44" s="181" t="s">
        <v>593</v>
      </c>
      <c r="G44" s="196"/>
      <c r="H44" s="181" t="s">
        <v>593</v>
      </c>
      <c r="I44" s="196"/>
      <c r="J44" s="178" t="s">
        <v>328</v>
      </c>
      <c r="K44" s="181"/>
      <c r="L44" s="196"/>
      <c r="M44" s="178" t="s">
        <v>328</v>
      </c>
    </row>
    <row r="45" spans="1:13" ht="45" x14ac:dyDescent="0.25">
      <c r="A45" s="70">
        <v>7</v>
      </c>
      <c r="B45" s="19" t="s">
        <v>164</v>
      </c>
      <c r="C45" s="179" t="s">
        <v>335</v>
      </c>
      <c r="D45" s="197" t="s">
        <v>240</v>
      </c>
      <c r="E45" s="179" t="s">
        <v>195</v>
      </c>
      <c r="F45" s="52" t="s">
        <v>593</v>
      </c>
      <c r="G45" s="18"/>
      <c r="H45" s="52" t="s">
        <v>593</v>
      </c>
      <c r="I45" s="18"/>
      <c r="J45" s="19" t="s">
        <v>328</v>
      </c>
      <c r="K45" s="52"/>
      <c r="L45" s="18"/>
      <c r="M45" s="19" t="s">
        <v>328</v>
      </c>
    </row>
    <row r="46" spans="1:13" ht="135" x14ac:dyDescent="0.25">
      <c r="A46" s="70">
        <v>8</v>
      </c>
      <c r="B46" s="19" t="s">
        <v>164</v>
      </c>
      <c r="C46" s="179" t="s">
        <v>66</v>
      </c>
      <c r="D46" s="197" t="s">
        <v>241</v>
      </c>
      <c r="E46" s="179" t="s">
        <v>220</v>
      </c>
      <c r="F46" s="52" t="s">
        <v>596</v>
      </c>
      <c r="G46" s="18" t="s">
        <v>567</v>
      </c>
      <c r="H46" s="52" t="s">
        <v>593</v>
      </c>
      <c r="I46" s="18" t="s">
        <v>567</v>
      </c>
      <c r="J46" s="19" t="s">
        <v>330</v>
      </c>
      <c r="K46" s="52"/>
      <c r="L46" s="18"/>
      <c r="M46" s="19" t="s">
        <v>330</v>
      </c>
    </row>
    <row r="47" spans="1:13" ht="225" x14ac:dyDescent="0.25">
      <c r="A47" s="70">
        <v>9</v>
      </c>
      <c r="B47" s="19" t="s">
        <v>164</v>
      </c>
      <c r="C47" s="18" t="s">
        <v>70</v>
      </c>
      <c r="D47" s="197" t="s">
        <v>394</v>
      </c>
      <c r="E47" s="179" t="s">
        <v>349</v>
      </c>
      <c r="F47" s="52" t="s">
        <v>593</v>
      </c>
      <c r="G47" s="17"/>
      <c r="H47" s="52" t="s">
        <v>593</v>
      </c>
      <c r="I47" s="17"/>
      <c r="J47" s="19" t="s">
        <v>330</v>
      </c>
      <c r="K47" s="52"/>
      <c r="L47" s="17"/>
      <c r="M47" s="19" t="s">
        <v>330</v>
      </c>
    </row>
    <row r="48" spans="1:13" ht="60" x14ac:dyDescent="0.25">
      <c r="A48" s="70">
        <v>10</v>
      </c>
      <c r="B48" s="19" t="s">
        <v>164</v>
      </c>
      <c r="C48" s="179" t="s">
        <v>73</v>
      </c>
      <c r="D48" s="179" t="s">
        <v>171</v>
      </c>
      <c r="E48" s="179" t="s">
        <v>172</v>
      </c>
      <c r="F48" s="52" t="s">
        <v>334</v>
      </c>
      <c r="G48" s="18" t="s">
        <v>336</v>
      </c>
      <c r="H48" s="52" t="s">
        <v>334</v>
      </c>
      <c r="I48" s="18" t="s">
        <v>336</v>
      </c>
      <c r="J48" s="19" t="s">
        <v>551</v>
      </c>
      <c r="K48" s="52"/>
      <c r="L48" s="18"/>
      <c r="M48" s="19" t="s">
        <v>551</v>
      </c>
    </row>
    <row r="49" spans="1:16384" ht="60" x14ac:dyDescent="0.25">
      <c r="A49" s="70">
        <v>11</v>
      </c>
      <c r="B49" s="19" t="s">
        <v>164</v>
      </c>
      <c r="C49" s="179" t="s">
        <v>23</v>
      </c>
      <c r="D49" s="197" t="s">
        <v>348</v>
      </c>
      <c r="E49" s="179" t="s">
        <v>173</v>
      </c>
      <c r="F49" s="52" t="s">
        <v>593</v>
      </c>
      <c r="G49" s="16"/>
      <c r="H49" s="52" t="s">
        <v>593</v>
      </c>
      <c r="I49" s="16"/>
      <c r="J49" s="19" t="s">
        <v>330</v>
      </c>
      <c r="K49" s="52"/>
      <c r="L49" s="16"/>
      <c r="M49" s="19" t="s">
        <v>330</v>
      </c>
    </row>
    <row r="50" spans="1:16384" ht="60" x14ac:dyDescent="0.25">
      <c r="A50" s="70">
        <v>12</v>
      </c>
      <c r="B50" s="19" t="s">
        <v>166</v>
      </c>
      <c r="C50" s="179" t="s">
        <v>174</v>
      </c>
      <c r="D50" s="18" t="s">
        <v>242</v>
      </c>
      <c r="E50" s="18" t="s">
        <v>221</v>
      </c>
      <c r="F50" s="52" t="s">
        <v>593</v>
      </c>
      <c r="G50" s="16"/>
      <c r="H50" s="52" t="s">
        <v>593</v>
      </c>
      <c r="I50" s="16"/>
      <c r="J50" s="19" t="s">
        <v>330</v>
      </c>
      <c r="K50" s="52"/>
      <c r="L50" s="16"/>
      <c r="M50" s="19" t="s">
        <v>330</v>
      </c>
    </row>
    <row r="51" spans="1:16384" ht="60" x14ac:dyDescent="0.25">
      <c r="A51" s="70">
        <v>13</v>
      </c>
      <c r="B51" s="19" t="s">
        <v>164</v>
      </c>
      <c r="C51" s="179" t="s">
        <v>8</v>
      </c>
      <c r="D51" s="197" t="s">
        <v>243</v>
      </c>
      <c r="E51" s="179" t="s">
        <v>201</v>
      </c>
      <c r="F51" s="52" t="s">
        <v>593</v>
      </c>
      <c r="G51" s="16"/>
      <c r="H51" s="52"/>
      <c r="I51" s="16"/>
      <c r="J51" s="19" t="s">
        <v>331</v>
      </c>
      <c r="K51" s="52"/>
      <c r="L51" s="16"/>
      <c r="M51" s="19" t="s">
        <v>331</v>
      </c>
    </row>
    <row r="52" spans="1:16384" ht="45" x14ac:dyDescent="0.25">
      <c r="A52" s="70">
        <v>14</v>
      </c>
      <c r="B52" s="19" t="s">
        <v>164</v>
      </c>
      <c r="C52" s="179" t="s">
        <v>88</v>
      </c>
      <c r="D52" s="179" t="s">
        <v>223</v>
      </c>
      <c r="E52" s="179" t="s">
        <v>204</v>
      </c>
      <c r="F52" s="52" t="s">
        <v>593</v>
      </c>
      <c r="G52" s="16"/>
      <c r="H52" s="52" t="s">
        <v>593</v>
      </c>
      <c r="I52" s="16"/>
      <c r="J52" s="19" t="s">
        <v>332</v>
      </c>
      <c r="K52" s="52"/>
      <c r="L52" s="16"/>
      <c r="M52" s="19" t="s">
        <v>332</v>
      </c>
    </row>
    <row r="53" spans="1:16384" ht="75" x14ac:dyDescent="0.25">
      <c r="A53" s="70">
        <v>15</v>
      </c>
      <c r="B53" s="19" t="s">
        <v>164</v>
      </c>
      <c r="C53" s="179" t="s">
        <v>175</v>
      </c>
      <c r="D53" s="197" t="s">
        <v>244</v>
      </c>
      <c r="E53" s="179" t="s">
        <v>176</v>
      </c>
      <c r="F53" s="181" t="s">
        <v>593</v>
      </c>
      <c r="G53" s="196"/>
      <c r="H53" s="181" t="s">
        <v>593</v>
      </c>
      <c r="I53" s="196"/>
      <c r="J53" s="178" t="s">
        <v>330</v>
      </c>
      <c r="K53" s="181"/>
      <c r="L53" s="196"/>
      <c r="M53" s="178" t="s">
        <v>330</v>
      </c>
    </row>
    <row r="54" spans="1:16384" ht="30" x14ac:dyDescent="0.25">
      <c r="A54" s="70">
        <v>16</v>
      </c>
      <c r="B54" s="19" t="s">
        <v>164</v>
      </c>
      <c r="C54" s="179" t="s">
        <v>177</v>
      </c>
      <c r="D54" s="197" t="s">
        <v>178</v>
      </c>
      <c r="E54" s="179" t="s">
        <v>179</v>
      </c>
      <c r="F54" s="181" t="s">
        <v>596</v>
      </c>
      <c r="G54" s="196" t="s">
        <v>586</v>
      </c>
      <c r="H54" s="181" t="s">
        <v>593</v>
      </c>
      <c r="I54" s="196" t="s">
        <v>586</v>
      </c>
      <c r="J54" s="178" t="s">
        <v>330</v>
      </c>
      <c r="K54" s="181"/>
      <c r="L54" s="196"/>
      <c r="M54" s="178" t="s">
        <v>330</v>
      </c>
    </row>
    <row r="55" spans="1:16384" ht="60" x14ac:dyDescent="0.25">
      <c r="A55" s="70">
        <v>17</v>
      </c>
      <c r="B55" s="19" t="s">
        <v>166</v>
      </c>
      <c r="C55" s="179" t="s">
        <v>27</v>
      </c>
      <c r="D55" s="179" t="s">
        <v>224</v>
      </c>
      <c r="E55" s="179" t="s">
        <v>209</v>
      </c>
      <c r="F55" s="181" t="s">
        <v>596</v>
      </c>
      <c r="G55" s="179"/>
      <c r="H55" s="181" t="s">
        <v>593</v>
      </c>
      <c r="I55" s="179"/>
      <c r="J55" s="178" t="s">
        <v>329</v>
      </c>
      <c r="K55" s="181"/>
      <c r="L55" s="179"/>
      <c r="M55" s="178" t="s">
        <v>329</v>
      </c>
    </row>
    <row r="56" spans="1:16384" s="176" customFormat="1" ht="90" x14ac:dyDescent="0.25">
      <c r="A56" s="177">
        <v>18</v>
      </c>
      <c r="B56" s="178" t="s">
        <v>166</v>
      </c>
      <c r="C56" s="179" t="s">
        <v>180</v>
      </c>
      <c r="D56" s="179" t="s">
        <v>225</v>
      </c>
      <c r="E56" s="179" t="s">
        <v>200</v>
      </c>
      <c r="F56" s="181" t="s">
        <v>593</v>
      </c>
      <c r="G56" s="196"/>
      <c r="H56" s="181" t="s">
        <v>593</v>
      </c>
      <c r="I56" s="196"/>
      <c r="J56" s="178" t="s">
        <v>328</v>
      </c>
      <c r="K56" s="181"/>
      <c r="L56" s="196"/>
      <c r="M56" s="178" t="s">
        <v>328</v>
      </c>
    </row>
    <row r="57" spans="1:16384" x14ac:dyDescent="0.25">
      <c r="A57" s="136" t="s">
        <v>395</v>
      </c>
      <c r="B57" s="137"/>
      <c r="C57" s="137"/>
      <c r="D57" s="137"/>
      <c r="E57" s="137"/>
      <c r="F57" s="137"/>
      <c r="G57" s="137"/>
      <c r="H57" s="137"/>
      <c r="I57" s="137"/>
      <c r="J57" s="138"/>
      <c r="K57" s="137"/>
      <c r="L57" s="137"/>
      <c r="M57" s="138"/>
    </row>
    <row r="58" spans="1:16384" ht="75" x14ac:dyDescent="0.25">
      <c r="A58" s="70">
        <v>1</v>
      </c>
      <c r="B58" s="18" t="s">
        <v>181</v>
      </c>
      <c r="C58" s="18" t="s">
        <v>182</v>
      </c>
      <c r="D58" s="58" t="s">
        <v>245</v>
      </c>
      <c r="E58" s="18" t="s">
        <v>199</v>
      </c>
      <c r="F58" s="52" t="s">
        <v>334</v>
      </c>
      <c r="G58" s="19"/>
      <c r="H58" s="52"/>
      <c r="I58" s="19"/>
      <c r="J58" s="19" t="s">
        <v>327</v>
      </c>
      <c r="K58" s="52"/>
      <c r="L58" s="19"/>
      <c r="M58" s="19" t="s">
        <v>327</v>
      </c>
    </row>
    <row r="59" spans="1:16384" ht="75" x14ac:dyDescent="0.25">
      <c r="A59" s="70">
        <v>2</v>
      </c>
      <c r="B59" s="18" t="s">
        <v>181</v>
      </c>
      <c r="C59" s="18" t="s">
        <v>183</v>
      </c>
      <c r="D59" s="58" t="s">
        <v>246</v>
      </c>
      <c r="E59" s="18" t="s">
        <v>198</v>
      </c>
      <c r="F59" s="52" t="s">
        <v>334</v>
      </c>
      <c r="G59" s="19"/>
      <c r="H59" s="52"/>
      <c r="I59" s="19"/>
      <c r="J59" s="19" t="s">
        <v>327</v>
      </c>
      <c r="K59" s="52"/>
      <c r="L59" s="19"/>
      <c r="M59" s="19" t="s">
        <v>327</v>
      </c>
    </row>
    <row r="60" spans="1:16384" ht="75" x14ac:dyDescent="0.25">
      <c r="A60" s="70">
        <v>3</v>
      </c>
      <c r="B60" s="18" t="s">
        <v>181</v>
      </c>
      <c r="C60" s="18" t="s">
        <v>184</v>
      </c>
      <c r="D60" s="58" t="s">
        <v>247</v>
      </c>
      <c r="E60" s="18" t="s">
        <v>197</v>
      </c>
      <c r="F60" s="52" t="s">
        <v>334</v>
      </c>
      <c r="G60" s="19"/>
      <c r="H60" s="52"/>
      <c r="I60" s="19"/>
      <c r="J60" s="19" t="s">
        <v>327</v>
      </c>
      <c r="K60" s="52"/>
      <c r="L60" s="19"/>
      <c r="M60" s="19" t="s">
        <v>327</v>
      </c>
    </row>
    <row r="61" spans="1:16384" ht="105" x14ac:dyDescent="0.25">
      <c r="A61" s="70">
        <v>4</v>
      </c>
      <c r="B61" s="18" t="s">
        <v>185</v>
      </c>
      <c r="C61" s="18" t="s">
        <v>186</v>
      </c>
      <c r="D61" s="58" t="s">
        <v>248</v>
      </c>
      <c r="E61" s="18" t="s">
        <v>196</v>
      </c>
      <c r="F61" s="52" t="s">
        <v>593</v>
      </c>
      <c r="G61" s="18"/>
      <c r="H61" s="52" t="s">
        <v>593</v>
      </c>
      <c r="I61" s="18"/>
      <c r="J61" s="19" t="s">
        <v>332</v>
      </c>
      <c r="K61" s="52"/>
      <c r="L61" s="18"/>
      <c r="M61" s="19" t="s">
        <v>332</v>
      </c>
    </row>
    <row r="62" spans="1:16384" ht="105" x14ac:dyDescent="0.25">
      <c r="A62" s="61">
        <v>5</v>
      </c>
      <c r="B62" s="64" t="s">
        <v>181</v>
      </c>
      <c r="C62" s="62" t="s">
        <v>187</v>
      </c>
      <c r="D62" s="65" t="s">
        <v>323</v>
      </c>
      <c r="E62" s="62" t="s">
        <v>207</v>
      </c>
      <c r="F62" s="61" t="s">
        <v>401</v>
      </c>
      <c r="G62" s="64"/>
      <c r="H62" s="61" t="s">
        <v>401</v>
      </c>
      <c r="I62" s="64"/>
      <c r="J62" s="19"/>
      <c r="K62" s="61"/>
      <c r="L62" s="64"/>
      <c r="M62" s="19"/>
    </row>
    <row r="63" spans="1:16384" ht="135" x14ac:dyDescent="0.25">
      <c r="A63" s="61">
        <v>6</v>
      </c>
      <c r="B63" s="64" t="s">
        <v>188</v>
      </c>
      <c r="C63" s="62" t="s">
        <v>189</v>
      </c>
      <c r="D63" s="65" t="s">
        <v>249</v>
      </c>
      <c r="E63" s="62" t="s">
        <v>208</v>
      </c>
      <c r="F63" s="61" t="s">
        <v>401</v>
      </c>
      <c r="G63" s="64" t="s">
        <v>338</v>
      </c>
      <c r="H63" s="61" t="s">
        <v>401</v>
      </c>
      <c r="I63" s="62" t="s">
        <v>338</v>
      </c>
      <c r="J63" s="16"/>
      <c r="K63" s="61"/>
      <c r="L63" s="62"/>
      <c r="M63" s="16"/>
      <c r="AA63" s="62"/>
      <c r="AB63" s="65"/>
      <c r="AC63" s="62"/>
      <c r="AD63" s="61"/>
      <c r="AE63" s="64"/>
      <c r="AF63" s="16"/>
      <c r="AG63" s="61"/>
      <c r="AH63" s="64"/>
      <c r="AI63" s="62"/>
      <c r="AJ63" s="65"/>
      <c r="AK63" s="62"/>
      <c r="AL63" s="61"/>
      <c r="AM63" s="64"/>
      <c r="AN63" s="16"/>
      <c r="AO63" s="61"/>
      <c r="AP63" s="64"/>
      <c r="AQ63" s="62"/>
      <c r="AR63" s="65"/>
      <c r="AS63" s="62"/>
      <c r="AT63" s="61"/>
      <c r="AU63" s="64"/>
      <c r="AV63" s="16"/>
      <c r="AW63" s="61"/>
      <c r="AX63" s="64"/>
      <c r="AY63" s="62"/>
      <c r="AZ63" s="65"/>
      <c r="BA63" s="62"/>
      <c r="BB63" s="61"/>
      <c r="BC63" s="64"/>
      <c r="BD63" s="16"/>
      <c r="BE63" s="61"/>
      <c r="BF63" s="64"/>
      <c r="BG63" s="62"/>
      <c r="BH63" s="65"/>
      <c r="BI63" s="62"/>
      <c r="BJ63" s="61"/>
      <c r="BK63" s="64"/>
      <c r="BL63" s="16"/>
      <c r="BM63" s="61"/>
      <c r="BN63" s="64"/>
      <c r="BO63" s="62"/>
      <c r="BP63" s="65"/>
      <c r="BQ63" s="62"/>
      <c r="BR63" s="61"/>
      <c r="BS63" s="64"/>
      <c r="BT63" s="16"/>
      <c r="BU63" s="61"/>
      <c r="BV63" s="64"/>
      <c r="BW63" s="62"/>
      <c r="BX63" s="65"/>
      <c r="BY63" s="62"/>
      <c r="BZ63" s="61"/>
      <c r="CA63" s="64"/>
      <c r="CB63" s="16"/>
      <c r="CC63" s="61"/>
      <c r="CD63" s="64"/>
      <c r="CE63" s="62"/>
      <c r="CF63" s="65"/>
      <c r="CG63" s="62"/>
      <c r="CH63" s="61"/>
      <c r="CI63" s="64"/>
      <c r="CJ63" s="16"/>
      <c r="CK63" s="61"/>
      <c r="CL63" s="64"/>
      <c r="CM63" s="62"/>
      <c r="CN63" s="65"/>
      <c r="CO63" s="62"/>
      <c r="CP63" s="61"/>
      <c r="CQ63" s="64"/>
      <c r="CR63" s="16"/>
      <c r="CS63" s="61"/>
      <c r="CT63" s="64"/>
      <c r="CU63" s="62"/>
      <c r="CV63" s="65"/>
      <c r="CW63" s="62"/>
      <c r="CX63" s="61"/>
      <c r="CY63" s="64"/>
      <c r="CZ63" s="16"/>
      <c r="DA63" s="61"/>
      <c r="DB63" s="64"/>
      <c r="DC63" s="62"/>
      <c r="DD63" s="65"/>
      <c r="DE63" s="62"/>
      <c r="DF63" s="61"/>
      <c r="DG63" s="64"/>
      <c r="DH63" s="16"/>
      <c r="DI63" s="61"/>
      <c r="DJ63" s="64"/>
      <c r="DK63" s="62"/>
      <c r="DL63" s="65"/>
      <c r="DM63" s="62"/>
      <c r="DN63" s="61"/>
      <c r="DO63" s="64"/>
      <c r="DP63" s="16"/>
      <c r="DQ63" s="61"/>
      <c r="DR63" s="64"/>
      <c r="DS63" s="62"/>
      <c r="DT63" s="65"/>
      <c r="DU63" s="62"/>
      <c r="DV63" s="61"/>
      <c r="DW63" s="64"/>
      <c r="DX63" s="16"/>
      <c r="DY63" s="61"/>
      <c r="DZ63" s="64"/>
      <c r="EA63" s="62"/>
      <c r="EB63" s="65"/>
      <c r="EC63" s="62"/>
      <c r="ED63" s="61"/>
      <c r="EE63" s="64"/>
      <c r="EF63" s="16"/>
      <c r="EG63" s="61"/>
      <c r="EH63" s="64"/>
      <c r="EI63" s="62"/>
      <c r="EJ63" s="65"/>
      <c r="EK63" s="62"/>
      <c r="EL63" s="61"/>
      <c r="EM63" s="64"/>
      <c r="EN63" s="16"/>
      <c r="EO63" s="61"/>
      <c r="EP63" s="64"/>
      <c r="EQ63" s="62"/>
      <c r="ER63" s="65"/>
      <c r="ES63" s="62"/>
      <c r="ET63" s="61"/>
      <c r="EU63" s="64"/>
      <c r="EV63" s="16"/>
      <c r="EW63" s="61"/>
      <c r="EX63" s="64"/>
      <c r="EY63" s="62"/>
      <c r="EZ63" s="65"/>
      <c r="FA63" s="62"/>
      <c r="FB63" s="61"/>
      <c r="FC63" s="64"/>
      <c r="FD63" s="16"/>
      <c r="FE63" s="61"/>
      <c r="FF63" s="64"/>
      <c r="FG63" s="62"/>
      <c r="FH63" s="65"/>
      <c r="FI63" s="62"/>
      <c r="FJ63" s="61"/>
      <c r="FK63" s="64"/>
      <c r="FL63" s="16"/>
      <c r="FM63" s="61"/>
      <c r="FN63" s="64"/>
      <c r="FO63" s="62"/>
      <c r="FP63" s="65"/>
      <c r="FQ63" s="62"/>
      <c r="FR63" s="61"/>
      <c r="FS63" s="64"/>
      <c r="FT63" s="16"/>
      <c r="FU63" s="61"/>
      <c r="FV63" s="64"/>
      <c r="FW63" s="62"/>
      <c r="FX63" s="65"/>
      <c r="FY63" s="62"/>
      <c r="FZ63" s="61"/>
      <c r="GA63" s="64"/>
      <c r="GB63" s="16"/>
      <c r="GC63" s="61"/>
      <c r="GD63" s="64"/>
      <c r="GE63" s="62"/>
      <c r="GF63" s="65"/>
      <c r="GG63" s="62"/>
      <c r="GH63" s="61"/>
      <c r="GI63" s="64"/>
      <c r="GJ63" s="16"/>
      <c r="GK63" s="61"/>
      <c r="GL63" s="64"/>
      <c r="GM63" s="62"/>
      <c r="GN63" s="65"/>
      <c r="GO63" s="62"/>
      <c r="GP63" s="61"/>
      <c r="GQ63" s="64"/>
      <c r="GR63" s="16"/>
      <c r="GS63" s="61"/>
      <c r="GT63" s="64"/>
      <c r="GU63" s="62"/>
      <c r="GV63" s="65"/>
      <c r="GW63" s="62"/>
      <c r="GX63" s="61"/>
      <c r="GY63" s="64"/>
      <c r="GZ63" s="16"/>
      <c r="HA63" s="61"/>
      <c r="HB63" s="64"/>
      <c r="HC63" s="62"/>
      <c r="HD63" s="65"/>
      <c r="HE63" s="62"/>
      <c r="HF63" s="61"/>
      <c r="HG63" s="64"/>
      <c r="HH63" s="16"/>
      <c r="HI63" s="61"/>
      <c r="HJ63" s="64"/>
      <c r="HK63" s="62"/>
      <c r="HL63" s="65"/>
      <c r="HM63" s="62"/>
      <c r="HN63" s="61"/>
      <c r="HO63" s="64"/>
      <c r="HP63" s="16"/>
      <c r="HQ63" s="61"/>
      <c r="HR63" s="64"/>
      <c r="HS63" s="62"/>
      <c r="HT63" s="65"/>
      <c r="HU63" s="62"/>
      <c r="HV63" s="61"/>
      <c r="HW63" s="64"/>
      <c r="HX63" s="16"/>
      <c r="HY63" s="61"/>
      <c r="HZ63" s="64"/>
      <c r="IA63" s="62"/>
      <c r="IB63" s="65"/>
      <c r="IC63" s="62"/>
      <c r="ID63" s="61"/>
      <c r="IE63" s="64"/>
      <c r="IF63" s="16"/>
      <c r="IG63" s="61"/>
      <c r="IH63" s="64"/>
      <c r="II63" s="62"/>
      <c r="IJ63" s="65"/>
      <c r="IK63" s="62"/>
      <c r="IL63" s="61"/>
      <c r="IM63" s="64"/>
      <c r="IN63" s="16"/>
      <c r="IO63" s="61"/>
      <c r="IP63" s="64"/>
      <c r="IQ63" s="62"/>
      <c r="IR63" s="65"/>
      <c r="IS63" s="62"/>
      <c r="IT63" s="61"/>
      <c r="IU63" s="64"/>
      <c r="IV63" s="16"/>
      <c r="IW63" s="61"/>
      <c r="IX63" s="64"/>
      <c r="IY63" s="62"/>
      <c r="IZ63" s="65"/>
      <c r="JA63" s="62"/>
      <c r="JB63" s="61"/>
      <c r="JC63" s="64"/>
      <c r="JD63" s="16"/>
      <c r="JE63" s="61"/>
      <c r="JF63" s="64"/>
      <c r="JG63" s="62"/>
      <c r="JH63" s="65"/>
      <c r="JI63" s="62"/>
      <c r="JJ63" s="61"/>
      <c r="JK63" s="64"/>
      <c r="JL63" s="16"/>
      <c r="JM63" s="61"/>
      <c r="JN63" s="64"/>
      <c r="JO63" s="62"/>
      <c r="JP63" s="65"/>
      <c r="JQ63" s="62"/>
      <c r="JR63" s="61"/>
      <c r="JS63" s="64"/>
      <c r="JT63" s="16"/>
      <c r="JU63" s="61"/>
      <c r="JV63" s="64"/>
      <c r="JW63" s="62"/>
      <c r="JX63" s="65"/>
      <c r="JY63" s="62"/>
      <c r="JZ63" s="61"/>
      <c r="KA63" s="64"/>
      <c r="KB63" s="16"/>
      <c r="KC63" s="61"/>
      <c r="KD63" s="64"/>
      <c r="KE63" s="62"/>
      <c r="KF63" s="65"/>
      <c r="KG63" s="62"/>
      <c r="KH63" s="61"/>
      <c r="KI63" s="64"/>
      <c r="KJ63" s="16"/>
      <c r="KK63" s="61"/>
      <c r="KL63" s="64"/>
      <c r="KM63" s="62"/>
      <c r="KN63" s="65"/>
      <c r="KO63" s="62"/>
      <c r="KP63" s="61"/>
      <c r="KQ63" s="64"/>
      <c r="KR63" s="16"/>
      <c r="KS63" s="61"/>
      <c r="KT63" s="64"/>
      <c r="KU63" s="62"/>
      <c r="KV63" s="65"/>
      <c r="KW63" s="62"/>
      <c r="KX63" s="61"/>
      <c r="KY63" s="64"/>
      <c r="KZ63" s="16"/>
      <c r="LA63" s="61"/>
      <c r="LB63" s="64"/>
      <c r="LC63" s="62"/>
      <c r="LD63" s="65"/>
      <c r="LE63" s="62"/>
      <c r="LF63" s="61"/>
      <c r="LG63" s="64"/>
      <c r="LH63" s="16"/>
      <c r="LI63" s="61"/>
      <c r="LJ63" s="64"/>
      <c r="LK63" s="62"/>
      <c r="LL63" s="65"/>
      <c r="LM63" s="62"/>
      <c r="LN63" s="61"/>
      <c r="LO63" s="64"/>
      <c r="LP63" s="16"/>
      <c r="LQ63" s="61"/>
      <c r="LR63" s="64"/>
      <c r="LS63" s="62"/>
      <c r="LT63" s="65"/>
      <c r="LU63" s="62"/>
      <c r="LV63" s="61"/>
      <c r="LW63" s="64"/>
      <c r="LX63" s="16"/>
      <c r="LY63" s="61"/>
      <c r="LZ63" s="64"/>
      <c r="MA63" s="62"/>
      <c r="MB63" s="65"/>
      <c r="MC63" s="62"/>
      <c r="MD63" s="61"/>
      <c r="ME63" s="64"/>
      <c r="MF63" s="16"/>
      <c r="MG63" s="61"/>
      <c r="MH63" s="64"/>
      <c r="MI63" s="62"/>
      <c r="MJ63" s="65"/>
      <c r="MK63" s="62"/>
      <c r="ML63" s="61"/>
      <c r="MM63" s="64"/>
      <c r="MN63" s="16"/>
      <c r="MO63" s="61"/>
      <c r="MP63" s="64"/>
      <c r="MQ63" s="62"/>
      <c r="MR63" s="65"/>
      <c r="MS63" s="62"/>
      <c r="MT63" s="61"/>
      <c r="MU63" s="64"/>
      <c r="MV63" s="16"/>
      <c r="MW63" s="61"/>
      <c r="MX63" s="64"/>
      <c r="MY63" s="62"/>
      <c r="MZ63" s="65"/>
      <c r="NA63" s="62"/>
      <c r="NB63" s="61"/>
      <c r="NC63" s="64"/>
      <c r="ND63" s="16"/>
      <c r="NE63" s="61"/>
      <c r="NF63" s="64"/>
      <c r="NG63" s="62"/>
      <c r="NH63" s="65"/>
      <c r="NI63" s="62"/>
      <c r="NJ63" s="61"/>
      <c r="NK63" s="64"/>
      <c r="NL63" s="16"/>
      <c r="NM63" s="61"/>
      <c r="NN63" s="64"/>
      <c r="NO63" s="62"/>
      <c r="NP63" s="65"/>
      <c r="NQ63" s="62"/>
      <c r="NR63" s="61"/>
      <c r="NS63" s="64"/>
      <c r="NT63" s="16"/>
      <c r="NU63" s="61"/>
      <c r="NV63" s="64"/>
      <c r="NW63" s="62"/>
      <c r="NX63" s="65"/>
      <c r="NY63" s="62"/>
      <c r="NZ63" s="61"/>
      <c r="OA63" s="64"/>
      <c r="OB63" s="16"/>
      <c r="OC63" s="61"/>
      <c r="OD63" s="64"/>
      <c r="OE63" s="62"/>
      <c r="OF63" s="65"/>
      <c r="OG63" s="62"/>
      <c r="OH63" s="61"/>
      <c r="OI63" s="64"/>
      <c r="OJ63" s="16"/>
      <c r="OK63" s="61"/>
      <c r="OL63" s="64"/>
      <c r="OM63" s="62"/>
      <c r="ON63" s="65"/>
      <c r="OO63" s="62"/>
      <c r="OP63" s="61"/>
      <c r="OQ63" s="64"/>
      <c r="OR63" s="16"/>
      <c r="OS63" s="61"/>
      <c r="OT63" s="64"/>
      <c r="OU63" s="62"/>
      <c r="OV63" s="65"/>
      <c r="OW63" s="62"/>
      <c r="OX63" s="61"/>
      <c r="OY63" s="64"/>
      <c r="OZ63" s="16"/>
      <c r="PA63" s="61"/>
      <c r="PB63" s="64"/>
      <c r="PC63" s="62"/>
      <c r="PD63" s="65"/>
      <c r="PE63" s="62"/>
      <c r="PF63" s="61"/>
      <c r="PG63" s="64"/>
      <c r="PH63" s="16"/>
      <c r="PI63" s="61"/>
      <c r="PJ63" s="64"/>
      <c r="PK63" s="62"/>
      <c r="PL63" s="65"/>
      <c r="PM63" s="62"/>
      <c r="PN63" s="61"/>
      <c r="PO63" s="64"/>
      <c r="PP63" s="16"/>
      <c r="PQ63" s="61"/>
      <c r="PR63" s="64"/>
      <c r="PS63" s="62"/>
      <c r="PT63" s="65"/>
      <c r="PU63" s="62"/>
      <c r="PV63" s="61"/>
      <c r="PW63" s="64"/>
      <c r="PX63" s="16"/>
      <c r="PY63" s="61"/>
      <c r="PZ63" s="64"/>
      <c r="QA63" s="62"/>
      <c r="QB63" s="65"/>
      <c r="QC63" s="62"/>
      <c r="QD63" s="61"/>
      <c r="QE63" s="64"/>
      <c r="QF63" s="16"/>
      <c r="QG63" s="61"/>
      <c r="QH63" s="64"/>
      <c r="QI63" s="62"/>
      <c r="QJ63" s="65"/>
      <c r="QK63" s="62"/>
      <c r="QL63" s="61"/>
      <c r="QM63" s="64"/>
      <c r="QN63" s="16"/>
      <c r="QO63" s="61"/>
      <c r="QP63" s="64"/>
      <c r="QQ63" s="62"/>
      <c r="QR63" s="65"/>
      <c r="QS63" s="62"/>
      <c r="QT63" s="61"/>
      <c r="QU63" s="64"/>
      <c r="QV63" s="16"/>
      <c r="QW63" s="61"/>
      <c r="QX63" s="64"/>
      <c r="QY63" s="62"/>
      <c r="QZ63" s="65"/>
      <c r="RA63" s="62"/>
      <c r="RB63" s="61"/>
      <c r="RC63" s="64"/>
      <c r="RD63" s="16"/>
      <c r="RE63" s="61"/>
      <c r="RF63" s="64"/>
      <c r="RG63" s="62"/>
      <c r="RH63" s="65"/>
      <c r="RI63" s="62"/>
      <c r="RJ63" s="61"/>
      <c r="RK63" s="64"/>
      <c r="RL63" s="16"/>
      <c r="RM63" s="61"/>
      <c r="RN63" s="64"/>
      <c r="RO63" s="62"/>
      <c r="RP63" s="65"/>
      <c r="RQ63" s="62"/>
      <c r="RR63" s="61"/>
      <c r="RS63" s="64"/>
      <c r="RT63" s="16"/>
      <c r="RU63" s="61"/>
      <c r="RV63" s="64"/>
      <c r="RW63" s="62"/>
      <c r="RX63" s="65"/>
      <c r="RY63" s="62"/>
      <c r="RZ63" s="61"/>
      <c r="SA63" s="64"/>
      <c r="SB63" s="16"/>
      <c r="SC63" s="61"/>
      <c r="SD63" s="64"/>
      <c r="SE63" s="62"/>
      <c r="SF63" s="65"/>
      <c r="SG63" s="62"/>
      <c r="SH63" s="61"/>
      <c r="SI63" s="64"/>
      <c r="SJ63" s="16"/>
      <c r="SK63" s="61"/>
      <c r="SL63" s="64"/>
      <c r="SM63" s="62"/>
      <c r="SN63" s="65"/>
      <c r="SO63" s="62"/>
      <c r="SP63" s="61"/>
      <c r="SQ63" s="64"/>
      <c r="SR63" s="16"/>
      <c r="SS63" s="61"/>
      <c r="ST63" s="64"/>
      <c r="SU63" s="62"/>
      <c r="SV63" s="65"/>
      <c r="SW63" s="62"/>
      <c r="SX63" s="61"/>
      <c r="SY63" s="64"/>
      <c r="SZ63" s="16"/>
      <c r="TA63" s="61"/>
      <c r="TB63" s="64"/>
      <c r="TC63" s="62"/>
      <c r="TD63" s="65"/>
      <c r="TE63" s="62"/>
      <c r="TF63" s="61"/>
      <c r="TG63" s="64"/>
      <c r="TH63" s="16"/>
      <c r="TI63" s="61"/>
      <c r="TJ63" s="64"/>
      <c r="TK63" s="62"/>
      <c r="TL63" s="65"/>
      <c r="TM63" s="62"/>
      <c r="TN63" s="61"/>
      <c r="TO63" s="64"/>
      <c r="TP63" s="16"/>
      <c r="TQ63" s="61"/>
      <c r="TR63" s="64"/>
      <c r="TS63" s="62"/>
      <c r="TT63" s="65"/>
      <c r="TU63" s="62"/>
      <c r="TV63" s="61"/>
      <c r="TW63" s="64"/>
      <c r="TX63" s="16"/>
      <c r="TY63" s="61"/>
      <c r="TZ63" s="64"/>
      <c r="UA63" s="62"/>
      <c r="UB63" s="65"/>
      <c r="UC63" s="62"/>
      <c r="UD63" s="61"/>
      <c r="UE63" s="64"/>
      <c r="UF63" s="16"/>
      <c r="UG63" s="61"/>
      <c r="UH63" s="64"/>
      <c r="UI63" s="62"/>
      <c r="UJ63" s="65"/>
      <c r="UK63" s="62"/>
      <c r="UL63" s="61"/>
      <c r="UM63" s="64"/>
      <c r="UN63" s="16"/>
      <c r="UO63" s="61"/>
      <c r="UP63" s="64"/>
      <c r="UQ63" s="62"/>
      <c r="UR63" s="65"/>
      <c r="US63" s="62"/>
      <c r="UT63" s="61"/>
      <c r="UU63" s="64"/>
      <c r="UV63" s="16"/>
      <c r="UW63" s="61"/>
      <c r="UX63" s="64"/>
      <c r="UY63" s="62"/>
      <c r="UZ63" s="65"/>
      <c r="VA63" s="62"/>
      <c r="VB63" s="61"/>
      <c r="VC63" s="64"/>
      <c r="VD63" s="16"/>
      <c r="VE63" s="61"/>
      <c r="VF63" s="64"/>
      <c r="VG63" s="62"/>
      <c r="VH63" s="65"/>
      <c r="VI63" s="62"/>
      <c r="VJ63" s="61"/>
      <c r="VK63" s="64"/>
      <c r="VL63" s="16"/>
      <c r="VM63" s="61"/>
      <c r="VN63" s="64"/>
      <c r="VO63" s="62"/>
      <c r="VP63" s="65"/>
      <c r="VQ63" s="62"/>
      <c r="VR63" s="61"/>
      <c r="VS63" s="64"/>
      <c r="VT63" s="16"/>
      <c r="VU63" s="61"/>
      <c r="VV63" s="64"/>
      <c r="VW63" s="62"/>
      <c r="VX63" s="65"/>
      <c r="VY63" s="62"/>
      <c r="VZ63" s="61"/>
      <c r="WA63" s="64"/>
      <c r="WB63" s="16"/>
      <c r="WC63" s="61"/>
      <c r="WD63" s="64"/>
      <c r="WE63" s="62"/>
      <c r="WF63" s="65"/>
      <c r="WG63" s="62"/>
      <c r="WH63" s="61"/>
      <c r="WI63" s="64"/>
      <c r="WJ63" s="16"/>
      <c r="WK63" s="61"/>
      <c r="WL63" s="64"/>
      <c r="WM63" s="62"/>
      <c r="WN63" s="65"/>
      <c r="WO63" s="62"/>
      <c r="WP63" s="61"/>
      <c r="WQ63" s="64"/>
      <c r="WR63" s="16"/>
      <c r="WS63" s="61"/>
      <c r="WT63" s="64"/>
      <c r="WU63" s="62"/>
      <c r="WV63" s="65"/>
      <c r="WW63" s="62"/>
      <c r="WX63" s="61"/>
      <c r="WY63" s="64"/>
      <c r="WZ63" s="16"/>
      <c r="XA63" s="61"/>
      <c r="XB63" s="64"/>
      <c r="XC63" s="62"/>
      <c r="XD63" s="65"/>
      <c r="XE63" s="62"/>
      <c r="XF63" s="61"/>
      <c r="XG63" s="64"/>
      <c r="XH63" s="16"/>
      <c r="XI63" s="61"/>
      <c r="XJ63" s="64"/>
      <c r="XK63" s="62"/>
      <c r="XL63" s="65"/>
      <c r="XM63" s="62"/>
      <c r="XN63" s="61"/>
      <c r="XO63" s="64"/>
      <c r="XP63" s="16"/>
      <c r="XQ63" s="61"/>
      <c r="XR63" s="64"/>
      <c r="XS63" s="62"/>
      <c r="XT63" s="65"/>
      <c r="XU63" s="62"/>
      <c r="XV63" s="61"/>
      <c r="XW63" s="64"/>
      <c r="XX63" s="16"/>
      <c r="XY63" s="61"/>
      <c r="XZ63" s="64"/>
      <c r="YA63" s="62"/>
      <c r="YB63" s="65"/>
      <c r="YC63" s="62"/>
      <c r="YD63" s="61"/>
      <c r="YE63" s="64"/>
      <c r="YF63" s="16"/>
      <c r="YG63" s="61"/>
      <c r="YH63" s="64"/>
      <c r="YI63" s="62"/>
      <c r="YJ63" s="65"/>
      <c r="YK63" s="62"/>
      <c r="YL63" s="61"/>
      <c r="YM63" s="64"/>
      <c r="YN63" s="16"/>
      <c r="YO63" s="61"/>
      <c r="YP63" s="64"/>
      <c r="YQ63" s="62"/>
      <c r="YR63" s="65"/>
      <c r="YS63" s="62"/>
      <c r="YT63" s="61"/>
      <c r="YU63" s="64"/>
      <c r="YV63" s="16"/>
      <c r="YW63" s="61"/>
      <c r="YX63" s="64"/>
      <c r="YY63" s="62"/>
      <c r="YZ63" s="65"/>
      <c r="ZA63" s="62"/>
      <c r="ZB63" s="61"/>
      <c r="ZC63" s="64"/>
      <c r="ZD63" s="16"/>
      <c r="ZE63" s="61"/>
      <c r="ZF63" s="64"/>
      <c r="ZG63" s="62"/>
      <c r="ZH63" s="65"/>
      <c r="ZI63" s="62"/>
      <c r="ZJ63" s="61"/>
      <c r="ZK63" s="64"/>
      <c r="ZL63" s="16"/>
      <c r="ZM63" s="61"/>
      <c r="ZN63" s="64"/>
      <c r="ZO63" s="62"/>
      <c r="ZP63" s="65"/>
      <c r="ZQ63" s="62"/>
      <c r="ZR63" s="61"/>
      <c r="ZS63" s="64"/>
      <c r="ZT63" s="16"/>
      <c r="ZU63" s="61"/>
      <c r="ZV63" s="64"/>
      <c r="ZW63" s="62"/>
      <c r="ZX63" s="65"/>
      <c r="ZY63" s="62"/>
      <c r="ZZ63" s="61"/>
      <c r="AAA63" s="64"/>
      <c r="AAB63" s="16"/>
      <c r="AAC63" s="61"/>
      <c r="AAD63" s="64"/>
      <c r="AAE63" s="62"/>
      <c r="AAF63" s="65"/>
      <c r="AAG63" s="62"/>
      <c r="AAH63" s="61"/>
      <c r="AAI63" s="64"/>
      <c r="AAJ63" s="16"/>
      <c r="AAK63" s="61"/>
      <c r="AAL63" s="64"/>
      <c r="AAM63" s="62"/>
      <c r="AAN63" s="65"/>
      <c r="AAO63" s="62"/>
      <c r="AAP63" s="61"/>
      <c r="AAQ63" s="64"/>
      <c r="AAR63" s="16"/>
      <c r="AAS63" s="61"/>
      <c r="AAT63" s="64"/>
      <c r="AAU63" s="62"/>
      <c r="AAV63" s="65"/>
      <c r="AAW63" s="62"/>
      <c r="AAX63" s="61"/>
      <c r="AAY63" s="64"/>
      <c r="AAZ63" s="16"/>
      <c r="ABA63" s="61"/>
      <c r="ABB63" s="64"/>
      <c r="ABC63" s="62"/>
      <c r="ABD63" s="65"/>
      <c r="ABE63" s="62"/>
      <c r="ABF63" s="61"/>
      <c r="ABG63" s="64"/>
      <c r="ABH63" s="16"/>
      <c r="ABI63" s="61"/>
      <c r="ABJ63" s="64"/>
      <c r="ABK63" s="62"/>
      <c r="ABL63" s="65"/>
      <c r="ABM63" s="62"/>
      <c r="ABN63" s="61"/>
      <c r="ABO63" s="64"/>
      <c r="ABP63" s="16"/>
      <c r="ABQ63" s="61"/>
      <c r="ABR63" s="64"/>
      <c r="ABS63" s="62"/>
      <c r="ABT63" s="65"/>
      <c r="ABU63" s="62"/>
      <c r="ABV63" s="61"/>
      <c r="ABW63" s="64"/>
      <c r="ABX63" s="16"/>
      <c r="ABY63" s="61"/>
      <c r="ABZ63" s="64"/>
      <c r="ACA63" s="62"/>
      <c r="ACB63" s="65"/>
      <c r="ACC63" s="62"/>
      <c r="ACD63" s="61"/>
      <c r="ACE63" s="64"/>
      <c r="ACF63" s="16"/>
      <c r="ACG63" s="61"/>
      <c r="ACH63" s="64"/>
      <c r="ACI63" s="62"/>
      <c r="ACJ63" s="65"/>
      <c r="ACK63" s="62"/>
      <c r="ACL63" s="61"/>
      <c r="ACM63" s="64"/>
      <c r="ACN63" s="16"/>
      <c r="ACO63" s="61"/>
      <c r="ACP63" s="64"/>
      <c r="ACQ63" s="62"/>
      <c r="ACR63" s="65"/>
      <c r="ACS63" s="62"/>
      <c r="ACT63" s="61"/>
      <c r="ACU63" s="64"/>
      <c r="ACV63" s="16"/>
      <c r="ACW63" s="61"/>
      <c r="ACX63" s="64"/>
      <c r="ACY63" s="62"/>
      <c r="ACZ63" s="65"/>
      <c r="ADA63" s="62"/>
      <c r="ADB63" s="61"/>
      <c r="ADC63" s="64"/>
      <c r="ADD63" s="16"/>
      <c r="ADE63" s="61"/>
      <c r="ADF63" s="64"/>
      <c r="ADG63" s="62"/>
      <c r="ADH63" s="65"/>
      <c r="ADI63" s="62"/>
      <c r="ADJ63" s="61"/>
      <c r="ADK63" s="64"/>
      <c r="ADL63" s="16"/>
      <c r="ADM63" s="61"/>
      <c r="ADN63" s="64"/>
      <c r="ADO63" s="62"/>
      <c r="ADP63" s="65"/>
      <c r="ADQ63" s="62"/>
      <c r="ADR63" s="61"/>
      <c r="ADS63" s="64"/>
      <c r="ADT63" s="16"/>
      <c r="ADU63" s="61"/>
      <c r="ADV63" s="64"/>
      <c r="ADW63" s="62"/>
      <c r="ADX63" s="65"/>
      <c r="ADY63" s="62"/>
      <c r="ADZ63" s="61"/>
      <c r="AEA63" s="64"/>
      <c r="AEB63" s="16"/>
      <c r="AEC63" s="61"/>
      <c r="AED63" s="64"/>
      <c r="AEE63" s="62"/>
      <c r="AEF63" s="65"/>
      <c r="AEG63" s="62"/>
      <c r="AEH63" s="61"/>
      <c r="AEI63" s="64"/>
      <c r="AEJ63" s="16"/>
      <c r="AEK63" s="61"/>
      <c r="AEL63" s="64"/>
      <c r="AEM63" s="62"/>
      <c r="AEN63" s="65"/>
      <c r="AEO63" s="62"/>
      <c r="AEP63" s="61"/>
      <c r="AEQ63" s="64"/>
      <c r="AER63" s="16"/>
      <c r="AES63" s="61"/>
      <c r="AET63" s="64"/>
      <c r="AEU63" s="62"/>
      <c r="AEV63" s="65"/>
      <c r="AEW63" s="62"/>
      <c r="AEX63" s="61"/>
      <c r="AEY63" s="64"/>
      <c r="AEZ63" s="16"/>
      <c r="AFA63" s="61"/>
      <c r="AFB63" s="64"/>
      <c r="AFC63" s="62"/>
      <c r="AFD63" s="65"/>
      <c r="AFE63" s="62"/>
      <c r="AFF63" s="61"/>
      <c r="AFG63" s="64"/>
      <c r="AFH63" s="16"/>
      <c r="AFI63" s="61"/>
      <c r="AFJ63" s="64"/>
      <c r="AFK63" s="62"/>
      <c r="AFL63" s="65"/>
      <c r="AFM63" s="62"/>
      <c r="AFN63" s="61"/>
      <c r="AFO63" s="64"/>
      <c r="AFP63" s="16"/>
      <c r="AFQ63" s="61"/>
      <c r="AFR63" s="64"/>
      <c r="AFS63" s="62"/>
      <c r="AFT63" s="65"/>
      <c r="AFU63" s="62"/>
      <c r="AFV63" s="61"/>
      <c r="AFW63" s="64"/>
      <c r="AFX63" s="16"/>
      <c r="AFY63" s="61"/>
      <c r="AFZ63" s="64"/>
      <c r="AGA63" s="62"/>
      <c r="AGB63" s="65"/>
      <c r="AGC63" s="62"/>
      <c r="AGD63" s="61"/>
      <c r="AGE63" s="64"/>
      <c r="AGF63" s="16"/>
      <c r="AGG63" s="61"/>
      <c r="AGH63" s="64"/>
      <c r="AGI63" s="62"/>
      <c r="AGJ63" s="65"/>
      <c r="AGK63" s="62"/>
      <c r="AGL63" s="61"/>
      <c r="AGM63" s="64"/>
      <c r="AGN63" s="16"/>
      <c r="AGO63" s="61"/>
      <c r="AGP63" s="64"/>
      <c r="AGQ63" s="62"/>
      <c r="AGR63" s="65"/>
      <c r="AGS63" s="62"/>
      <c r="AGT63" s="61"/>
      <c r="AGU63" s="64"/>
      <c r="AGV63" s="16"/>
      <c r="AGW63" s="61"/>
      <c r="AGX63" s="64"/>
      <c r="AGY63" s="62"/>
      <c r="AGZ63" s="65"/>
      <c r="AHA63" s="62"/>
      <c r="AHB63" s="61"/>
      <c r="AHC63" s="64"/>
      <c r="AHD63" s="16"/>
      <c r="AHE63" s="61"/>
      <c r="AHF63" s="64"/>
      <c r="AHG63" s="62"/>
      <c r="AHH63" s="65"/>
      <c r="AHI63" s="62"/>
      <c r="AHJ63" s="61"/>
      <c r="AHK63" s="64"/>
      <c r="AHL63" s="16"/>
      <c r="AHM63" s="61"/>
      <c r="AHN63" s="64"/>
      <c r="AHO63" s="62"/>
      <c r="AHP63" s="65"/>
      <c r="AHQ63" s="62"/>
      <c r="AHR63" s="61"/>
      <c r="AHS63" s="64"/>
      <c r="AHT63" s="16"/>
      <c r="AHU63" s="61"/>
      <c r="AHV63" s="64"/>
      <c r="AHW63" s="62"/>
      <c r="AHX63" s="65"/>
      <c r="AHY63" s="62"/>
      <c r="AHZ63" s="61"/>
      <c r="AIA63" s="64"/>
      <c r="AIB63" s="16"/>
      <c r="AIC63" s="61"/>
      <c r="AID63" s="64"/>
      <c r="AIE63" s="62"/>
      <c r="AIF63" s="65"/>
      <c r="AIG63" s="62"/>
      <c r="AIH63" s="61"/>
      <c r="AII63" s="64"/>
      <c r="AIJ63" s="16"/>
      <c r="AIK63" s="61"/>
      <c r="AIL63" s="64"/>
      <c r="AIM63" s="62"/>
      <c r="AIN63" s="65"/>
      <c r="AIO63" s="62"/>
      <c r="AIP63" s="61"/>
      <c r="AIQ63" s="64"/>
      <c r="AIR63" s="16"/>
      <c r="AIS63" s="61"/>
      <c r="AIT63" s="64"/>
      <c r="AIU63" s="62"/>
      <c r="AIV63" s="65"/>
      <c r="AIW63" s="62"/>
      <c r="AIX63" s="61"/>
      <c r="AIY63" s="64"/>
      <c r="AIZ63" s="16"/>
      <c r="AJA63" s="61"/>
      <c r="AJB63" s="64"/>
      <c r="AJC63" s="62"/>
      <c r="AJD63" s="65"/>
      <c r="AJE63" s="62"/>
      <c r="AJF63" s="61"/>
      <c r="AJG63" s="64"/>
      <c r="AJH63" s="16"/>
      <c r="AJI63" s="61"/>
      <c r="AJJ63" s="64"/>
      <c r="AJK63" s="62"/>
      <c r="AJL63" s="65"/>
      <c r="AJM63" s="62"/>
      <c r="AJN63" s="61"/>
      <c r="AJO63" s="64"/>
      <c r="AJP63" s="16"/>
      <c r="AJQ63" s="61"/>
      <c r="AJR63" s="64"/>
      <c r="AJS63" s="62"/>
      <c r="AJT63" s="65"/>
      <c r="AJU63" s="62"/>
      <c r="AJV63" s="61"/>
      <c r="AJW63" s="64"/>
      <c r="AJX63" s="16"/>
      <c r="AJY63" s="61"/>
      <c r="AJZ63" s="64"/>
      <c r="AKA63" s="62"/>
      <c r="AKB63" s="65"/>
      <c r="AKC63" s="62"/>
      <c r="AKD63" s="61"/>
      <c r="AKE63" s="64"/>
      <c r="AKF63" s="16"/>
      <c r="AKG63" s="61"/>
      <c r="AKH63" s="64"/>
      <c r="AKI63" s="62"/>
      <c r="AKJ63" s="65"/>
      <c r="AKK63" s="62"/>
      <c r="AKL63" s="61"/>
      <c r="AKM63" s="64"/>
      <c r="AKN63" s="16"/>
      <c r="AKO63" s="61"/>
      <c r="AKP63" s="64"/>
      <c r="AKQ63" s="62"/>
      <c r="AKR63" s="65"/>
      <c r="AKS63" s="62"/>
      <c r="AKT63" s="61"/>
      <c r="AKU63" s="64"/>
      <c r="AKV63" s="16"/>
      <c r="AKW63" s="61"/>
      <c r="AKX63" s="64"/>
      <c r="AKY63" s="62"/>
      <c r="AKZ63" s="65"/>
      <c r="ALA63" s="62"/>
      <c r="ALB63" s="61"/>
      <c r="ALC63" s="64"/>
      <c r="ALD63" s="16"/>
      <c r="ALE63" s="61"/>
      <c r="ALF63" s="64"/>
      <c r="ALG63" s="62"/>
      <c r="ALH63" s="65"/>
      <c r="ALI63" s="62"/>
      <c r="ALJ63" s="61"/>
      <c r="ALK63" s="64"/>
      <c r="ALL63" s="16"/>
      <c r="ALM63" s="61"/>
      <c r="ALN63" s="64"/>
      <c r="ALO63" s="62"/>
      <c r="ALP63" s="65"/>
      <c r="ALQ63" s="62"/>
      <c r="ALR63" s="61"/>
      <c r="ALS63" s="64"/>
      <c r="ALT63" s="16"/>
      <c r="ALU63" s="61"/>
      <c r="ALV63" s="64"/>
      <c r="ALW63" s="62"/>
      <c r="ALX63" s="65"/>
      <c r="ALY63" s="62"/>
      <c r="ALZ63" s="61"/>
      <c r="AMA63" s="64"/>
      <c r="AMB63" s="16"/>
      <c r="AMC63" s="61"/>
      <c r="AMD63" s="64"/>
      <c r="AME63" s="62"/>
      <c r="AMF63" s="65"/>
      <c r="AMG63" s="62"/>
      <c r="AMH63" s="61"/>
      <c r="AMI63" s="64"/>
      <c r="AMJ63" s="16"/>
      <c r="AMK63" s="61"/>
      <c r="AML63" s="64"/>
      <c r="AMM63" s="62"/>
      <c r="AMN63" s="65"/>
      <c r="AMO63" s="62"/>
      <c r="AMP63" s="61"/>
      <c r="AMQ63" s="64"/>
      <c r="AMR63" s="16"/>
      <c r="AMS63" s="61"/>
      <c r="AMT63" s="64"/>
      <c r="AMU63" s="62"/>
      <c r="AMV63" s="65"/>
      <c r="AMW63" s="62"/>
      <c r="AMX63" s="61"/>
      <c r="AMY63" s="64"/>
      <c r="AMZ63" s="16"/>
      <c r="ANA63" s="61"/>
      <c r="ANB63" s="64"/>
      <c r="ANC63" s="62"/>
      <c r="AND63" s="65"/>
      <c r="ANE63" s="62"/>
      <c r="ANF63" s="61"/>
      <c r="ANG63" s="64"/>
      <c r="ANH63" s="16"/>
      <c r="ANI63" s="61"/>
      <c r="ANJ63" s="64"/>
      <c r="ANK63" s="62"/>
      <c r="ANL63" s="65"/>
      <c r="ANM63" s="62"/>
      <c r="ANN63" s="61"/>
      <c r="ANO63" s="64"/>
      <c r="ANP63" s="16"/>
      <c r="ANQ63" s="61"/>
      <c r="ANR63" s="64"/>
      <c r="ANS63" s="62"/>
      <c r="ANT63" s="65"/>
      <c r="ANU63" s="62"/>
      <c r="ANV63" s="61"/>
      <c r="ANW63" s="64"/>
      <c r="ANX63" s="16"/>
      <c r="ANY63" s="61"/>
      <c r="ANZ63" s="64"/>
      <c r="AOA63" s="62"/>
      <c r="AOB63" s="65"/>
      <c r="AOC63" s="62"/>
      <c r="AOD63" s="61"/>
      <c r="AOE63" s="64"/>
      <c r="AOF63" s="16"/>
      <c r="AOG63" s="61"/>
      <c r="AOH63" s="64"/>
      <c r="AOI63" s="62"/>
      <c r="AOJ63" s="65"/>
      <c r="AOK63" s="62"/>
      <c r="AOL63" s="61"/>
      <c r="AOM63" s="64"/>
      <c r="AON63" s="16"/>
      <c r="AOO63" s="61"/>
      <c r="AOP63" s="64"/>
      <c r="AOQ63" s="62"/>
      <c r="AOR63" s="65"/>
      <c r="AOS63" s="62"/>
      <c r="AOT63" s="61"/>
      <c r="AOU63" s="64"/>
      <c r="AOV63" s="16"/>
      <c r="AOW63" s="61"/>
      <c r="AOX63" s="64"/>
      <c r="AOY63" s="62"/>
      <c r="AOZ63" s="65"/>
      <c r="APA63" s="62"/>
      <c r="APB63" s="61"/>
      <c r="APC63" s="64"/>
      <c r="APD63" s="16"/>
      <c r="APE63" s="61"/>
      <c r="APF63" s="64"/>
      <c r="APG63" s="62"/>
      <c r="APH63" s="65"/>
      <c r="API63" s="62"/>
      <c r="APJ63" s="61"/>
      <c r="APK63" s="64"/>
      <c r="APL63" s="16"/>
      <c r="APM63" s="61"/>
      <c r="APN63" s="64"/>
      <c r="APO63" s="62"/>
      <c r="APP63" s="65"/>
      <c r="APQ63" s="62"/>
      <c r="APR63" s="61"/>
      <c r="APS63" s="64"/>
      <c r="APT63" s="16"/>
      <c r="APU63" s="61"/>
      <c r="APV63" s="64"/>
      <c r="APW63" s="62"/>
      <c r="APX63" s="65"/>
      <c r="APY63" s="62"/>
      <c r="APZ63" s="61"/>
      <c r="AQA63" s="64"/>
      <c r="AQB63" s="16"/>
      <c r="AQC63" s="61"/>
      <c r="AQD63" s="64"/>
      <c r="AQE63" s="62"/>
      <c r="AQF63" s="65"/>
      <c r="AQG63" s="62"/>
      <c r="AQH63" s="61"/>
      <c r="AQI63" s="64"/>
      <c r="AQJ63" s="16"/>
      <c r="AQK63" s="61"/>
      <c r="AQL63" s="64"/>
      <c r="AQM63" s="62"/>
      <c r="AQN63" s="65"/>
      <c r="AQO63" s="62"/>
      <c r="AQP63" s="61"/>
      <c r="AQQ63" s="64"/>
      <c r="AQR63" s="16"/>
      <c r="AQS63" s="61"/>
      <c r="AQT63" s="64"/>
      <c r="AQU63" s="62"/>
      <c r="AQV63" s="65"/>
      <c r="AQW63" s="62"/>
      <c r="AQX63" s="61"/>
      <c r="AQY63" s="64"/>
      <c r="AQZ63" s="16"/>
      <c r="ARA63" s="61"/>
      <c r="ARB63" s="64"/>
      <c r="ARC63" s="62"/>
      <c r="ARD63" s="65"/>
      <c r="ARE63" s="62"/>
      <c r="ARF63" s="61"/>
      <c r="ARG63" s="64"/>
      <c r="ARH63" s="16"/>
      <c r="ARI63" s="61"/>
      <c r="ARJ63" s="64"/>
      <c r="ARK63" s="62"/>
      <c r="ARL63" s="65"/>
      <c r="ARM63" s="62"/>
      <c r="ARN63" s="61"/>
      <c r="ARO63" s="64"/>
      <c r="ARP63" s="16"/>
      <c r="ARQ63" s="61"/>
      <c r="ARR63" s="64"/>
      <c r="ARS63" s="62"/>
      <c r="ART63" s="65"/>
      <c r="ARU63" s="62"/>
      <c r="ARV63" s="61"/>
      <c r="ARW63" s="64"/>
      <c r="ARX63" s="16"/>
      <c r="ARY63" s="61"/>
      <c r="ARZ63" s="64"/>
      <c r="ASA63" s="62"/>
      <c r="ASB63" s="65"/>
      <c r="ASC63" s="62"/>
      <c r="ASD63" s="61"/>
      <c r="ASE63" s="64"/>
      <c r="ASF63" s="16"/>
      <c r="ASG63" s="61"/>
      <c r="ASH63" s="64"/>
      <c r="ASI63" s="62"/>
      <c r="ASJ63" s="65"/>
      <c r="ASK63" s="62"/>
      <c r="ASL63" s="61"/>
      <c r="ASM63" s="64"/>
      <c r="ASN63" s="16"/>
      <c r="ASO63" s="61"/>
      <c r="ASP63" s="64"/>
      <c r="ASQ63" s="62"/>
      <c r="ASR63" s="65"/>
      <c r="ASS63" s="62"/>
      <c r="AST63" s="61"/>
      <c r="ASU63" s="64"/>
      <c r="ASV63" s="16"/>
      <c r="ASW63" s="61"/>
      <c r="ASX63" s="64"/>
      <c r="ASY63" s="62"/>
      <c r="ASZ63" s="65"/>
      <c r="ATA63" s="62"/>
      <c r="ATB63" s="61"/>
      <c r="ATC63" s="64"/>
      <c r="ATD63" s="16"/>
      <c r="ATE63" s="61"/>
      <c r="ATF63" s="64"/>
      <c r="ATG63" s="62"/>
      <c r="ATH63" s="65"/>
      <c r="ATI63" s="62"/>
      <c r="ATJ63" s="61"/>
      <c r="ATK63" s="64"/>
      <c r="ATL63" s="16"/>
      <c r="ATM63" s="61"/>
      <c r="ATN63" s="64"/>
      <c r="ATO63" s="62"/>
      <c r="ATP63" s="65"/>
      <c r="ATQ63" s="62"/>
      <c r="ATR63" s="61"/>
      <c r="ATS63" s="64"/>
      <c r="ATT63" s="16"/>
      <c r="ATU63" s="61"/>
      <c r="ATV63" s="64"/>
      <c r="ATW63" s="62"/>
      <c r="ATX63" s="65"/>
      <c r="ATY63" s="62"/>
      <c r="ATZ63" s="61"/>
      <c r="AUA63" s="64"/>
      <c r="AUB63" s="16"/>
      <c r="AUC63" s="61"/>
      <c r="AUD63" s="64"/>
      <c r="AUE63" s="62"/>
      <c r="AUF63" s="65"/>
      <c r="AUG63" s="62"/>
      <c r="AUH63" s="61"/>
      <c r="AUI63" s="64"/>
      <c r="AUJ63" s="16"/>
      <c r="AUK63" s="61"/>
      <c r="AUL63" s="64"/>
      <c r="AUM63" s="62"/>
      <c r="AUN63" s="65"/>
      <c r="AUO63" s="62"/>
      <c r="AUP63" s="61"/>
      <c r="AUQ63" s="64"/>
      <c r="AUR63" s="16"/>
      <c r="AUS63" s="61"/>
      <c r="AUT63" s="64"/>
      <c r="AUU63" s="62"/>
      <c r="AUV63" s="65"/>
      <c r="AUW63" s="62"/>
      <c r="AUX63" s="61"/>
      <c r="AUY63" s="64"/>
      <c r="AUZ63" s="16"/>
      <c r="AVA63" s="61"/>
      <c r="AVB63" s="64"/>
      <c r="AVC63" s="62"/>
      <c r="AVD63" s="65"/>
      <c r="AVE63" s="62"/>
      <c r="AVF63" s="61"/>
      <c r="AVG63" s="64"/>
      <c r="AVH63" s="16"/>
      <c r="AVI63" s="61"/>
      <c r="AVJ63" s="64"/>
      <c r="AVK63" s="62"/>
      <c r="AVL63" s="65"/>
      <c r="AVM63" s="62"/>
      <c r="AVN63" s="61"/>
      <c r="AVO63" s="64"/>
      <c r="AVP63" s="16"/>
      <c r="AVQ63" s="61"/>
      <c r="AVR63" s="64"/>
      <c r="AVS63" s="62"/>
      <c r="AVT63" s="65"/>
      <c r="AVU63" s="62"/>
      <c r="AVV63" s="61"/>
      <c r="AVW63" s="64"/>
      <c r="AVX63" s="16"/>
      <c r="AVY63" s="61"/>
      <c r="AVZ63" s="64"/>
      <c r="AWA63" s="62"/>
      <c r="AWB63" s="65"/>
      <c r="AWC63" s="62"/>
      <c r="AWD63" s="61"/>
      <c r="AWE63" s="64"/>
      <c r="AWF63" s="16"/>
      <c r="AWG63" s="61"/>
      <c r="AWH63" s="64"/>
      <c r="AWI63" s="62"/>
      <c r="AWJ63" s="65"/>
      <c r="AWK63" s="62"/>
      <c r="AWL63" s="61"/>
      <c r="AWM63" s="64"/>
      <c r="AWN63" s="16"/>
      <c r="AWO63" s="61"/>
      <c r="AWP63" s="64"/>
      <c r="AWQ63" s="62"/>
      <c r="AWR63" s="65"/>
      <c r="AWS63" s="62"/>
      <c r="AWT63" s="61"/>
      <c r="AWU63" s="64"/>
      <c r="AWV63" s="16"/>
      <c r="AWW63" s="61"/>
      <c r="AWX63" s="64"/>
      <c r="AWY63" s="62"/>
      <c r="AWZ63" s="65"/>
      <c r="AXA63" s="62"/>
      <c r="AXB63" s="61"/>
      <c r="AXC63" s="64"/>
      <c r="AXD63" s="16"/>
      <c r="AXE63" s="61"/>
      <c r="AXF63" s="64"/>
      <c r="AXG63" s="62"/>
      <c r="AXH63" s="65"/>
      <c r="AXI63" s="62"/>
      <c r="AXJ63" s="61"/>
      <c r="AXK63" s="64"/>
      <c r="AXL63" s="16"/>
      <c r="AXM63" s="61"/>
      <c r="AXN63" s="64"/>
      <c r="AXO63" s="62"/>
      <c r="AXP63" s="65"/>
      <c r="AXQ63" s="62"/>
      <c r="AXR63" s="61"/>
      <c r="AXS63" s="64"/>
      <c r="AXT63" s="16"/>
      <c r="AXU63" s="61"/>
      <c r="AXV63" s="64"/>
      <c r="AXW63" s="62"/>
      <c r="AXX63" s="65"/>
      <c r="AXY63" s="62"/>
      <c r="AXZ63" s="61"/>
      <c r="AYA63" s="64"/>
      <c r="AYB63" s="16"/>
      <c r="AYC63" s="61"/>
      <c r="AYD63" s="64"/>
      <c r="AYE63" s="62"/>
      <c r="AYF63" s="65"/>
      <c r="AYG63" s="62"/>
      <c r="AYH63" s="61"/>
      <c r="AYI63" s="64"/>
      <c r="AYJ63" s="16"/>
      <c r="AYK63" s="61"/>
      <c r="AYL63" s="64"/>
      <c r="AYM63" s="62"/>
      <c r="AYN63" s="65"/>
      <c r="AYO63" s="62"/>
      <c r="AYP63" s="61"/>
      <c r="AYQ63" s="64"/>
      <c r="AYR63" s="16"/>
      <c r="AYS63" s="61"/>
      <c r="AYT63" s="64"/>
      <c r="AYU63" s="62"/>
      <c r="AYV63" s="65"/>
      <c r="AYW63" s="62"/>
      <c r="AYX63" s="61"/>
      <c r="AYY63" s="64"/>
      <c r="AYZ63" s="16"/>
      <c r="AZA63" s="61"/>
      <c r="AZB63" s="64"/>
      <c r="AZC63" s="62"/>
      <c r="AZD63" s="65"/>
      <c r="AZE63" s="62"/>
      <c r="AZF63" s="61"/>
      <c r="AZG63" s="64"/>
      <c r="AZH63" s="16"/>
      <c r="AZI63" s="61"/>
      <c r="AZJ63" s="64"/>
      <c r="AZK63" s="62"/>
      <c r="AZL63" s="65"/>
      <c r="AZM63" s="62"/>
      <c r="AZN63" s="61"/>
      <c r="AZO63" s="64"/>
      <c r="AZP63" s="16"/>
      <c r="AZQ63" s="61"/>
      <c r="AZR63" s="64"/>
      <c r="AZS63" s="62"/>
      <c r="AZT63" s="65"/>
      <c r="AZU63" s="62"/>
      <c r="AZV63" s="61"/>
      <c r="AZW63" s="64"/>
      <c r="AZX63" s="16"/>
      <c r="AZY63" s="61"/>
      <c r="AZZ63" s="64"/>
      <c r="BAA63" s="62"/>
      <c r="BAB63" s="65"/>
      <c r="BAC63" s="62"/>
      <c r="BAD63" s="61"/>
      <c r="BAE63" s="64"/>
      <c r="BAF63" s="16"/>
      <c r="BAG63" s="61"/>
      <c r="BAH63" s="64"/>
      <c r="BAI63" s="62"/>
      <c r="BAJ63" s="65"/>
      <c r="BAK63" s="62"/>
      <c r="BAL63" s="61"/>
      <c r="BAM63" s="64"/>
      <c r="BAN63" s="16"/>
      <c r="BAO63" s="61"/>
      <c r="BAP63" s="64"/>
      <c r="BAQ63" s="62"/>
      <c r="BAR63" s="65"/>
      <c r="BAS63" s="62"/>
      <c r="BAT63" s="61"/>
      <c r="BAU63" s="64"/>
      <c r="BAV63" s="16"/>
      <c r="BAW63" s="61"/>
      <c r="BAX63" s="64"/>
      <c r="BAY63" s="62"/>
      <c r="BAZ63" s="65"/>
      <c r="BBA63" s="62"/>
      <c r="BBB63" s="61"/>
      <c r="BBC63" s="64"/>
      <c r="BBD63" s="16"/>
      <c r="BBE63" s="61"/>
      <c r="BBF63" s="64"/>
      <c r="BBG63" s="62"/>
      <c r="BBH63" s="65"/>
      <c r="BBI63" s="62"/>
      <c r="BBJ63" s="61"/>
      <c r="BBK63" s="64"/>
      <c r="BBL63" s="16"/>
      <c r="BBM63" s="61"/>
      <c r="BBN63" s="64"/>
      <c r="BBO63" s="62"/>
      <c r="BBP63" s="65"/>
      <c r="BBQ63" s="62"/>
      <c r="BBR63" s="61"/>
      <c r="BBS63" s="64"/>
      <c r="BBT63" s="16"/>
      <c r="BBU63" s="61"/>
      <c r="BBV63" s="64"/>
      <c r="BBW63" s="62"/>
      <c r="BBX63" s="65"/>
      <c r="BBY63" s="62"/>
      <c r="BBZ63" s="61"/>
      <c r="BCA63" s="64"/>
      <c r="BCB63" s="16"/>
      <c r="BCC63" s="61"/>
      <c r="BCD63" s="64"/>
      <c r="BCE63" s="62"/>
      <c r="BCF63" s="65"/>
      <c r="BCG63" s="62"/>
      <c r="BCH63" s="61"/>
      <c r="BCI63" s="64"/>
      <c r="BCJ63" s="16"/>
      <c r="BCK63" s="61"/>
      <c r="BCL63" s="64"/>
      <c r="BCM63" s="62"/>
      <c r="BCN63" s="65"/>
      <c r="BCO63" s="62"/>
      <c r="BCP63" s="61"/>
      <c r="BCQ63" s="64"/>
      <c r="BCR63" s="16"/>
      <c r="BCS63" s="61"/>
      <c r="BCT63" s="64"/>
      <c r="BCU63" s="62"/>
      <c r="BCV63" s="65"/>
      <c r="BCW63" s="62"/>
      <c r="BCX63" s="61"/>
      <c r="BCY63" s="64"/>
      <c r="BCZ63" s="16"/>
      <c r="BDA63" s="61"/>
      <c r="BDB63" s="64"/>
      <c r="BDC63" s="62"/>
      <c r="BDD63" s="65"/>
      <c r="BDE63" s="62"/>
      <c r="BDF63" s="61"/>
      <c r="BDG63" s="64"/>
      <c r="BDH63" s="16"/>
      <c r="BDI63" s="61"/>
      <c r="BDJ63" s="64"/>
      <c r="BDK63" s="62"/>
      <c r="BDL63" s="65"/>
      <c r="BDM63" s="62"/>
      <c r="BDN63" s="61"/>
      <c r="BDO63" s="64"/>
      <c r="BDP63" s="16"/>
      <c r="BDQ63" s="61"/>
      <c r="BDR63" s="64"/>
      <c r="BDS63" s="62"/>
      <c r="BDT63" s="65"/>
      <c r="BDU63" s="62"/>
      <c r="BDV63" s="61"/>
      <c r="BDW63" s="64"/>
      <c r="BDX63" s="16"/>
      <c r="BDY63" s="61"/>
      <c r="BDZ63" s="64"/>
      <c r="BEA63" s="62"/>
      <c r="BEB63" s="65"/>
      <c r="BEC63" s="62"/>
      <c r="BED63" s="61"/>
      <c r="BEE63" s="64"/>
      <c r="BEF63" s="16"/>
      <c r="BEG63" s="61"/>
      <c r="BEH63" s="64"/>
      <c r="BEI63" s="62"/>
      <c r="BEJ63" s="65"/>
      <c r="BEK63" s="62"/>
      <c r="BEL63" s="61"/>
      <c r="BEM63" s="64"/>
      <c r="BEN63" s="16"/>
      <c r="BEO63" s="61"/>
      <c r="BEP63" s="64"/>
      <c r="BEQ63" s="62"/>
      <c r="BER63" s="65"/>
      <c r="BES63" s="62"/>
      <c r="BET63" s="61"/>
      <c r="BEU63" s="64"/>
      <c r="BEV63" s="16"/>
      <c r="BEW63" s="61"/>
      <c r="BEX63" s="64"/>
      <c r="BEY63" s="62"/>
      <c r="BEZ63" s="65"/>
      <c r="BFA63" s="62"/>
      <c r="BFB63" s="61"/>
      <c r="BFC63" s="64"/>
      <c r="BFD63" s="16"/>
      <c r="BFE63" s="61"/>
      <c r="BFF63" s="64"/>
      <c r="BFG63" s="62"/>
      <c r="BFH63" s="65"/>
      <c r="BFI63" s="62"/>
      <c r="BFJ63" s="61"/>
      <c r="BFK63" s="64"/>
      <c r="BFL63" s="16"/>
      <c r="BFM63" s="61"/>
      <c r="BFN63" s="64"/>
      <c r="BFO63" s="62"/>
      <c r="BFP63" s="65"/>
      <c r="BFQ63" s="62"/>
      <c r="BFR63" s="61"/>
      <c r="BFS63" s="64"/>
      <c r="BFT63" s="16"/>
      <c r="BFU63" s="61"/>
      <c r="BFV63" s="64"/>
      <c r="BFW63" s="62"/>
      <c r="BFX63" s="65"/>
      <c r="BFY63" s="62"/>
      <c r="BFZ63" s="61"/>
      <c r="BGA63" s="64"/>
      <c r="BGB63" s="16"/>
      <c r="BGC63" s="61"/>
      <c r="BGD63" s="64"/>
      <c r="BGE63" s="62"/>
      <c r="BGF63" s="65"/>
      <c r="BGG63" s="62"/>
      <c r="BGH63" s="61"/>
      <c r="BGI63" s="64"/>
      <c r="BGJ63" s="16"/>
      <c r="BGK63" s="61"/>
      <c r="BGL63" s="64"/>
      <c r="BGM63" s="62"/>
      <c r="BGN63" s="65"/>
      <c r="BGO63" s="62"/>
      <c r="BGP63" s="61"/>
      <c r="BGQ63" s="64"/>
      <c r="BGR63" s="16"/>
      <c r="BGS63" s="61"/>
      <c r="BGT63" s="64"/>
      <c r="BGU63" s="62"/>
      <c r="BGV63" s="65"/>
      <c r="BGW63" s="62"/>
      <c r="BGX63" s="61"/>
      <c r="BGY63" s="64"/>
      <c r="BGZ63" s="16"/>
      <c r="BHA63" s="61"/>
      <c r="BHB63" s="64"/>
      <c r="BHC63" s="62"/>
      <c r="BHD63" s="65"/>
      <c r="BHE63" s="62"/>
      <c r="BHF63" s="61"/>
      <c r="BHG63" s="64"/>
      <c r="BHH63" s="16"/>
      <c r="BHI63" s="61"/>
      <c r="BHJ63" s="64"/>
      <c r="BHK63" s="62"/>
      <c r="BHL63" s="65"/>
      <c r="BHM63" s="62"/>
      <c r="BHN63" s="61"/>
      <c r="BHO63" s="64"/>
      <c r="BHP63" s="16"/>
      <c r="BHQ63" s="61"/>
      <c r="BHR63" s="64"/>
      <c r="BHS63" s="62"/>
      <c r="BHT63" s="65"/>
      <c r="BHU63" s="62"/>
      <c r="BHV63" s="61"/>
      <c r="BHW63" s="64"/>
      <c r="BHX63" s="16"/>
      <c r="BHY63" s="61"/>
      <c r="BHZ63" s="64"/>
      <c r="BIA63" s="62"/>
      <c r="BIB63" s="65"/>
      <c r="BIC63" s="62"/>
      <c r="BID63" s="61"/>
      <c r="BIE63" s="64"/>
      <c r="BIF63" s="16"/>
      <c r="BIG63" s="61"/>
      <c r="BIH63" s="64"/>
      <c r="BII63" s="62"/>
      <c r="BIJ63" s="65"/>
      <c r="BIK63" s="62"/>
      <c r="BIL63" s="61"/>
      <c r="BIM63" s="64"/>
      <c r="BIN63" s="16"/>
      <c r="BIO63" s="61"/>
      <c r="BIP63" s="64"/>
      <c r="BIQ63" s="62"/>
      <c r="BIR63" s="65"/>
      <c r="BIS63" s="62"/>
      <c r="BIT63" s="61"/>
      <c r="BIU63" s="64"/>
      <c r="BIV63" s="16"/>
      <c r="BIW63" s="61"/>
      <c r="BIX63" s="64"/>
      <c r="BIY63" s="62"/>
      <c r="BIZ63" s="65"/>
      <c r="BJA63" s="62"/>
      <c r="BJB63" s="61"/>
      <c r="BJC63" s="64"/>
      <c r="BJD63" s="16"/>
      <c r="BJE63" s="61"/>
      <c r="BJF63" s="64"/>
      <c r="BJG63" s="62"/>
      <c r="BJH63" s="65"/>
      <c r="BJI63" s="62"/>
      <c r="BJJ63" s="61"/>
      <c r="BJK63" s="64"/>
      <c r="BJL63" s="16"/>
      <c r="BJM63" s="61"/>
      <c r="BJN63" s="64"/>
      <c r="BJO63" s="62"/>
      <c r="BJP63" s="65"/>
      <c r="BJQ63" s="62"/>
      <c r="BJR63" s="61"/>
      <c r="BJS63" s="64"/>
      <c r="BJT63" s="16"/>
      <c r="BJU63" s="61"/>
      <c r="BJV63" s="64"/>
      <c r="BJW63" s="62"/>
      <c r="BJX63" s="65"/>
      <c r="BJY63" s="62"/>
      <c r="BJZ63" s="61"/>
      <c r="BKA63" s="64"/>
      <c r="BKB63" s="16"/>
      <c r="BKC63" s="61"/>
      <c r="BKD63" s="64"/>
      <c r="BKE63" s="62"/>
      <c r="BKF63" s="65"/>
      <c r="BKG63" s="62"/>
      <c r="BKH63" s="61"/>
      <c r="BKI63" s="64"/>
      <c r="BKJ63" s="16"/>
      <c r="BKK63" s="61"/>
      <c r="BKL63" s="64"/>
      <c r="BKM63" s="62"/>
      <c r="BKN63" s="65"/>
      <c r="BKO63" s="62"/>
      <c r="BKP63" s="61"/>
      <c r="BKQ63" s="64"/>
      <c r="BKR63" s="16"/>
      <c r="BKS63" s="61"/>
      <c r="BKT63" s="64"/>
      <c r="BKU63" s="62"/>
      <c r="BKV63" s="65"/>
      <c r="BKW63" s="62"/>
      <c r="BKX63" s="61"/>
      <c r="BKY63" s="64"/>
      <c r="BKZ63" s="16"/>
      <c r="BLA63" s="61"/>
      <c r="BLB63" s="64"/>
      <c r="BLC63" s="62"/>
      <c r="BLD63" s="65"/>
      <c r="BLE63" s="62"/>
      <c r="BLF63" s="61"/>
      <c r="BLG63" s="64"/>
      <c r="BLH63" s="16"/>
      <c r="BLI63" s="61"/>
      <c r="BLJ63" s="64"/>
      <c r="BLK63" s="62"/>
      <c r="BLL63" s="65"/>
      <c r="BLM63" s="62"/>
      <c r="BLN63" s="61"/>
      <c r="BLO63" s="64"/>
      <c r="BLP63" s="16"/>
      <c r="BLQ63" s="61"/>
      <c r="BLR63" s="64"/>
      <c r="BLS63" s="62"/>
      <c r="BLT63" s="65"/>
      <c r="BLU63" s="62"/>
      <c r="BLV63" s="61"/>
      <c r="BLW63" s="64"/>
      <c r="BLX63" s="16"/>
      <c r="BLY63" s="61"/>
      <c r="BLZ63" s="64"/>
      <c r="BMA63" s="62"/>
      <c r="BMB63" s="65"/>
      <c r="BMC63" s="62"/>
      <c r="BMD63" s="61"/>
      <c r="BME63" s="64"/>
      <c r="BMF63" s="16"/>
      <c r="BMG63" s="61"/>
      <c r="BMH63" s="64"/>
      <c r="BMI63" s="62"/>
      <c r="BMJ63" s="65"/>
      <c r="BMK63" s="62"/>
      <c r="BML63" s="61"/>
      <c r="BMM63" s="64"/>
      <c r="BMN63" s="16"/>
      <c r="BMO63" s="61"/>
      <c r="BMP63" s="64"/>
      <c r="BMQ63" s="62"/>
      <c r="BMR63" s="65"/>
      <c r="BMS63" s="62"/>
      <c r="BMT63" s="61"/>
      <c r="BMU63" s="64"/>
      <c r="BMV63" s="16"/>
      <c r="BMW63" s="61"/>
      <c r="BMX63" s="64"/>
      <c r="BMY63" s="62"/>
      <c r="BMZ63" s="65"/>
      <c r="BNA63" s="62"/>
      <c r="BNB63" s="61"/>
      <c r="BNC63" s="64"/>
      <c r="BND63" s="16"/>
      <c r="BNE63" s="61"/>
      <c r="BNF63" s="64"/>
      <c r="BNG63" s="62"/>
      <c r="BNH63" s="65"/>
      <c r="BNI63" s="62"/>
      <c r="BNJ63" s="61"/>
      <c r="BNK63" s="64"/>
      <c r="BNL63" s="16"/>
      <c r="BNM63" s="61"/>
      <c r="BNN63" s="64"/>
      <c r="BNO63" s="62"/>
      <c r="BNP63" s="65"/>
      <c r="BNQ63" s="62"/>
      <c r="BNR63" s="61"/>
      <c r="BNS63" s="64"/>
      <c r="BNT63" s="16"/>
      <c r="BNU63" s="61"/>
      <c r="BNV63" s="64"/>
      <c r="BNW63" s="62"/>
      <c r="BNX63" s="65"/>
      <c r="BNY63" s="62"/>
      <c r="BNZ63" s="61"/>
      <c r="BOA63" s="64"/>
      <c r="BOB63" s="16"/>
      <c r="BOC63" s="61"/>
      <c r="BOD63" s="64"/>
      <c r="BOE63" s="62"/>
      <c r="BOF63" s="65"/>
      <c r="BOG63" s="62"/>
      <c r="BOH63" s="61"/>
      <c r="BOI63" s="64"/>
      <c r="BOJ63" s="16"/>
      <c r="BOK63" s="61"/>
      <c r="BOL63" s="64"/>
      <c r="BOM63" s="62"/>
      <c r="BON63" s="65"/>
      <c r="BOO63" s="62"/>
      <c r="BOP63" s="61"/>
      <c r="BOQ63" s="64"/>
      <c r="BOR63" s="16"/>
      <c r="BOS63" s="61"/>
      <c r="BOT63" s="64"/>
      <c r="BOU63" s="62"/>
      <c r="BOV63" s="65"/>
      <c r="BOW63" s="62"/>
      <c r="BOX63" s="61"/>
      <c r="BOY63" s="64"/>
      <c r="BOZ63" s="16"/>
      <c r="BPA63" s="61"/>
      <c r="BPB63" s="64"/>
      <c r="BPC63" s="62"/>
      <c r="BPD63" s="65"/>
      <c r="BPE63" s="62"/>
      <c r="BPF63" s="61"/>
      <c r="BPG63" s="64"/>
      <c r="BPH63" s="16"/>
      <c r="BPI63" s="61"/>
      <c r="BPJ63" s="64"/>
      <c r="BPK63" s="62"/>
      <c r="BPL63" s="65"/>
      <c r="BPM63" s="62"/>
      <c r="BPN63" s="61"/>
      <c r="BPO63" s="64"/>
      <c r="BPP63" s="16"/>
      <c r="BPQ63" s="61"/>
      <c r="BPR63" s="64"/>
      <c r="BPS63" s="62"/>
      <c r="BPT63" s="65"/>
      <c r="BPU63" s="62"/>
      <c r="BPV63" s="61"/>
      <c r="BPW63" s="64"/>
      <c r="BPX63" s="16"/>
      <c r="BPY63" s="61"/>
      <c r="BPZ63" s="64"/>
      <c r="BQA63" s="62"/>
      <c r="BQB63" s="65"/>
      <c r="BQC63" s="62"/>
      <c r="BQD63" s="61"/>
      <c r="BQE63" s="64"/>
      <c r="BQF63" s="16"/>
      <c r="BQG63" s="61"/>
      <c r="BQH63" s="64"/>
      <c r="BQI63" s="62"/>
      <c r="BQJ63" s="65"/>
      <c r="BQK63" s="62"/>
      <c r="BQL63" s="61"/>
      <c r="BQM63" s="64"/>
      <c r="BQN63" s="16"/>
      <c r="BQO63" s="61"/>
      <c r="BQP63" s="64"/>
      <c r="BQQ63" s="62"/>
      <c r="BQR63" s="65"/>
      <c r="BQS63" s="62"/>
      <c r="BQT63" s="61"/>
      <c r="BQU63" s="64"/>
      <c r="BQV63" s="16"/>
      <c r="BQW63" s="61"/>
      <c r="BQX63" s="64"/>
      <c r="BQY63" s="62"/>
      <c r="BQZ63" s="65"/>
      <c r="BRA63" s="62"/>
      <c r="BRB63" s="61"/>
      <c r="BRC63" s="64"/>
      <c r="BRD63" s="16"/>
      <c r="BRE63" s="61"/>
      <c r="BRF63" s="64"/>
      <c r="BRG63" s="62"/>
      <c r="BRH63" s="65"/>
      <c r="BRI63" s="62"/>
      <c r="BRJ63" s="61"/>
      <c r="BRK63" s="64"/>
      <c r="BRL63" s="16"/>
      <c r="BRM63" s="61"/>
      <c r="BRN63" s="64"/>
      <c r="BRO63" s="62"/>
      <c r="BRP63" s="65"/>
      <c r="BRQ63" s="62"/>
      <c r="BRR63" s="61"/>
      <c r="BRS63" s="64"/>
      <c r="BRT63" s="16"/>
      <c r="BRU63" s="61"/>
      <c r="BRV63" s="64"/>
      <c r="BRW63" s="62"/>
      <c r="BRX63" s="65"/>
      <c r="BRY63" s="62"/>
      <c r="BRZ63" s="61"/>
      <c r="BSA63" s="64"/>
      <c r="BSB63" s="16"/>
      <c r="BSC63" s="61"/>
      <c r="BSD63" s="64"/>
      <c r="BSE63" s="62"/>
      <c r="BSF63" s="65"/>
      <c r="BSG63" s="62"/>
      <c r="BSH63" s="61"/>
      <c r="BSI63" s="64"/>
      <c r="BSJ63" s="16"/>
      <c r="BSK63" s="61"/>
      <c r="BSL63" s="64"/>
      <c r="BSM63" s="62"/>
      <c r="BSN63" s="65"/>
      <c r="BSO63" s="62"/>
      <c r="BSP63" s="61"/>
      <c r="BSQ63" s="64"/>
      <c r="BSR63" s="16"/>
      <c r="BSS63" s="61"/>
      <c r="BST63" s="64"/>
      <c r="BSU63" s="62"/>
      <c r="BSV63" s="65"/>
      <c r="BSW63" s="62"/>
      <c r="BSX63" s="61"/>
      <c r="BSY63" s="64"/>
      <c r="BSZ63" s="16"/>
      <c r="BTA63" s="61"/>
      <c r="BTB63" s="64"/>
      <c r="BTC63" s="62"/>
      <c r="BTD63" s="65"/>
      <c r="BTE63" s="62"/>
      <c r="BTF63" s="61"/>
      <c r="BTG63" s="64"/>
      <c r="BTH63" s="16"/>
      <c r="BTI63" s="61"/>
      <c r="BTJ63" s="64"/>
      <c r="BTK63" s="62"/>
      <c r="BTL63" s="65"/>
      <c r="BTM63" s="62"/>
      <c r="BTN63" s="61"/>
      <c r="BTO63" s="64"/>
      <c r="BTP63" s="16"/>
      <c r="BTQ63" s="61"/>
      <c r="BTR63" s="64"/>
      <c r="BTS63" s="62"/>
      <c r="BTT63" s="65"/>
      <c r="BTU63" s="62"/>
      <c r="BTV63" s="61"/>
      <c r="BTW63" s="64"/>
      <c r="BTX63" s="16"/>
      <c r="BTY63" s="61"/>
      <c r="BTZ63" s="64"/>
      <c r="BUA63" s="62"/>
      <c r="BUB63" s="65"/>
      <c r="BUC63" s="62"/>
      <c r="BUD63" s="61"/>
      <c r="BUE63" s="64"/>
      <c r="BUF63" s="16"/>
      <c r="BUG63" s="61"/>
      <c r="BUH63" s="64"/>
      <c r="BUI63" s="62"/>
      <c r="BUJ63" s="65"/>
      <c r="BUK63" s="62"/>
      <c r="BUL63" s="61"/>
      <c r="BUM63" s="64"/>
      <c r="BUN63" s="16"/>
      <c r="BUO63" s="61"/>
      <c r="BUP63" s="64"/>
      <c r="BUQ63" s="62"/>
      <c r="BUR63" s="65"/>
      <c r="BUS63" s="62"/>
      <c r="BUT63" s="61"/>
      <c r="BUU63" s="64"/>
      <c r="BUV63" s="16"/>
      <c r="BUW63" s="61"/>
      <c r="BUX63" s="64"/>
      <c r="BUY63" s="62"/>
      <c r="BUZ63" s="65"/>
      <c r="BVA63" s="62"/>
      <c r="BVB63" s="61"/>
      <c r="BVC63" s="64"/>
      <c r="BVD63" s="16"/>
      <c r="BVE63" s="61"/>
      <c r="BVF63" s="64"/>
      <c r="BVG63" s="62"/>
      <c r="BVH63" s="65"/>
      <c r="BVI63" s="62"/>
      <c r="BVJ63" s="61"/>
      <c r="BVK63" s="64"/>
      <c r="BVL63" s="16"/>
      <c r="BVM63" s="61"/>
      <c r="BVN63" s="64"/>
      <c r="BVO63" s="62"/>
      <c r="BVP63" s="65"/>
      <c r="BVQ63" s="62"/>
      <c r="BVR63" s="61"/>
      <c r="BVS63" s="64"/>
      <c r="BVT63" s="16"/>
      <c r="BVU63" s="61"/>
      <c r="BVV63" s="64"/>
      <c r="BVW63" s="62"/>
      <c r="BVX63" s="65"/>
      <c r="BVY63" s="62"/>
      <c r="BVZ63" s="61"/>
      <c r="BWA63" s="64"/>
      <c r="BWB63" s="16"/>
      <c r="BWC63" s="61"/>
      <c r="BWD63" s="64"/>
      <c r="BWE63" s="62"/>
      <c r="BWF63" s="65"/>
      <c r="BWG63" s="62"/>
      <c r="BWH63" s="61"/>
      <c r="BWI63" s="64"/>
      <c r="BWJ63" s="16"/>
      <c r="BWK63" s="61"/>
      <c r="BWL63" s="64"/>
      <c r="BWM63" s="62"/>
      <c r="BWN63" s="65"/>
      <c r="BWO63" s="62"/>
      <c r="BWP63" s="61"/>
      <c r="BWQ63" s="64"/>
      <c r="BWR63" s="16"/>
      <c r="BWS63" s="61"/>
      <c r="BWT63" s="64"/>
      <c r="BWU63" s="62"/>
      <c r="BWV63" s="65"/>
      <c r="BWW63" s="62"/>
      <c r="BWX63" s="61"/>
      <c r="BWY63" s="64"/>
      <c r="BWZ63" s="16"/>
      <c r="BXA63" s="61"/>
      <c r="BXB63" s="64"/>
      <c r="BXC63" s="62"/>
      <c r="BXD63" s="65"/>
      <c r="BXE63" s="62"/>
      <c r="BXF63" s="61"/>
      <c r="BXG63" s="64"/>
      <c r="BXH63" s="16"/>
      <c r="BXI63" s="61"/>
      <c r="BXJ63" s="64"/>
      <c r="BXK63" s="62"/>
      <c r="BXL63" s="65"/>
      <c r="BXM63" s="62"/>
      <c r="BXN63" s="61"/>
      <c r="BXO63" s="64"/>
      <c r="BXP63" s="16"/>
      <c r="BXQ63" s="61"/>
      <c r="BXR63" s="64"/>
      <c r="BXS63" s="62"/>
      <c r="BXT63" s="65"/>
      <c r="BXU63" s="62"/>
      <c r="BXV63" s="61"/>
      <c r="BXW63" s="64"/>
      <c r="BXX63" s="16"/>
      <c r="BXY63" s="61"/>
      <c r="BXZ63" s="64"/>
      <c r="BYA63" s="62"/>
      <c r="BYB63" s="65"/>
      <c r="BYC63" s="62"/>
      <c r="BYD63" s="61"/>
      <c r="BYE63" s="64"/>
      <c r="BYF63" s="16"/>
      <c r="BYG63" s="61"/>
      <c r="BYH63" s="64"/>
      <c r="BYI63" s="62"/>
      <c r="BYJ63" s="65"/>
      <c r="BYK63" s="62"/>
      <c r="BYL63" s="61"/>
      <c r="BYM63" s="64"/>
      <c r="BYN63" s="16"/>
      <c r="BYO63" s="61"/>
      <c r="BYP63" s="64"/>
      <c r="BYQ63" s="62"/>
      <c r="BYR63" s="65"/>
      <c r="BYS63" s="62"/>
      <c r="BYT63" s="61"/>
      <c r="BYU63" s="64"/>
      <c r="BYV63" s="16"/>
      <c r="BYW63" s="61"/>
      <c r="BYX63" s="64"/>
      <c r="BYY63" s="62"/>
      <c r="BYZ63" s="65"/>
      <c r="BZA63" s="62"/>
      <c r="BZB63" s="61"/>
      <c r="BZC63" s="64"/>
      <c r="BZD63" s="16"/>
      <c r="BZE63" s="61"/>
      <c r="BZF63" s="64"/>
      <c r="BZG63" s="62"/>
      <c r="BZH63" s="65"/>
      <c r="BZI63" s="62"/>
      <c r="BZJ63" s="61"/>
      <c r="BZK63" s="64"/>
      <c r="BZL63" s="16"/>
      <c r="BZM63" s="61"/>
      <c r="BZN63" s="64"/>
      <c r="BZO63" s="62"/>
      <c r="BZP63" s="65"/>
      <c r="BZQ63" s="62"/>
      <c r="BZR63" s="61"/>
      <c r="BZS63" s="64"/>
      <c r="BZT63" s="16"/>
      <c r="BZU63" s="61"/>
      <c r="BZV63" s="64"/>
      <c r="BZW63" s="62"/>
      <c r="BZX63" s="65"/>
      <c r="BZY63" s="62"/>
      <c r="BZZ63" s="61"/>
      <c r="CAA63" s="64"/>
      <c r="CAB63" s="16"/>
      <c r="CAC63" s="61"/>
      <c r="CAD63" s="64"/>
      <c r="CAE63" s="62"/>
      <c r="CAF63" s="65"/>
      <c r="CAG63" s="62"/>
      <c r="CAH63" s="61"/>
      <c r="CAI63" s="64"/>
      <c r="CAJ63" s="16"/>
      <c r="CAK63" s="61"/>
      <c r="CAL63" s="64"/>
      <c r="CAM63" s="62"/>
      <c r="CAN63" s="65"/>
      <c r="CAO63" s="62"/>
      <c r="CAP63" s="61"/>
      <c r="CAQ63" s="64"/>
      <c r="CAR63" s="16"/>
      <c r="CAS63" s="61"/>
      <c r="CAT63" s="64"/>
      <c r="CAU63" s="62"/>
      <c r="CAV63" s="65"/>
      <c r="CAW63" s="62"/>
      <c r="CAX63" s="61"/>
      <c r="CAY63" s="64"/>
      <c r="CAZ63" s="16"/>
      <c r="CBA63" s="61"/>
      <c r="CBB63" s="64"/>
      <c r="CBC63" s="62"/>
      <c r="CBD63" s="65"/>
      <c r="CBE63" s="62"/>
      <c r="CBF63" s="61"/>
      <c r="CBG63" s="64"/>
      <c r="CBH63" s="16"/>
      <c r="CBI63" s="61"/>
      <c r="CBJ63" s="64"/>
      <c r="CBK63" s="62"/>
      <c r="CBL63" s="65"/>
      <c r="CBM63" s="62"/>
      <c r="CBN63" s="61"/>
      <c r="CBO63" s="64"/>
      <c r="CBP63" s="16"/>
      <c r="CBQ63" s="61"/>
      <c r="CBR63" s="64"/>
      <c r="CBS63" s="62"/>
      <c r="CBT63" s="65"/>
      <c r="CBU63" s="62"/>
      <c r="CBV63" s="61"/>
      <c r="CBW63" s="64"/>
      <c r="CBX63" s="16"/>
      <c r="CBY63" s="61"/>
      <c r="CBZ63" s="64"/>
      <c r="CCA63" s="62"/>
      <c r="CCB63" s="65"/>
      <c r="CCC63" s="62"/>
      <c r="CCD63" s="61"/>
      <c r="CCE63" s="64"/>
      <c r="CCF63" s="16"/>
      <c r="CCG63" s="61"/>
      <c r="CCH63" s="64"/>
      <c r="CCI63" s="62"/>
      <c r="CCJ63" s="65"/>
      <c r="CCK63" s="62"/>
      <c r="CCL63" s="61"/>
      <c r="CCM63" s="64"/>
      <c r="CCN63" s="16"/>
      <c r="CCO63" s="61"/>
      <c r="CCP63" s="64"/>
      <c r="CCQ63" s="62"/>
      <c r="CCR63" s="65"/>
      <c r="CCS63" s="62"/>
      <c r="CCT63" s="61"/>
      <c r="CCU63" s="64"/>
      <c r="CCV63" s="16"/>
      <c r="CCW63" s="61"/>
      <c r="CCX63" s="64"/>
      <c r="CCY63" s="62"/>
      <c r="CCZ63" s="65"/>
      <c r="CDA63" s="62"/>
      <c r="CDB63" s="61"/>
      <c r="CDC63" s="64"/>
      <c r="CDD63" s="16"/>
      <c r="CDE63" s="61"/>
      <c r="CDF63" s="64"/>
      <c r="CDG63" s="62"/>
      <c r="CDH63" s="65"/>
      <c r="CDI63" s="62"/>
      <c r="CDJ63" s="61"/>
      <c r="CDK63" s="64"/>
      <c r="CDL63" s="16"/>
      <c r="CDM63" s="61"/>
      <c r="CDN63" s="64"/>
      <c r="CDO63" s="62"/>
      <c r="CDP63" s="65"/>
      <c r="CDQ63" s="62"/>
      <c r="CDR63" s="61"/>
      <c r="CDS63" s="64"/>
      <c r="CDT63" s="16"/>
      <c r="CDU63" s="61"/>
      <c r="CDV63" s="64"/>
      <c r="CDW63" s="62"/>
      <c r="CDX63" s="65"/>
      <c r="CDY63" s="62"/>
      <c r="CDZ63" s="61"/>
      <c r="CEA63" s="64"/>
      <c r="CEB63" s="16"/>
      <c r="CEC63" s="61"/>
      <c r="CED63" s="64"/>
      <c r="CEE63" s="62"/>
      <c r="CEF63" s="65"/>
      <c r="CEG63" s="62"/>
      <c r="CEH63" s="61"/>
      <c r="CEI63" s="64"/>
      <c r="CEJ63" s="16"/>
      <c r="CEK63" s="61"/>
      <c r="CEL63" s="64"/>
      <c r="CEM63" s="62"/>
      <c r="CEN63" s="65"/>
      <c r="CEO63" s="62"/>
      <c r="CEP63" s="61"/>
      <c r="CEQ63" s="64"/>
      <c r="CER63" s="16"/>
      <c r="CES63" s="61"/>
      <c r="CET63" s="64"/>
      <c r="CEU63" s="62"/>
      <c r="CEV63" s="65"/>
      <c r="CEW63" s="62"/>
      <c r="CEX63" s="61"/>
      <c r="CEY63" s="64"/>
      <c r="CEZ63" s="16"/>
      <c r="CFA63" s="61"/>
      <c r="CFB63" s="64"/>
      <c r="CFC63" s="62"/>
      <c r="CFD63" s="65"/>
      <c r="CFE63" s="62"/>
      <c r="CFF63" s="61"/>
      <c r="CFG63" s="64"/>
      <c r="CFH63" s="16"/>
      <c r="CFI63" s="61"/>
      <c r="CFJ63" s="64"/>
      <c r="CFK63" s="62"/>
      <c r="CFL63" s="65"/>
      <c r="CFM63" s="62"/>
      <c r="CFN63" s="61"/>
      <c r="CFO63" s="64"/>
      <c r="CFP63" s="16"/>
      <c r="CFQ63" s="61"/>
      <c r="CFR63" s="64"/>
      <c r="CFS63" s="62"/>
      <c r="CFT63" s="65"/>
      <c r="CFU63" s="62"/>
      <c r="CFV63" s="61"/>
      <c r="CFW63" s="64"/>
      <c r="CFX63" s="16"/>
      <c r="CFY63" s="61"/>
      <c r="CFZ63" s="64"/>
      <c r="CGA63" s="62"/>
      <c r="CGB63" s="65"/>
      <c r="CGC63" s="62"/>
      <c r="CGD63" s="61"/>
      <c r="CGE63" s="64"/>
      <c r="CGF63" s="16"/>
      <c r="CGG63" s="61"/>
      <c r="CGH63" s="64"/>
      <c r="CGI63" s="62"/>
      <c r="CGJ63" s="65"/>
      <c r="CGK63" s="62"/>
      <c r="CGL63" s="61"/>
      <c r="CGM63" s="64"/>
      <c r="CGN63" s="16"/>
      <c r="CGO63" s="61"/>
      <c r="CGP63" s="64"/>
      <c r="CGQ63" s="62"/>
      <c r="CGR63" s="65"/>
      <c r="CGS63" s="62"/>
      <c r="CGT63" s="61"/>
      <c r="CGU63" s="64"/>
      <c r="CGV63" s="16"/>
      <c r="CGW63" s="61"/>
      <c r="CGX63" s="64"/>
      <c r="CGY63" s="62"/>
      <c r="CGZ63" s="65"/>
      <c r="CHA63" s="62"/>
      <c r="CHB63" s="61"/>
      <c r="CHC63" s="64"/>
      <c r="CHD63" s="16"/>
      <c r="CHE63" s="61"/>
      <c r="CHF63" s="64"/>
      <c r="CHG63" s="62"/>
      <c r="CHH63" s="65"/>
      <c r="CHI63" s="62"/>
      <c r="CHJ63" s="61"/>
      <c r="CHK63" s="64"/>
      <c r="CHL63" s="16"/>
      <c r="CHM63" s="61"/>
      <c r="CHN63" s="64"/>
      <c r="CHO63" s="62"/>
      <c r="CHP63" s="65"/>
      <c r="CHQ63" s="62"/>
      <c r="CHR63" s="61"/>
      <c r="CHS63" s="64"/>
      <c r="CHT63" s="16"/>
      <c r="CHU63" s="61"/>
      <c r="CHV63" s="64"/>
      <c r="CHW63" s="62"/>
      <c r="CHX63" s="65"/>
      <c r="CHY63" s="62"/>
      <c r="CHZ63" s="61"/>
      <c r="CIA63" s="64"/>
      <c r="CIB63" s="16"/>
      <c r="CIC63" s="61"/>
      <c r="CID63" s="64"/>
      <c r="CIE63" s="62"/>
      <c r="CIF63" s="65"/>
      <c r="CIG63" s="62"/>
      <c r="CIH63" s="61"/>
      <c r="CII63" s="64"/>
      <c r="CIJ63" s="16"/>
      <c r="CIK63" s="61"/>
      <c r="CIL63" s="64"/>
      <c r="CIM63" s="62"/>
      <c r="CIN63" s="65"/>
      <c r="CIO63" s="62"/>
      <c r="CIP63" s="61"/>
      <c r="CIQ63" s="64"/>
      <c r="CIR63" s="16"/>
      <c r="CIS63" s="61"/>
      <c r="CIT63" s="64"/>
      <c r="CIU63" s="62"/>
      <c r="CIV63" s="65"/>
      <c r="CIW63" s="62"/>
      <c r="CIX63" s="61"/>
      <c r="CIY63" s="64"/>
      <c r="CIZ63" s="16"/>
      <c r="CJA63" s="61"/>
      <c r="CJB63" s="64"/>
      <c r="CJC63" s="62"/>
      <c r="CJD63" s="65"/>
      <c r="CJE63" s="62"/>
      <c r="CJF63" s="61"/>
      <c r="CJG63" s="64"/>
      <c r="CJH63" s="16"/>
      <c r="CJI63" s="61"/>
      <c r="CJJ63" s="64"/>
      <c r="CJK63" s="62"/>
      <c r="CJL63" s="65"/>
      <c r="CJM63" s="62"/>
      <c r="CJN63" s="61"/>
      <c r="CJO63" s="64"/>
      <c r="CJP63" s="16"/>
      <c r="CJQ63" s="61"/>
      <c r="CJR63" s="64"/>
      <c r="CJS63" s="62"/>
      <c r="CJT63" s="65"/>
      <c r="CJU63" s="62"/>
      <c r="CJV63" s="61"/>
      <c r="CJW63" s="64"/>
      <c r="CJX63" s="16"/>
      <c r="CJY63" s="61"/>
      <c r="CJZ63" s="64"/>
      <c r="CKA63" s="62"/>
      <c r="CKB63" s="65"/>
      <c r="CKC63" s="62"/>
      <c r="CKD63" s="61"/>
      <c r="CKE63" s="64"/>
      <c r="CKF63" s="16"/>
      <c r="CKG63" s="61"/>
      <c r="CKH63" s="64"/>
      <c r="CKI63" s="62"/>
      <c r="CKJ63" s="65"/>
      <c r="CKK63" s="62"/>
      <c r="CKL63" s="61"/>
      <c r="CKM63" s="64"/>
      <c r="CKN63" s="16"/>
      <c r="CKO63" s="61"/>
      <c r="CKP63" s="64"/>
      <c r="CKQ63" s="62"/>
      <c r="CKR63" s="65"/>
      <c r="CKS63" s="62"/>
      <c r="CKT63" s="61"/>
      <c r="CKU63" s="64"/>
      <c r="CKV63" s="16"/>
      <c r="CKW63" s="61"/>
      <c r="CKX63" s="64"/>
      <c r="CKY63" s="62"/>
      <c r="CKZ63" s="65"/>
      <c r="CLA63" s="62"/>
      <c r="CLB63" s="61"/>
      <c r="CLC63" s="64"/>
      <c r="CLD63" s="16"/>
      <c r="CLE63" s="61"/>
      <c r="CLF63" s="64"/>
      <c r="CLG63" s="62"/>
      <c r="CLH63" s="65"/>
      <c r="CLI63" s="62"/>
      <c r="CLJ63" s="61"/>
      <c r="CLK63" s="64"/>
      <c r="CLL63" s="16"/>
      <c r="CLM63" s="61"/>
      <c r="CLN63" s="64"/>
      <c r="CLO63" s="62"/>
      <c r="CLP63" s="65"/>
      <c r="CLQ63" s="62"/>
      <c r="CLR63" s="61"/>
      <c r="CLS63" s="64"/>
      <c r="CLT63" s="16"/>
      <c r="CLU63" s="61"/>
      <c r="CLV63" s="64"/>
      <c r="CLW63" s="62"/>
      <c r="CLX63" s="65"/>
      <c r="CLY63" s="62"/>
      <c r="CLZ63" s="61"/>
      <c r="CMA63" s="64"/>
      <c r="CMB63" s="16"/>
      <c r="CMC63" s="61"/>
      <c r="CMD63" s="64"/>
      <c r="CME63" s="62"/>
      <c r="CMF63" s="65"/>
      <c r="CMG63" s="62"/>
      <c r="CMH63" s="61"/>
      <c r="CMI63" s="64"/>
      <c r="CMJ63" s="16"/>
      <c r="CMK63" s="61"/>
      <c r="CML63" s="64"/>
      <c r="CMM63" s="62"/>
      <c r="CMN63" s="65"/>
      <c r="CMO63" s="62"/>
      <c r="CMP63" s="61"/>
      <c r="CMQ63" s="64"/>
      <c r="CMR63" s="16"/>
      <c r="CMS63" s="61"/>
      <c r="CMT63" s="64"/>
      <c r="CMU63" s="62"/>
      <c r="CMV63" s="65"/>
      <c r="CMW63" s="62"/>
      <c r="CMX63" s="61"/>
      <c r="CMY63" s="64"/>
      <c r="CMZ63" s="16"/>
      <c r="CNA63" s="61"/>
      <c r="CNB63" s="64"/>
      <c r="CNC63" s="62"/>
      <c r="CND63" s="65"/>
      <c r="CNE63" s="62"/>
      <c r="CNF63" s="61"/>
      <c r="CNG63" s="64"/>
      <c r="CNH63" s="16"/>
      <c r="CNI63" s="61"/>
      <c r="CNJ63" s="64"/>
      <c r="CNK63" s="62"/>
      <c r="CNL63" s="65"/>
      <c r="CNM63" s="62"/>
      <c r="CNN63" s="61"/>
      <c r="CNO63" s="64"/>
      <c r="CNP63" s="16"/>
      <c r="CNQ63" s="61"/>
      <c r="CNR63" s="64"/>
      <c r="CNS63" s="62"/>
      <c r="CNT63" s="65"/>
      <c r="CNU63" s="62"/>
      <c r="CNV63" s="61"/>
      <c r="CNW63" s="64"/>
      <c r="CNX63" s="16"/>
      <c r="CNY63" s="61"/>
      <c r="CNZ63" s="64"/>
      <c r="COA63" s="62"/>
      <c r="COB63" s="65"/>
      <c r="COC63" s="62"/>
      <c r="COD63" s="61"/>
      <c r="COE63" s="64"/>
      <c r="COF63" s="16"/>
      <c r="COG63" s="61"/>
      <c r="COH63" s="64"/>
      <c r="COI63" s="62"/>
      <c r="COJ63" s="65"/>
      <c r="COK63" s="62"/>
      <c r="COL63" s="61"/>
      <c r="COM63" s="64"/>
      <c r="CON63" s="16"/>
      <c r="COO63" s="61"/>
      <c r="COP63" s="64"/>
      <c r="COQ63" s="62"/>
      <c r="COR63" s="65"/>
      <c r="COS63" s="62"/>
      <c r="COT63" s="61"/>
      <c r="COU63" s="64"/>
      <c r="COV63" s="16"/>
      <c r="COW63" s="61"/>
      <c r="COX63" s="64"/>
      <c r="COY63" s="62"/>
      <c r="COZ63" s="65"/>
      <c r="CPA63" s="62"/>
      <c r="CPB63" s="61"/>
      <c r="CPC63" s="64"/>
      <c r="CPD63" s="16"/>
      <c r="CPE63" s="61"/>
      <c r="CPF63" s="64"/>
      <c r="CPG63" s="62"/>
      <c r="CPH63" s="65"/>
      <c r="CPI63" s="62"/>
      <c r="CPJ63" s="61"/>
      <c r="CPK63" s="64"/>
      <c r="CPL63" s="16"/>
      <c r="CPM63" s="61"/>
      <c r="CPN63" s="64"/>
      <c r="CPO63" s="62"/>
      <c r="CPP63" s="65"/>
      <c r="CPQ63" s="62"/>
      <c r="CPR63" s="61"/>
      <c r="CPS63" s="64"/>
      <c r="CPT63" s="16"/>
      <c r="CPU63" s="61"/>
      <c r="CPV63" s="64"/>
      <c r="CPW63" s="62"/>
      <c r="CPX63" s="65"/>
      <c r="CPY63" s="62"/>
      <c r="CPZ63" s="61"/>
      <c r="CQA63" s="64"/>
      <c r="CQB63" s="16"/>
      <c r="CQC63" s="61"/>
      <c r="CQD63" s="64"/>
      <c r="CQE63" s="62"/>
      <c r="CQF63" s="65"/>
      <c r="CQG63" s="62"/>
      <c r="CQH63" s="61"/>
      <c r="CQI63" s="64"/>
      <c r="CQJ63" s="16"/>
      <c r="CQK63" s="61"/>
      <c r="CQL63" s="64"/>
      <c r="CQM63" s="62"/>
      <c r="CQN63" s="65"/>
      <c r="CQO63" s="62"/>
      <c r="CQP63" s="61"/>
      <c r="CQQ63" s="64"/>
      <c r="CQR63" s="16"/>
      <c r="CQS63" s="61"/>
      <c r="CQT63" s="64"/>
      <c r="CQU63" s="62"/>
      <c r="CQV63" s="65"/>
      <c r="CQW63" s="62"/>
      <c r="CQX63" s="61"/>
      <c r="CQY63" s="64"/>
      <c r="CQZ63" s="16"/>
      <c r="CRA63" s="61"/>
      <c r="CRB63" s="64"/>
      <c r="CRC63" s="62"/>
      <c r="CRD63" s="65"/>
      <c r="CRE63" s="62"/>
      <c r="CRF63" s="61"/>
      <c r="CRG63" s="64"/>
      <c r="CRH63" s="16"/>
      <c r="CRI63" s="61"/>
      <c r="CRJ63" s="64"/>
      <c r="CRK63" s="62"/>
      <c r="CRL63" s="65"/>
      <c r="CRM63" s="62"/>
      <c r="CRN63" s="61"/>
      <c r="CRO63" s="64"/>
      <c r="CRP63" s="16"/>
      <c r="CRQ63" s="61"/>
      <c r="CRR63" s="64"/>
      <c r="CRS63" s="62"/>
      <c r="CRT63" s="65"/>
      <c r="CRU63" s="62"/>
      <c r="CRV63" s="61"/>
      <c r="CRW63" s="64"/>
      <c r="CRX63" s="16"/>
      <c r="CRY63" s="61"/>
      <c r="CRZ63" s="64"/>
      <c r="CSA63" s="62"/>
      <c r="CSB63" s="65"/>
      <c r="CSC63" s="62"/>
      <c r="CSD63" s="61"/>
      <c r="CSE63" s="64"/>
      <c r="CSF63" s="16"/>
      <c r="CSG63" s="61"/>
      <c r="CSH63" s="64"/>
      <c r="CSI63" s="62"/>
      <c r="CSJ63" s="65"/>
      <c r="CSK63" s="62"/>
      <c r="CSL63" s="61"/>
      <c r="CSM63" s="64"/>
      <c r="CSN63" s="16"/>
      <c r="CSO63" s="61"/>
      <c r="CSP63" s="64"/>
      <c r="CSQ63" s="62"/>
      <c r="CSR63" s="65"/>
      <c r="CSS63" s="62"/>
      <c r="CST63" s="61"/>
      <c r="CSU63" s="64"/>
      <c r="CSV63" s="16"/>
      <c r="CSW63" s="61"/>
      <c r="CSX63" s="64"/>
      <c r="CSY63" s="62"/>
      <c r="CSZ63" s="65"/>
      <c r="CTA63" s="62"/>
      <c r="CTB63" s="61"/>
      <c r="CTC63" s="64"/>
      <c r="CTD63" s="16"/>
      <c r="CTE63" s="61"/>
      <c r="CTF63" s="64"/>
      <c r="CTG63" s="62"/>
      <c r="CTH63" s="65"/>
      <c r="CTI63" s="62"/>
      <c r="CTJ63" s="61"/>
      <c r="CTK63" s="64"/>
      <c r="CTL63" s="16"/>
      <c r="CTM63" s="61"/>
      <c r="CTN63" s="64"/>
      <c r="CTO63" s="62"/>
      <c r="CTP63" s="65"/>
      <c r="CTQ63" s="62"/>
      <c r="CTR63" s="61"/>
      <c r="CTS63" s="64"/>
      <c r="CTT63" s="16"/>
      <c r="CTU63" s="61"/>
      <c r="CTV63" s="64"/>
      <c r="CTW63" s="62"/>
      <c r="CTX63" s="65"/>
      <c r="CTY63" s="62"/>
      <c r="CTZ63" s="61"/>
      <c r="CUA63" s="64"/>
      <c r="CUB63" s="16"/>
      <c r="CUC63" s="61"/>
      <c r="CUD63" s="64"/>
      <c r="CUE63" s="62"/>
      <c r="CUF63" s="65"/>
      <c r="CUG63" s="62"/>
      <c r="CUH63" s="61"/>
      <c r="CUI63" s="64"/>
      <c r="CUJ63" s="16"/>
      <c r="CUK63" s="61"/>
      <c r="CUL63" s="64"/>
      <c r="CUM63" s="62"/>
      <c r="CUN63" s="65"/>
      <c r="CUO63" s="62"/>
      <c r="CUP63" s="61"/>
      <c r="CUQ63" s="64"/>
      <c r="CUR63" s="16"/>
      <c r="CUS63" s="61"/>
      <c r="CUT63" s="64"/>
      <c r="CUU63" s="62"/>
      <c r="CUV63" s="65"/>
      <c r="CUW63" s="62"/>
      <c r="CUX63" s="61"/>
      <c r="CUY63" s="64"/>
      <c r="CUZ63" s="16"/>
      <c r="CVA63" s="61"/>
      <c r="CVB63" s="64"/>
      <c r="CVC63" s="62"/>
      <c r="CVD63" s="65"/>
      <c r="CVE63" s="62"/>
      <c r="CVF63" s="61"/>
      <c r="CVG63" s="64"/>
      <c r="CVH63" s="16"/>
      <c r="CVI63" s="61"/>
      <c r="CVJ63" s="64"/>
      <c r="CVK63" s="62"/>
      <c r="CVL63" s="65"/>
      <c r="CVM63" s="62"/>
      <c r="CVN63" s="61"/>
      <c r="CVO63" s="64"/>
      <c r="CVP63" s="16"/>
      <c r="CVQ63" s="61"/>
      <c r="CVR63" s="64"/>
      <c r="CVS63" s="62"/>
      <c r="CVT63" s="65"/>
      <c r="CVU63" s="62"/>
      <c r="CVV63" s="61"/>
      <c r="CVW63" s="64"/>
      <c r="CVX63" s="16"/>
      <c r="CVY63" s="61"/>
      <c r="CVZ63" s="64"/>
      <c r="CWA63" s="62"/>
      <c r="CWB63" s="65"/>
      <c r="CWC63" s="62"/>
      <c r="CWD63" s="61"/>
      <c r="CWE63" s="64"/>
      <c r="CWF63" s="16"/>
      <c r="CWG63" s="61"/>
      <c r="CWH63" s="64"/>
      <c r="CWI63" s="62"/>
      <c r="CWJ63" s="65"/>
      <c r="CWK63" s="62"/>
      <c r="CWL63" s="61"/>
      <c r="CWM63" s="64"/>
      <c r="CWN63" s="16"/>
      <c r="CWO63" s="61"/>
      <c r="CWP63" s="64"/>
      <c r="CWQ63" s="62"/>
      <c r="CWR63" s="65"/>
      <c r="CWS63" s="62"/>
      <c r="CWT63" s="61"/>
      <c r="CWU63" s="64"/>
      <c r="CWV63" s="16"/>
      <c r="CWW63" s="61"/>
      <c r="CWX63" s="64"/>
      <c r="CWY63" s="62"/>
      <c r="CWZ63" s="65"/>
      <c r="CXA63" s="62"/>
      <c r="CXB63" s="61"/>
      <c r="CXC63" s="64"/>
      <c r="CXD63" s="16"/>
      <c r="CXE63" s="61"/>
      <c r="CXF63" s="64"/>
      <c r="CXG63" s="62"/>
      <c r="CXH63" s="65"/>
      <c r="CXI63" s="62"/>
      <c r="CXJ63" s="61"/>
      <c r="CXK63" s="64"/>
      <c r="CXL63" s="16"/>
      <c r="CXM63" s="61"/>
      <c r="CXN63" s="64"/>
      <c r="CXO63" s="62"/>
      <c r="CXP63" s="65"/>
      <c r="CXQ63" s="62"/>
      <c r="CXR63" s="61"/>
      <c r="CXS63" s="64"/>
      <c r="CXT63" s="16"/>
      <c r="CXU63" s="61"/>
      <c r="CXV63" s="64"/>
      <c r="CXW63" s="62"/>
      <c r="CXX63" s="65"/>
      <c r="CXY63" s="62"/>
      <c r="CXZ63" s="61"/>
      <c r="CYA63" s="64"/>
      <c r="CYB63" s="16"/>
      <c r="CYC63" s="61"/>
      <c r="CYD63" s="64"/>
      <c r="CYE63" s="62"/>
      <c r="CYF63" s="65"/>
      <c r="CYG63" s="62"/>
      <c r="CYH63" s="61"/>
      <c r="CYI63" s="64"/>
      <c r="CYJ63" s="16"/>
      <c r="CYK63" s="61"/>
      <c r="CYL63" s="64"/>
      <c r="CYM63" s="62"/>
      <c r="CYN63" s="65"/>
      <c r="CYO63" s="62"/>
      <c r="CYP63" s="61"/>
      <c r="CYQ63" s="64"/>
      <c r="CYR63" s="16"/>
      <c r="CYS63" s="61"/>
      <c r="CYT63" s="64"/>
      <c r="CYU63" s="62"/>
      <c r="CYV63" s="65"/>
      <c r="CYW63" s="62"/>
      <c r="CYX63" s="61"/>
      <c r="CYY63" s="64"/>
      <c r="CYZ63" s="16"/>
      <c r="CZA63" s="61"/>
      <c r="CZB63" s="64"/>
      <c r="CZC63" s="62"/>
      <c r="CZD63" s="65"/>
      <c r="CZE63" s="62"/>
      <c r="CZF63" s="61"/>
      <c r="CZG63" s="64"/>
      <c r="CZH63" s="16"/>
      <c r="CZI63" s="61"/>
      <c r="CZJ63" s="64"/>
      <c r="CZK63" s="62"/>
      <c r="CZL63" s="65"/>
      <c r="CZM63" s="62"/>
      <c r="CZN63" s="61"/>
      <c r="CZO63" s="64"/>
      <c r="CZP63" s="16"/>
      <c r="CZQ63" s="61"/>
      <c r="CZR63" s="64"/>
      <c r="CZS63" s="62"/>
      <c r="CZT63" s="65"/>
      <c r="CZU63" s="62"/>
      <c r="CZV63" s="61"/>
      <c r="CZW63" s="64"/>
      <c r="CZX63" s="16"/>
      <c r="CZY63" s="61"/>
      <c r="CZZ63" s="64"/>
      <c r="DAA63" s="62"/>
      <c r="DAB63" s="65"/>
      <c r="DAC63" s="62"/>
      <c r="DAD63" s="61"/>
      <c r="DAE63" s="64"/>
      <c r="DAF63" s="16"/>
      <c r="DAG63" s="61"/>
      <c r="DAH63" s="64"/>
      <c r="DAI63" s="62"/>
      <c r="DAJ63" s="65"/>
      <c r="DAK63" s="62"/>
      <c r="DAL63" s="61"/>
      <c r="DAM63" s="64"/>
      <c r="DAN63" s="16"/>
      <c r="DAO63" s="61"/>
      <c r="DAP63" s="64"/>
      <c r="DAQ63" s="62"/>
      <c r="DAR63" s="65"/>
      <c r="DAS63" s="62"/>
      <c r="DAT63" s="61"/>
      <c r="DAU63" s="64"/>
      <c r="DAV63" s="16"/>
      <c r="DAW63" s="61"/>
      <c r="DAX63" s="64"/>
      <c r="DAY63" s="62"/>
      <c r="DAZ63" s="65"/>
      <c r="DBA63" s="62"/>
      <c r="DBB63" s="61"/>
      <c r="DBC63" s="64"/>
      <c r="DBD63" s="16"/>
      <c r="DBE63" s="61"/>
      <c r="DBF63" s="64"/>
      <c r="DBG63" s="62"/>
      <c r="DBH63" s="65"/>
      <c r="DBI63" s="62"/>
      <c r="DBJ63" s="61"/>
      <c r="DBK63" s="64"/>
      <c r="DBL63" s="16"/>
      <c r="DBM63" s="61"/>
      <c r="DBN63" s="64"/>
      <c r="DBO63" s="62"/>
      <c r="DBP63" s="65"/>
      <c r="DBQ63" s="62"/>
      <c r="DBR63" s="61"/>
      <c r="DBS63" s="64"/>
      <c r="DBT63" s="16"/>
      <c r="DBU63" s="61"/>
      <c r="DBV63" s="64"/>
      <c r="DBW63" s="62"/>
      <c r="DBX63" s="65"/>
      <c r="DBY63" s="62"/>
      <c r="DBZ63" s="61"/>
      <c r="DCA63" s="64"/>
      <c r="DCB63" s="16"/>
      <c r="DCC63" s="61"/>
      <c r="DCD63" s="64"/>
      <c r="DCE63" s="62"/>
      <c r="DCF63" s="65"/>
      <c r="DCG63" s="62"/>
      <c r="DCH63" s="61"/>
      <c r="DCI63" s="64"/>
      <c r="DCJ63" s="16"/>
      <c r="DCK63" s="61"/>
      <c r="DCL63" s="64"/>
      <c r="DCM63" s="62"/>
      <c r="DCN63" s="65"/>
      <c r="DCO63" s="62"/>
      <c r="DCP63" s="61"/>
      <c r="DCQ63" s="64"/>
      <c r="DCR63" s="16"/>
      <c r="DCS63" s="61"/>
      <c r="DCT63" s="64"/>
      <c r="DCU63" s="62"/>
      <c r="DCV63" s="65"/>
      <c r="DCW63" s="62"/>
      <c r="DCX63" s="61"/>
      <c r="DCY63" s="64"/>
      <c r="DCZ63" s="16"/>
      <c r="DDA63" s="61"/>
      <c r="DDB63" s="64"/>
      <c r="DDC63" s="62"/>
      <c r="DDD63" s="65"/>
      <c r="DDE63" s="62"/>
      <c r="DDF63" s="61"/>
      <c r="DDG63" s="64"/>
      <c r="DDH63" s="16"/>
      <c r="DDI63" s="61"/>
      <c r="DDJ63" s="64"/>
      <c r="DDK63" s="62"/>
      <c r="DDL63" s="65"/>
      <c r="DDM63" s="62"/>
      <c r="DDN63" s="61"/>
      <c r="DDO63" s="64"/>
      <c r="DDP63" s="16"/>
      <c r="DDQ63" s="61"/>
      <c r="DDR63" s="64"/>
      <c r="DDS63" s="62"/>
      <c r="DDT63" s="65"/>
      <c r="DDU63" s="62"/>
      <c r="DDV63" s="61"/>
      <c r="DDW63" s="64"/>
      <c r="DDX63" s="16"/>
      <c r="DDY63" s="61"/>
      <c r="DDZ63" s="64"/>
      <c r="DEA63" s="62"/>
      <c r="DEB63" s="65"/>
      <c r="DEC63" s="62"/>
      <c r="DED63" s="61"/>
      <c r="DEE63" s="64"/>
      <c r="DEF63" s="16"/>
      <c r="DEG63" s="61"/>
      <c r="DEH63" s="64"/>
      <c r="DEI63" s="62"/>
      <c r="DEJ63" s="65"/>
      <c r="DEK63" s="62"/>
      <c r="DEL63" s="61"/>
      <c r="DEM63" s="64"/>
      <c r="DEN63" s="16"/>
      <c r="DEO63" s="61"/>
      <c r="DEP63" s="64"/>
      <c r="DEQ63" s="62"/>
      <c r="DER63" s="65"/>
      <c r="DES63" s="62"/>
      <c r="DET63" s="61"/>
      <c r="DEU63" s="64"/>
      <c r="DEV63" s="16"/>
      <c r="DEW63" s="61"/>
      <c r="DEX63" s="64"/>
      <c r="DEY63" s="62"/>
      <c r="DEZ63" s="65"/>
      <c r="DFA63" s="62"/>
      <c r="DFB63" s="61"/>
      <c r="DFC63" s="64"/>
      <c r="DFD63" s="16"/>
      <c r="DFE63" s="61"/>
      <c r="DFF63" s="64"/>
      <c r="DFG63" s="62"/>
      <c r="DFH63" s="65"/>
      <c r="DFI63" s="62"/>
      <c r="DFJ63" s="61"/>
      <c r="DFK63" s="64"/>
      <c r="DFL63" s="16"/>
      <c r="DFM63" s="61"/>
      <c r="DFN63" s="64"/>
      <c r="DFO63" s="62"/>
      <c r="DFP63" s="65"/>
      <c r="DFQ63" s="62"/>
      <c r="DFR63" s="61"/>
      <c r="DFS63" s="64"/>
      <c r="DFT63" s="16"/>
      <c r="DFU63" s="61"/>
      <c r="DFV63" s="64"/>
      <c r="DFW63" s="62"/>
      <c r="DFX63" s="65"/>
      <c r="DFY63" s="62"/>
      <c r="DFZ63" s="61"/>
      <c r="DGA63" s="64"/>
      <c r="DGB63" s="16"/>
      <c r="DGC63" s="61"/>
      <c r="DGD63" s="64"/>
      <c r="DGE63" s="62"/>
      <c r="DGF63" s="65"/>
      <c r="DGG63" s="62"/>
      <c r="DGH63" s="61"/>
      <c r="DGI63" s="64"/>
      <c r="DGJ63" s="16"/>
      <c r="DGK63" s="61"/>
      <c r="DGL63" s="64"/>
      <c r="DGM63" s="62"/>
      <c r="DGN63" s="65"/>
      <c r="DGO63" s="62"/>
      <c r="DGP63" s="61"/>
      <c r="DGQ63" s="64"/>
      <c r="DGR63" s="16"/>
      <c r="DGS63" s="61"/>
      <c r="DGT63" s="64"/>
      <c r="DGU63" s="62"/>
      <c r="DGV63" s="65"/>
      <c r="DGW63" s="62"/>
      <c r="DGX63" s="61"/>
      <c r="DGY63" s="64"/>
      <c r="DGZ63" s="16"/>
      <c r="DHA63" s="61"/>
      <c r="DHB63" s="64"/>
      <c r="DHC63" s="62"/>
      <c r="DHD63" s="65"/>
      <c r="DHE63" s="62"/>
      <c r="DHF63" s="61"/>
      <c r="DHG63" s="64"/>
      <c r="DHH63" s="16"/>
      <c r="DHI63" s="61"/>
      <c r="DHJ63" s="64"/>
      <c r="DHK63" s="62"/>
      <c r="DHL63" s="65"/>
      <c r="DHM63" s="62"/>
      <c r="DHN63" s="61"/>
      <c r="DHO63" s="64"/>
      <c r="DHP63" s="16"/>
      <c r="DHQ63" s="61"/>
      <c r="DHR63" s="64"/>
      <c r="DHS63" s="62"/>
      <c r="DHT63" s="65"/>
      <c r="DHU63" s="62"/>
      <c r="DHV63" s="61"/>
      <c r="DHW63" s="64"/>
      <c r="DHX63" s="16"/>
      <c r="DHY63" s="61"/>
      <c r="DHZ63" s="64"/>
      <c r="DIA63" s="62"/>
      <c r="DIB63" s="65"/>
      <c r="DIC63" s="62"/>
      <c r="DID63" s="61"/>
      <c r="DIE63" s="64"/>
      <c r="DIF63" s="16"/>
      <c r="DIG63" s="61"/>
      <c r="DIH63" s="64"/>
      <c r="DII63" s="62"/>
      <c r="DIJ63" s="65"/>
      <c r="DIK63" s="62"/>
      <c r="DIL63" s="61"/>
      <c r="DIM63" s="64"/>
      <c r="DIN63" s="16"/>
      <c r="DIO63" s="61"/>
      <c r="DIP63" s="64"/>
      <c r="DIQ63" s="62"/>
      <c r="DIR63" s="65"/>
      <c r="DIS63" s="62"/>
      <c r="DIT63" s="61"/>
      <c r="DIU63" s="64"/>
      <c r="DIV63" s="16"/>
      <c r="DIW63" s="61"/>
      <c r="DIX63" s="64"/>
      <c r="DIY63" s="62"/>
      <c r="DIZ63" s="65"/>
      <c r="DJA63" s="62"/>
      <c r="DJB63" s="61"/>
      <c r="DJC63" s="64"/>
      <c r="DJD63" s="16"/>
      <c r="DJE63" s="61"/>
      <c r="DJF63" s="64"/>
      <c r="DJG63" s="62"/>
      <c r="DJH63" s="65"/>
      <c r="DJI63" s="62"/>
      <c r="DJJ63" s="61"/>
      <c r="DJK63" s="64"/>
      <c r="DJL63" s="16"/>
      <c r="DJM63" s="61"/>
      <c r="DJN63" s="64"/>
      <c r="DJO63" s="62"/>
      <c r="DJP63" s="65"/>
      <c r="DJQ63" s="62"/>
      <c r="DJR63" s="61"/>
      <c r="DJS63" s="64"/>
      <c r="DJT63" s="16"/>
      <c r="DJU63" s="61"/>
      <c r="DJV63" s="64"/>
      <c r="DJW63" s="62"/>
      <c r="DJX63" s="65"/>
      <c r="DJY63" s="62"/>
      <c r="DJZ63" s="61"/>
      <c r="DKA63" s="64"/>
      <c r="DKB63" s="16"/>
      <c r="DKC63" s="61"/>
      <c r="DKD63" s="64"/>
      <c r="DKE63" s="62"/>
      <c r="DKF63" s="65"/>
      <c r="DKG63" s="62"/>
      <c r="DKH63" s="61"/>
      <c r="DKI63" s="64"/>
      <c r="DKJ63" s="16"/>
      <c r="DKK63" s="61"/>
      <c r="DKL63" s="64"/>
      <c r="DKM63" s="62"/>
      <c r="DKN63" s="65"/>
      <c r="DKO63" s="62"/>
      <c r="DKP63" s="61"/>
      <c r="DKQ63" s="64"/>
      <c r="DKR63" s="16"/>
      <c r="DKS63" s="61"/>
      <c r="DKT63" s="64"/>
      <c r="DKU63" s="62"/>
      <c r="DKV63" s="65"/>
      <c r="DKW63" s="62"/>
      <c r="DKX63" s="61"/>
      <c r="DKY63" s="64"/>
      <c r="DKZ63" s="16"/>
      <c r="DLA63" s="61"/>
      <c r="DLB63" s="64"/>
      <c r="DLC63" s="62"/>
      <c r="DLD63" s="65"/>
      <c r="DLE63" s="62"/>
      <c r="DLF63" s="61"/>
      <c r="DLG63" s="64"/>
      <c r="DLH63" s="16"/>
      <c r="DLI63" s="61"/>
      <c r="DLJ63" s="64"/>
      <c r="DLK63" s="62"/>
      <c r="DLL63" s="65"/>
      <c r="DLM63" s="62"/>
      <c r="DLN63" s="61"/>
      <c r="DLO63" s="64"/>
      <c r="DLP63" s="16"/>
      <c r="DLQ63" s="61"/>
      <c r="DLR63" s="64"/>
      <c r="DLS63" s="62"/>
      <c r="DLT63" s="65"/>
      <c r="DLU63" s="62"/>
      <c r="DLV63" s="61"/>
      <c r="DLW63" s="64"/>
      <c r="DLX63" s="16"/>
      <c r="DLY63" s="61"/>
      <c r="DLZ63" s="64"/>
      <c r="DMA63" s="62"/>
      <c r="DMB63" s="65"/>
      <c r="DMC63" s="62"/>
      <c r="DMD63" s="61"/>
      <c r="DME63" s="64"/>
      <c r="DMF63" s="16"/>
      <c r="DMG63" s="61"/>
      <c r="DMH63" s="64"/>
      <c r="DMI63" s="62"/>
      <c r="DMJ63" s="65"/>
      <c r="DMK63" s="62"/>
      <c r="DML63" s="61"/>
      <c r="DMM63" s="64"/>
      <c r="DMN63" s="16"/>
      <c r="DMO63" s="61"/>
      <c r="DMP63" s="64"/>
      <c r="DMQ63" s="62"/>
      <c r="DMR63" s="65"/>
      <c r="DMS63" s="62"/>
      <c r="DMT63" s="61"/>
      <c r="DMU63" s="64"/>
      <c r="DMV63" s="16"/>
      <c r="DMW63" s="61"/>
      <c r="DMX63" s="64"/>
      <c r="DMY63" s="62"/>
      <c r="DMZ63" s="65"/>
      <c r="DNA63" s="62"/>
      <c r="DNB63" s="61"/>
      <c r="DNC63" s="64"/>
      <c r="DND63" s="16"/>
      <c r="DNE63" s="61"/>
      <c r="DNF63" s="64"/>
      <c r="DNG63" s="62"/>
      <c r="DNH63" s="65"/>
      <c r="DNI63" s="62"/>
      <c r="DNJ63" s="61"/>
      <c r="DNK63" s="64"/>
      <c r="DNL63" s="16"/>
      <c r="DNM63" s="61"/>
      <c r="DNN63" s="64"/>
      <c r="DNO63" s="62"/>
      <c r="DNP63" s="65"/>
      <c r="DNQ63" s="62"/>
      <c r="DNR63" s="61"/>
      <c r="DNS63" s="64"/>
      <c r="DNT63" s="16"/>
      <c r="DNU63" s="61"/>
      <c r="DNV63" s="64"/>
      <c r="DNW63" s="62"/>
      <c r="DNX63" s="65"/>
      <c r="DNY63" s="62"/>
      <c r="DNZ63" s="61"/>
      <c r="DOA63" s="64"/>
      <c r="DOB63" s="16"/>
      <c r="DOC63" s="61"/>
      <c r="DOD63" s="64"/>
      <c r="DOE63" s="62"/>
      <c r="DOF63" s="65"/>
      <c r="DOG63" s="62"/>
      <c r="DOH63" s="61"/>
      <c r="DOI63" s="64"/>
      <c r="DOJ63" s="16"/>
      <c r="DOK63" s="61"/>
      <c r="DOL63" s="64"/>
      <c r="DOM63" s="62"/>
      <c r="DON63" s="65"/>
      <c r="DOO63" s="62"/>
      <c r="DOP63" s="61"/>
      <c r="DOQ63" s="64"/>
      <c r="DOR63" s="16"/>
      <c r="DOS63" s="61"/>
      <c r="DOT63" s="64"/>
      <c r="DOU63" s="62"/>
      <c r="DOV63" s="65"/>
      <c r="DOW63" s="62"/>
      <c r="DOX63" s="61"/>
      <c r="DOY63" s="64"/>
      <c r="DOZ63" s="16"/>
      <c r="DPA63" s="61"/>
      <c r="DPB63" s="64"/>
      <c r="DPC63" s="62"/>
      <c r="DPD63" s="65"/>
      <c r="DPE63" s="62"/>
      <c r="DPF63" s="61"/>
      <c r="DPG63" s="64"/>
      <c r="DPH63" s="16"/>
      <c r="DPI63" s="61"/>
      <c r="DPJ63" s="64"/>
      <c r="DPK63" s="62"/>
      <c r="DPL63" s="65"/>
      <c r="DPM63" s="62"/>
      <c r="DPN63" s="61"/>
      <c r="DPO63" s="64"/>
      <c r="DPP63" s="16"/>
      <c r="DPQ63" s="61"/>
      <c r="DPR63" s="64"/>
      <c r="DPS63" s="62"/>
      <c r="DPT63" s="65"/>
      <c r="DPU63" s="62"/>
      <c r="DPV63" s="61"/>
      <c r="DPW63" s="64"/>
      <c r="DPX63" s="16"/>
      <c r="DPY63" s="61"/>
      <c r="DPZ63" s="64"/>
      <c r="DQA63" s="62"/>
      <c r="DQB63" s="65"/>
      <c r="DQC63" s="62"/>
      <c r="DQD63" s="61"/>
      <c r="DQE63" s="64"/>
      <c r="DQF63" s="16"/>
      <c r="DQG63" s="61"/>
      <c r="DQH63" s="64"/>
      <c r="DQI63" s="62"/>
      <c r="DQJ63" s="65"/>
      <c r="DQK63" s="62"/>
      <c r="DQL63" s="61"/>
      <c r="DQM63" s="64"/>
      <c r="DQN63" s="16"/>
      <c r="DQO63" s="61"/>
      <c r="DQP63" s="64"/>
      <c r="DQQ63" s="62"/>
      <c r="DQR63" s="65"/>
      <c r="DQS63" s="62"/>
      <c r="DQT63" s="61"/>
      <c r="DQU63" s="64"/>
      <c r="DQV63" s="16"/>
      <c r="DQW63" s="61"/>
      <c r="DQX63" s="64"/>
      <c r="DQY63" s="62"/>
      <c r="DQZ63" s="65"/>
      <c r="DRA63" s="62"/>
      <c r="DRB63" s="61"/>
      <c r="DRC63" s="64"/>
      <c r="DRD63" s="16"/>
      <c r="DRE63" s="61"/>
      <c r="DRF63" s="64"/>
      <c r="DRG63" s="62"/>
      <c r="DRH63" s="65"/>
      <c r="DRI63" s="62"/>
      <c r="DRJ63" s="61"/>
      <c r="DRK63" s="64"/>
      <c r="DRL63" s="16"/>
      <c r="DRM63" s="61"/>
      <c r="DRN63" s="64"/>
      <c r="DRO63" s="62"/>
      <c r="DRP63" s="65"/>
      <c r="DRQ63" s="62"/>
      <c r="DRR63" s="61"/>
      <c r="DRS63" s="64"/>
      <c r="DRT63" s="16"/>
      <c r="DRU63" s="61"/>
      <c r="DRV63" s="64"/>
      <c r="DRW63" s="62"/>
      <c r="DRX63" s="65"/>
      <c r="DRY63" s="62"/>
      <c r="DRZ63" s="61"/>
      <c r="DSA63" s="64"/>
      <c r="DSB63" s="16"/>
      <c r="DSC63" s="61"/>
      <c r="DSD63" s="64"/>
      <c r="DSE63" s="62"/>
      <c r="DSF63" s="65"/>
      <c r="DSG63" s="62"/>
      <c r="DSH63" s="61"/>
      <c r="DSI63" s="64"/>
      <c r="DSJ63" s="16"/>
      <c r="DSK63" s="61"/>
      <c r="DSL63" s="64"/>
      <c r="DSM63" s="62"/>
      <c r="DSN63" s="65"/>
      <c r="DSO63" s="62"/>
      <c r="DSP63" s="61"/>
      <c r="DSQ63" s="64"/>
      <c r="DSR63" s="16"/>
      <c r="DSS63" s="61"/>
      <c r="DST63" s="64"/>
      <c r="DSU63" s="62"/>
      <c r="DSV63" s="65"/>
      <c r="DSW63" s="62"/>
      <c r="DSX63" s="61"/>
      <c r="DSY63" s="64"/>
      <c r="DSZ63" s="16"/>
      <c r="DTA63" s="61"/>
      <c r="DTB63" s="64"/>
      <c r="DTC63" s="62"/>
      <c r="DTD63" s="65"/>
      <c r="DTE63" s="62"/>
      <c r="DTF63" s="61"/>
      <c r="DTG63" s="64"/>
      <c r="DTH63" s="16"/>
      <c r="DTI63" s="61"/>
      <c r="DTJ63" s="64"/>
      <c r="DTK63" s="62"/>
      <c r="DTL63" s="65"/>
      <c r="DTM63" s="62"/>
      <c r="DTN63" s="61"/>
      <c r="DTO63" s="64"/>
      <c r="DTP63" s="16"/>
      <c r="DTQ63" s="61"/>
      <c r="DTR63" s="64"/>
      <c r="DTS63" s="62"/>
      <c r="DTT63" s="65"/>
      <c r="DTU63" s="62"/>
      <c r="DTV63" s="61"/>
      <c r="DTW63" s="64"/>
      <c r="DTX63" s="16"/>
      <c r="DTY63" s="61"/>
      <c r="DTZ63" s="64"/>
      <c r="DUA63" s="62"/>
      <c r="DUB63" s="65"/>
      <c r="DUC63" s="62"/>
      <c r="DUD63" s="61"/>
      <c r="DUE63" s="64"/>
      <c r="DUF63" s="16"/>
      <c r="DUG63" s="61"/>
      <c r="DUH63" s="64"/>
      <c r="DUI63" s="62"/>
      <c r="DUJ63" s="65"/>
      <c r="DUK63" s="62"/>
      <c r="DUL63" s="61"/>
      <c r="DUM63" s="64"/>
      <c r="DUN63" s="16"/>
      <c r="DUO63" s="61"/>
      <c r="DUP63" s="64"/>
      <c r="DUQ63" s="62"/>
      <c r="DUR63" s="65"/>
      <c r="DUS63" s="62"/>
      <c r="DUT63" s="61"/>
      <c r="DUU63" s="64"/>
      <c r="DUV63" s="16"/>
      <c r="DUW63" s="61"/>
      <c r="DUX63" s="64"/>
      <c r="DUY63" s="62"/>
      <c r="DUZ63" s="65"/>
      <c r="DVA63" s="62"/>
      <c r="DVB63" s="61"/>
      <c r="DVC63" s="64"/>
      <c r="DVD63" s="16"/>
      <c r="DVE63" s="61"/>
      <c r="DVF63" s="64"/>
      <c r="DVG63" s="62"/>
      <c r="DVH63" s="65"/>
      <c r="DVI63" s="62"/>
      <c r="DVJ63" s="61"/>
      <c r="DVK63" s="64"/>
      <c r="DVL63" s="16"/>
      <c r="DVM63" s="61"/>
      <c r="DVN63" s="64"/>
      <c r="DVO63" s="62"/>
      <c r="DVP63" s="65"/>
      <c r="DVQ63" s="62"/>
      <c r="DVR63" s="61"/>
      <c r="DVS63" s="64"/>
      <c r="DVT63" s="16"/>
      <c r="DVU63" s="61"/>
      <c r="DVV63" s="64"/>
      <c r="DVW63" s="62"/>
      <c r="DVX63" s="65"/>
      <c r="DVY63" s="62"/>
      <c r="DVZ63" s="61"/>
      <c r="DWA63" s="64"/>
      <c r="DWB63" s="16"/>
      <c r="DWC63" s="61"/>
      <c r="DWD63" s="64"/>
      <c r="DWE63" s="62"/>
      <c r="DWF63" s="65"/>
      <c r="DWG63" s="62"/>
      <c r="DWH63" s="61"/>
      <c r="DWI63" s="64"/>
      <c r="DWJ63" s="16"/>
      <c r="DWK63" s="61"/>
      <c r="DWL63" s="64"/>
      <c r="DWM63" s="62"/>
      <c r="DWN63" s="65"/>
      <c r="DWO63" s="62"/>
      <c r="DWP63" s="61"/>
      <c r="DWQ63" s="64"/>
      <c r="DWR63" s="16"/>
      <c r="DWS63" s="61"/>
      <c r="DWT63" s="64"/>
      <c r="DWU63" s="62"/>
      <c r="DWV63" s="65"/>
      <c r="DWW63" s="62"/>
      <c r="DWX63" s="61"/>
      <c r="DWY63" s="64"/>
      <c r="DWZ63" s="16"/>
      <c r="DXA63" s="61"/>
      <c r="DXB63" s="64"/>
      <c r="DXC63" s="62"/>
      <c r="DXD63" s="65"/>
      <c r="DXE63" s="62"/>
      <c r="DXF63" s="61"/>
      <c r="DXG63" s="64"/>
      <c r="DXH63" s="16"/>
      <c r="DXI63" s="61"/>
      <c r="DXJ63" s="64"/>
      <c r="DXK63" s="62"/>
      <c r="DXL63" s="65"/>
      <c r="DXM63" s="62"/>
      <c r="DXN63" s="61"/>
      <c r="DXO63" s="64"/>
      <c r="DXP63" s="16"/>
      <c r="DXQ63" s="61"/>
      <c r="DXR63" s="64"/>
      <c r="DXS63" s="62"/>
      <c r="DXT63" s="65"/>
      <c r="DXU63" s="62"/>
      <c r="DXV63" s="61"/>
      <c r="DXW63" s="64"/>
      <c r="DXX63" s="16"/>
      <c r="DXY63" s="61"/>
      <c r="DXZ63" s="64"/>
      <c r="DYA63" s="62"/>
      <c r="DYB63" s="65"/>
      <c r="DYC63" s="62"/>
      <c r="DYD63" s="61"/>
      <c r="DYE63" s="64"/>
      <c r="DYF63" s="16"/>
      <c r="DYG63" s="61"/>
      <c r="DYH63" s="64"/>
      <c r="DYI63" s="62"/>
      <c r="DYJ63" s="65"/>
      <c r="DYK63" s="62"/>
      <c r="DYL63" s="61"/>
      <c r="DYM63" s="64"/>
      <c r="DYN63" s="16"/>
      <c r="DYO63" s="61"/>
      <c r="DYP63" s="64"/>
      <c r="DYQ63" s="62"/>
      <c r="DYR63" s="65"/>
      <c r="DYS63" s="62"/>
      <c r="DYT63" s="61"/>
      <c r="DYU63" s="64"/>
      <c r="DYV63" s="16"/>
      <c r="DYW63" s="61"/>
      <c r="DYX63" s="64"/>
      <c r="DYY63" s="62"/>
      <c r="DYZ63" s="65"/>
      <c r="DZA63" s="62"/>
      <c r="DZB63" s="61"/>
      <c r="DZC63" s="64"/>
      <c r="DZD63" s="16"/>
      <c r="DZE63" s="61"/>
      <c r="DZF63" s="64"/>
      <c r="DZG63" s="62"/>
      <c r="DZH63" s="65"/>
      <c r="DZI63" s="62"/>
      <c r="DZJ63" s="61"/>
      <c r="DZK63" s="64"/>
      <c r="DZL63" s="16"/>
      <c r="DZM63" s="61"/>
      <c r="DZN63" s="64"/>
      <c r="DZO63" s="62"/>
      <c r="DZP63" s="65"/>
      <c r="DZQ63" s="62"/>
      <c r="DZR63" s="61"/>
      <c r="DZS63" s="64"/>
      <c r="DZT63" s="16"/>
      <c r="DZU63" s="61"/>
      <c r="DZV63" s="64"/>
      <c r="DZW63" s="62"/>
      <c r="DZX63" s="65"/>
      <c r="DZY63" s="62"/>
      <c r="DZZ63" s="61"/>
      <c r="EAA63" s="64"/>
      <c r="EAB63" s="16"/>
      <c r="EAC63" s="61"/>
      <c r="EAD63" s="64"/>
      <c r="EAE63" s="62"/>
      <c r="EAF63" s="65"/>
      <c r="EAG63" s="62"/>
      <c r="EAH63" s="61"/>
      <c r="EAI63" s="64"/>
      <c r="EAJ63" s="16"/>
      <c r="EAK63" s="61"/>
      <c r="EAL63" s="64"/>
      <c r="EAM63" s="62"/>
      <c r="EAN63" s="65"/>
      <c r="EAO63" s="62"/>
      <c r="EAP63" s="61"/>
      <c r="EAQ63" s="64"/>
      <c r="EAR63" s="16"/>
      <c r="EAS63" s="61"/>
      <c r="EAT63" s="64"/>
      <c r="EAU63" s="62"/>
      <c r="EAV63" s="65"/>
      <c r="EAW63" s="62"/>
      <c r="EAX63" s="61"/>
      <c r="EAY63" s="64"/>
      <c r="EAZ63" s="16"/>
      <c r="EBA63" s="61"/>
      <c r="EBB63" s="64"/>
      <c r="EBC63" s="62"/>
      <c r="EBD63" s="65"/>
      <c r="EBE63" s="62"/>
      <c r="EBF63" s="61"/>
      <c r="EBG63" s="64"/>
      <c r="EBH63" s="16"/>
      <c r="EBI63" s="61"/>
      <c r="EBJ63" s="64"/>
      <c r="EBK63" s="62"/>
      <c r="EBL63" s="65"/>
      <c r="EBM63" s="62"/>
      <c r="EBN63" s="61"/>
      <c r="EBO63" s="64"/>
      <c r="EBP63" s="16"/>
      <c r="EBQ63" s="61"/>
      <c r="EBR63" s="64"/>
      <c r="EBS63" s="62"/>
      <c r="EBT63" s="65"/>
      <c r="EBU63" s="62"/>
      <c r="EBV63" s="61"/>
      <c r="EBW63" s="64"/>
      <c r="EBX63" s="16"/>
      <c r="EBY63" s="61"/>
      <c r="EBZ63" s="64"/>
      <c r="ECA63" s="62"/>
      <c r="ECB63" s="65"/>
      <c r="ECC63" s="62"/>
      <c r="ECD63" s="61"/>
      <c r="ECE63" s="64"/>
      <c r="ECF63" s="16"/>
      <c r="ECG63" s="61"/>
      <c r="ECH63" s="64"/>
      <c r="ECI63" s="62"/>
      <c r="ECJ63" s="65"/>
      <c r="ECK63" s="62"/>
      <c r="ECL63" s="61"/>
      <c r="ECM63" s="64"/>
      <c r="ECN63" s="16"/>
      <c r="ECO63" s="61"/>
      <c r="ECP63" s="64"/>
      <c r="ECQ63" s="62"/>
      <c r="ECR63" s="65"/>
      <c r="ECS63" s="62"/>
      <c r="ECT63" s="61"/>
      <c r="ECU63" s="64"/>
      <c r="ECV63" s="16"/>
      <c r="ECW63" s="61"/>
      <c r="ECX63" s="64"/>
      <c r="ECY63" s="62"/>
      <c r="ECZ63" s="65"/>
      <c r="EDA63" s="62"/>
      <c r="EDB63" s="61"/>
      <c r="EDC63" s="64"/>
      <c r="EDD63" s="16"/>
      <c r="EDE63" s="61"/>
      <c r="EDF63" s="64"/>
      <c r="EDG63" s="62"/>
      <c r="EDH63" s="65"/>
      <c r="EDI63" s="62"/>
      <c r="EDJ63" s="61"/>
      <c r="EDK63" s="64"/>
      <c r="EDL63" s="16"/>
      <c r="EDM63" s="61"/>
      <c r="EDN63" s="64"/>
      <c r="EDO63" s="62"/>
      <c r="EDP63" s="65"/>
      <c r="EDQ63" s="62"/>
      <c r="EDR63" s="61"/>
      <c r="EDS63" s="64"/>
      <c r="EDT63" s="16"/>
      <c r="EDU63" s="61"/>
      <c r="EDV63" s="64"/>
      <c r="EDW63" s="62"/>
      <c r="EDX63" s="65"/>
      <c r="EDY63" s="62"/>
      <c r="EDZ63" s="61"/>
      <c r="EEA63" s="64"/>
      <c r="EEB63" s="16"/>
      <c r="EEC63" s="61"/>
      <c r="EED63" s="64"/>
      <c r="EEE63" s="62"/>
      <c r="EEF63" s="65"/>
      <c r="EEG63" s="62"/>
      <c r="EEH63" s="61"/>
      <c r="EEI63" s="64"/>
      <c r="EEJ63" s="16"/>
      <c r="EEK63" s="61"/>
      <c r="EEL63" s="64"/>
      <c r="EEM63" s="62"/>
      <c r="EEN63" s="65"/>
      <c r="EEO63" s="62"/>
      <c r="EEP63" s="61"/>
      <c r="EEQ63" s="64"/>
      <c r="EER63" s="16"/>
      <c r="EES63" s="61"/>
      <c r="EET63" s="64"/>
      <c r="EEU63" s="62"/>
      <c r="EEV63" s="65"/>
      <c r="EEW63" s="62"/>
      <c r="EEX63" s="61"/>
      <c r="EEY63" s="64"/>
      <c r="EEZ63" s="16"/>
      <c r="EFA63" s="61"/>
      <c r="EFB63" s="64"/>
      <c r="EFC63" s="62"/>
      <c r="EFD63" s="65"/>
      <c r="EFE63" s="62"/>
      <c r="EFF63" s="61"/>
      <c r="EFG63" s="64"/>
      <c r="EFH63" s="16"/>
      <c r="EFI63" s="61"/>
      <c r="EFJ63" s="64"/>
      <c r="EFK63" s="62"/>
      <c r="EFL63" s="65"/>
      <c r="EFM63" s="62"/>
      <c r="EFN63" s="61"/>
      <c r="EFO63" s="64"/>
      <c r="EFP63" s="16"/>
      <c r="EFQ63" s="61"/>
      <c r="EFR63" s="64"/>
      <c r="EFS63" s="62"/>
      <c r="EFT63" s="65"/>
      <c r="EFU63" s="62"/>
      <c r="EFV63" s="61"/>
      <c r="EFW63" s="64"/>
      <c r="EFX63" s="16"/>
      <c r="EFY63" s="61"/>
      <c r="EFZ63" s="64"/>
      <c r="EGA63" s="62"/>
      <c r="EGB63" s="65"/>
      <c r="EGC63" s="62"/>
      <c r="EGD63" s="61"/>
      <c r="EGE63" s="64"/>
      <c r="EGF63" s="16"/>
      <c r="EGG63" s="61"/>
      <c r="EGH63" s="64"/>
      <c r="EGI63" s="62"/>
      <c r="EGJ63" s="65"/>
      <c r="EGK63" s="62"/>
      <c r="EGL63" s="61"/>
      <c r="EGM63" s="64"/>
      <c r="EGN63" s="16"/>
      <c r="EGO63" s="61"/>
      <c r="EGP63" s="64"/>
      <c r="EGQ63" s="62"/>
      <c r="EGR63" s="65"/>
      <c r="EGS63" s="62"/>
      <c r="EGT63" s="61"/>
      <c r="EGU63" s="64"/>
      <c r="EGV63" s="16"/>
      <c r="EGW63" s="61"/>
      <c r="EGX63" s="64"/>
      <c r="EGY63" s="62"/>
      <c r="EGZ63" s="65"/>
      <c r="EHA63" s="62"/>
      <c r="EHB63" s="61"/>
      <c r="EHC63" s="64"/>
      <c r="EHD63" s="16"/>
      <c r="EHE63" s="61"/>
      <c r="EHF63" s="64"/>
      <c r="EHG63" s="62"/>
      <c r="EHH63" s="65"/>
      <c r="EHI63" s="62"/>
      <c r="EHJ63" s="61"/>
      <c r="EHK63" s="64"/>
      <c r="EHL63" s="16"/>
      <c r="EHM63" s="61"/>
      <c r="EHN63" s="64"/>
      <c r="EHO63" s="62"/>
      <c r="EHP63" s="65"/>
      <c r="EHQ63" s="62"/>
      <c r="EHR63" s="61"/>
      <c r="EHS63" s="64"/>
      <c r="EHT63" s="16"/>
      <c r="EHU63" s="61"/>
      <c r="EHV63" s="64"/>
      <c r="EHW63" s="62"/>
      <c r="EHX63" s="65"/>
      <c r="EHY63" s="62"/>
      <c r="EHZ63" s="61"/>
      <c r="EIA63" s="64"/>
      <c r="EIB63" s="16"/>
      <c r="EIC63" s="61"/>
      <c r="EID63" s="64"/>
      <c r="EIE63" s="62"/>
      <c r="EIF63" s="65"/>
      <c r="EIG63" s="62"/>
      <c r="EIH63" s="61"/>
      <c r="EII63" s="64"/>
      <c r="EIJ63" s="16"/>
      <c r="EIK63" s="61"/>
      <c r="EIL63" s="64"/>
      <c r="EIM63" s="62"/>
      <c r="EIN63" s="65"/>
      <c r="EIO63" s="62"/>
      <c r="EIP63" s="61"/>
      <c r="EIQ63" s="64"/>
      <c r="EIR63" s="16"/>
      <c r="EIS63" s="61"/>
      <c r="EIT63" s="64"/>
      <c r="EIU63" s="62"/>
      <c r="EIV63" s="65"/>
      <c r="EIW63" s="62"/>
      <c r="EIX63" s="61"/>
      <c r="EIY63" s="64"/>
      <c r="EIZ63" s="16"/>
      <c r="EJA63" s="61"/>
      <c r="EJB63" s="64"/>
      <c r="EJC63" s="62"/>
      <c r="EJD63" s="65"/>
      <c r="EJE63" s="62"/>
      <c r="EJF63" s="61"/>
      <c r="EJG63" s="64"/>
      <c r="EJH63" s="16"/>
      <c r="EJI63" s="61"/>
      <c r="EJJ63" s="64"/>
      <c r="EJK63" s="62"/>
      <c r="EJL63" s="65"/>
      <c r="EJM63" s="62"/>
      <c r="EJN63" s="61"/>
      <c r="EJO63" s="64"/>
      <c r="EJP63" s="16"/>
      <c r="EJQ63" s="61"/>
      <c r="EJR63" s="64"/>
      <c r="EJS63" s="62"/>
      <c r="EJT63" s="65"/>
      <c r="EJU63" s="62"/>
      <c r="EJV63" s="61"/>
      <c r="EJW63" s="64"/>
      <c r="EJX63" s="16"/>
      <c r="EJY63" s="61"/>
      <c r="EJZ63" s="64"/>
      <c r="EKA63" s="62"/>
      <c r="EKB63" s="65"/>
      <c r="EKC63" s="62"/>
      <c r="EKD63" s="61"/>
      <c r="EKE63" s="64"/>
      <c r="EKF63" s="16"/>
      <c r="EKG63" s="61"/>
      <c r="EKH63" s="64"/>
      <c r="EKI63" s="62"/>
      <c r="EKJ63" s="65"/>
      <c r="EKK63" s="62"/>
      <c r="EKL63" s="61"/>
      <c r="EKM63" s="64"/>
      <c r="EKN63" s="16"/>
      <c r="EKO63" s="61"/>
      <c r="EKP63" s="64"/>
      <c r="EKQ63" s="62"/>
      <c r="EKR63" s="65"/>
      <c r="EKS63" s="62"/>
      <c r="EKT63" s="61"/>
      <c r="EKU63" s="64"/>
      <c r="EKV63" s="16"/>
      <c r="EKW63" s="61"/>
      <c r="EKX63" s="64"/>
      <c r="EKY63" s="62"/>
      <c r="EKZ63" s="65"/>
      <c r="ELA63" s="62"/>
      <c r="ELB63" s="61"/>
      <c r="ELC63" s="64"/>
      <c r="ELD63" s="16"/>
      <c r="ELE63" s="61"/>
      <c r="ELF63" s="64"/>
      <c r="ELG63" s="62"/>
      <c r="ELH63" s="65"/>
      <c r="ELI63" s="62"/>
      <c r="ELJ63" s="61"/>
      <c r="ELK63" s="64"/>
      <c r="ELL63" s="16"/>
      <c r="ELM63" s="61"/>
      <c r="ELN63" s="64"/>
      <c r="ELO63" s="62"/>
      <c r="ELP63" s="65"/>
      <c r="ELQ63" s="62"/>
      <c r="ELR63" s="61"/>
      <c r="ELS63" s="64"/>
      <c r="ELT63" s="16"/>
      <c r="ELU63" s="61"/>
      <c r="ELV63" s="64"/>
      <c r="ELW63" s="62"/>
      <c r="ELX63" s="65"/>
      <c r="ELY63" s="62"/>
      <c r="ELZ63" s="61"/>
      <c r="EMA63" s="64"/>
      <c r="EMB63" s="16"/>
      <c r="EMC63" s="61"/>
      <c r="EMD63" s="64"/>
      <c r="EME63" s="62"/>
      <c r="EMF63" s="65"/>
      <c r="EMG63" s="62"/>
      <c r="EMH63" s="61"/>
      <c r="EMI63" s="64"/>
      <c r="EMJ63" s="16"/>
      <c r="EMK63" s="61"/>
      <c r="EML63" s="64"/>
      <c r="EMM63" s="62"/>
      <c r="EMN63" s="65"/>
      <c r="EMO63" s="62"/>
      <c r="EMP63" s="61"/>
      <c r="EMQ63" s="64"/>
      <c r="EMR63" s="16"/>
      <c r="EMS63" s="61"/>
      <c r="EMT63" s="64"/>
      <c r="EMU63" s="62"/>
      <c r="EMV63" s="65"/>
      <c r="EMW63" s="62"/>
      <c r="EMX63" s="61"/>
      <c r="EMY63" s="64"/>
      <c r="EMZ63" s="16"/>
      <c r="ENA63" s="61"/>
      <c r="ENB63" s="64"/>
      <c r="ENC63" s="62"/>
      <c r="END63" s="65"/>
      <c r="ENE63" s="62"/>
      <c r="ENF63" s="61"/>
      <c r="ENG63" s="64"/>
      <c r="ENH63" s="16"/>
      <c r="ENI63" s="61"/>
      <c r="ENJ63" s="64"/>
      <c r="ENK63" s="62"/>
      <c r="ENL63" s="65"/>
      <c r="ENM63" s="62"/>
      <c r="ENN63" s="61"/>
      <c r="ENO63" s="64"/>
      <c r="ENP63" s="16"/>
      <c r="ENQ63" s="61"/>
      <c r="ENR63" s="64"/>
      <c r="ENS63" s="62"/>
      <c r="ENT63" s="65"/>
      <c r="ENU63" s="62"/>
      <c r="ENV63" s="61"/>
      <c r="ENW63" s="64"/>
      <c r="ENX63" s="16"/>
      <c r="ENY63" s="61"/>
      <c r="ENZ63" s="64"/>
      <c r="EOA63" s="62"/>
      <c r="EOB63" s="65"/>
      <c r="EOC63" s="62"/>
      <c r="EOD63" s="61"/>
      <c r="EOE63" s="64"/>
      <c r="EOF63" s="16"/>
      <c r="EOG63" s="61"/>
      <c r="EOH63" s="64"/>
      <c r="EOI63" s="62"/>
      <c r="EOJ63" s="65"/>
      <c r="EOK63" s="62"/>
      <c r="EOL63" s="61"/>
      <c r="EOM63" s="64"/>
      <c r="EON63" s="16"/>
      <c r="EOO63" s="61"/>
      <c r="EOP63" s="64"/>
      <c r="EOQ63" s="62"/>
      <c r="EOR63" s="65"/>
      <c r="EOS63" s="62"/>
      <c r="EOT63" s="61"/>
      <c r="EOU63" s="64"/>
      <c r="EOV63" s="16"/>
      <c r="EOW63" s="61"/>
      <c r="EOX63" s="64"/>
      <c r="EOY63" s="62"/>
      <c r="EOZ63" s="65"/>
      <c r="EPA63" s="62"/>
      <c r="EPB63" s="61"/>
      <c r="EPC63" s="64"/>
      <c r="EPD63" s="16"/>
      <c r="EPE63" s="61"/>
      <c r="EPF63" s="64"/>
      <c r="EPG63" s="62"/>
      <c r="EPH63" s="65"/>
      <c r="EPI63" s="62"/>
      <c r="EPJ63" s="61"/>
      <c r="EPK63" s="64"/>
      <c r="EPL63" s="16"/>
      <c r="EPM63" s="61"/>
      <c r="EPN63" s="64"/>
      <c r="EPO63" s="62"/>
      <c r="EPP63" s="65"/>
      <c r="EPQ63" s="62"/>
      <c r="EPR63" s="61"/>
      <c r="EPS63" s="64"/>
      <c r="EPT63" s="16"/>
      <c r="EPU63" s="61"/>
      <c r="EPV63" s="64"/>
      <c r="EPW63" s="62"/>
      <c r="EPX63" s="65"/>
      <c r="EPY63" s="62"/>
      <c r="EPZ63" s="61"/>
      <c r="EQA63" s="64"/>
      <c r="EQB63" s="16"/>
      <c r="EQC63" s="61"/>
      <c r="EQD63" s="64"/>
      <c r="EQE63" s="62"/>
      <c r="EQF63" s="65"/>
      <c r="EQG63" s="62"/>
      <c r="EQH63" s="61"/>
      <c r="EQI63" s="64"/>
      <c r="EQJ63" s="16"/>
      <c r="EQK63" s="61"/>
      <c r="EQL63" s="64"/>
      <c r="EQM63" s="62"/>
      <c r="EQN63" s="65"/>
      <c r="EQO63" s="62"/>
      <c r="EQP63" s="61"/>
      <c r="EQQ63" s="64"/>
      <c r="EQR63" s="16"/>
      <c r="EQS63" s="61"/>
      <c r="EQT63" s="64"/>
      <c r="EQU63" s="62"/>
      <c r="EQV63" s="65"/>
      <c r="EQW63" s="62"/>
      <c r="EQX63" s="61"/>
      <c r="EQY63" s="64"/>
      <c r="EQZ63" s="16"/>
      <c r="ERA63" s="61"/>
      <c r="ERB63" s="64"/>
      <c r="ERC63" s="62"/>
      <c r="ERD63" s="65"/>
      <c r="ERE63" s="62"/>
      <c r="ERF63" s="61"/>
      <c r="ERG63" s="64"/>
      <c r="ERH63" s="16"/>
      <c r="ERI63" s="61"/>
      <c r="ERJ63" s="64"/>
      <c r="ERK63" s="62"/>
      <c r="ERL63" s="65"/>
      <c r="ERM63" s="62"/>
      <c r="ERN63" s="61"/>
      <c r="ERO63" s="64"/>
      <c r="ERP63" s="16"/>
      <c r="ERQ63" s="61"/>
      <c r="ERR63" s="64"/>
      <c r="ERS63" s="62"/>
      <c r="ERT63" s="65"/>
      <c r="ERU63" s="62"/>
      <c r="ERV63" s="61"/>
      <c r="ERW63" s="64"/>
      <c r="ERX63" s="16"/>
      <c r="ERY63" s="61"/>
      <c r="ERZ63" s="64"/>
      <c r="ESA63" s="62"/>
      <c r="ESB63" s="65"/>
      <c r="ESC63" s="62"/>
      <c r="ESD63" s="61"/>
      <c r="ESE63" s="64"/>
      <c r="ESF63" s="16"/>
      <c r="ESG63" s="61"/>
      <c r="ESH63" s="64"/>
      <c r="ESI63" s="62"/>
      <c r="ESJ63" s="65"/>
      <c r="ESK63" s="62"/>
      <c r="ESL63" s="61"/>
      <c r="ESM63" s="64"/>
      <c r="ESN63" s="16"/>
      <c r="ESO63" s="61"/>
      <c r="ESP63" s="64"/>
      <c r="ESQ63" s="62"/>
      <c r="ESR63" s="65"/>
      <c r="ESS63" s="62"/>
      <c r="EST63" s="61"/>
      <c r="ESU63" s="64"/>
      <c r="ESV63" s="16"/>
      <c r="ESW63" s="61"/>
      <c r="ESX63" s="64"/>
      <c r="ESY63" s="62"/>
      <c r="ESZ63" s="65"/>
      <c r="ETA63" s="62"/>
      <c r="ETB63" s="61"/>
      <c r="ETC63" s="64"/>
      <c r="ETD63" s="16"/>
      <c r="ETE63" s="61"/>
      <c r="ETF63" s="64"/>
      <c r="ETG63" s="62"/>
      <c r="ETH63" s="65"/>
      <c r="ETI63" s="62"/>
      <c r="ETJ63" s="61"/>
      <c r="ETK63" s="64"/>
      <c r="ETL63" s="16"/>
      <c r="ETM63" s="61"/>
      <c r="ETN63" s="64"/>
      <c r="ETO63" s="62"/>
      <c r="ETP63" s="65"/>
      <c r="ETQ63" s="62"/>
      <c r="ETR63" s="61"/>
      <c r="ETS63" s="64"/>
      <c r="ETT63" s="16"/>
      <c r="ETU63" s="61"/>
      <c r="ETV63" s="64"/>
      <c r="ETW63" s="62"/>
      <c r="ETX63" s="65"/>
      <c r="ETY63" s="62"/>
      <c r="ETZ63" s="61"/>
      <c r="EUA63" s="64"/>
      <c r="EUB63" s="16"/>
      <c r="EUC63" s="61"/>
      <c r="EUD63" s="64"/>
      <c r="EUE63" s="62"/>
      <c r="EUF63" s="65"/>
      <c r="EUG63" s="62"/>
      <c r="EUH63" s="61"/>
      <c r="EUI63" s="64"/>
      <c r="EUJ63" s="16"/>
      <c r="EUK63" s="61"/>
      <c r="EUL63" s="64"/>
      <c r="EUM63" s="62"/>
      <c r="EUN63" s="65"/>
      <c r="EUO63" s="62"/>
      <c r="EUP63" s="61"/>
      <c r="EUQ63" s="64"/>
      <c r="EUR63" s="16"/>
      <c r="EUS63" s="61"/>
      <c r="EUT63" s="64"/>
      <c r="EUU63" s="62"/>
      <c r="EUV63" s="65"/>
      <c r="EUW63" s="62"/>
      <c r="EUX63" s="61"/>
      <c r="EUY63" s="64"/>
      <c r="EUZ63" s="16"/>
      <c r="EVA63" s="61"/>
      <c r="EVB63" s="64"/>
      <c r="EVC63" s="62"/>
      <c r="EVD63" s="65"/>
      <c r="EVE63" s="62"/>
      <c r="EVF63" s="61"/>
      <c r="EVG63" s="64"/>
      <c r="EVH63" s="16"/>
      <c r="EVI63" s="61"/>
      <c r="EVJ63" s="64"/>
      <c r="EVK63" s="62"/>
      <c r="EVL63" s="65"/>
      <c r="EVM63" s="62"/>
      <c r="EVN63" s="61"/>
      <c r="EVO63" s="64"/>
      <c r="EVP63" s="16"/>
      <c r="EVQ63" s="61"/>
      <c r="EVR63" s="64"/>
      <c r="EVS63" s="62"/>
      <c r="EVT63" s="65"/>
      <c r="EVU63" s="62"/>
      <c r="EVV63" s="61"/>
      <c r="EVW63" s="64"/>
      <c r="EVX63" s="16"/>
      <c r="EVY63" s="61"/>
      <c r="EVZ63" s="64"/>
      <c r="EWA63" s="62"/>
      <c r="EWB63" s="65"/>
      <c r="EWC63" s="62"/>
      <c r="EWD63" s="61"/>
      <c r="EWE63" s="64"/>
      <c r="EWF63" s="16"/>
      <c r="EWG63" s="61"/>
      <c r="EWH63" s="64"/>
      <c r="EWI63" s="62"/>
      <c r="EWJ63" s="65"/>
      <c r="EWK63" s="62"/>
      <c r="EWL63" s="61"/>
      <c r="EWM63" s="64"/>
      <c r="EWN63" s="16"/>
      <c r="EWO63" s="61"/>
      <c r="EWP63" s="64"/>
      <c r="EWQ63" s="62"/>
      <c r="EWR63" s="65"/>
      <c r="EWS63" s="62"/>
      <c r="EWT63" s="61"/>
      <c r="EWU63" s="64"/>
      <c r="EWV63" s="16"/>
      <c r="EWW63" s="61"/>
      <c r="EWX63" s="64"/>
      <c r="EWY63" s="62"/>
      <c r="EWZ63" s="65"/>
      <c r="EXA63" s="62"/>
      <c r="EXB63" s="61"/>
      <c r="EXC63" s="64"/>
      <c r="EXD63" s="16"/>
      <c r="EXE63" s="61"/>
      <c r="EXF63" s="64"/>
      <c r="EXG63" s="62"/>
      <c r="EXH63" s="65"/>
      <c r="EXI63" s="62"/>
      <c r="EXJ63" s="61"/>
      <c r="EXK63" s="64"/>
      <c r="EXL63" s="16"/>
      <c r="EXM63" s="61"/>
      <c r="EXN63" s="64"/>
      <c r="EXO63" s="62"/>
      <c r="EXP63" s="65"/>
      <c r="EXQ63" s="62"/>
      <c r="EXR63" s="61"/>
      <c r="EXS63" s="64"/>
      <c r="EXT63" s="16"/>
      <c r="EXU63" s="61"/>
      <c r="EXV63" s="64"/>
      <c r="EXW63" s="62"/>
      <c r="EXX63" s="65"/>
      <c r="EXY63" s="62"/>
      <c r="EXZ63" s="61"/>
      <c r="EYA63" s="64"/>
      <c r="EYB63" s="16"/>
      <c r="EYC63" s="61"/>
      <c r="EYD63" s="64"/>
      <c r="EYE63" s="62"/>
      <c r="EYF63" s="65"/>
      <c r="EYG63" s="62"/>
      <c r="EYH63" s="61"/>
      <c r="EYI63" s="64"/>
      <c r="EYJ63" s="16"/>
      <c r="EYK63" s="61"/>
      <c r="EYL63" s="64"/>
      <c r="EYM63" s="62"/>
      <c r="EYN63" s="65"/>
      <c r="EYO63" s="62"/>
      <c r="EYP63" s="61"/>
      <c r="EYQ63" s="64"/>
      <c r="EYR63" s="16"/>
      <c r="EYS63" s="61"/>
      <c r="EYT63" s="64"/>
      <c r="EYU63" s="62"/>
      <c r="EYV63" s="65"/>
      <c r="EYW63" s="62"/>
      <c r="EYX63" s="61"/>
      <c r="EYY63" s="64"/>
      <c r="EYZ63" s="16"/>
      <c r="EZA63" s="61"/>
      <c r="EZB63" s="64"/>
      <c r="EZC63" s="62"/>
      <c r="EZD63" s="65"/>
      <c r="EZE63" s="62"/>
      <c r="EZF63" s="61"/>
      <c r="EZG63" s="64"/>
      <c r="EZH63" s="16"/>
      <c r="EZI63" s="61"/>
      <c r="EZJ63" s="64"/>
      <c r="EZK63" s="62"/>
      <c r="EZL63" s="65"/>
      <c r="EZM63" s="62"/>
      <c r="EZN63" s="61"/>
      <c r="EZO63" s="64"/>
      <c r="EZP63" s="16"/>
      <c r="EZQ63" s="61"/>
      <c r="EZR63" s="64"/>
      <c r="EZS63" s="62"/>
      <c r="EZT63" s="65"/>
      <c r="EZU63" s="62"/>
      <c r="EZV63" s="61"/>
      <c r="EZW63" s="64"/>
      <c r="EZX63" s="16"/>
      <c r="EZY63" s="61"/>
      <c r="EZZ63" s="64"/>
      <c r="FAA63" s="62"/>
      <c r="FAB63" s="65"/>
      <c r="FAC63" s="62"/>
      <c r="FAD63" s="61"/>
      <c r="FAE63" s="64"/>
      <c r="FAF63" s="16"/>
      <c r="FAG63" s="61"/>
      <c r="FAH63" s="64"/>
      <c r="FAI63" s="62"/>
      <c r="FAJ63" s="65"/>
      <c r="FAK63" s="62"/>
      <c r="FAL63" s="61"/>
      <c r="FAM63" s="64"/>
      <c r="FAN63" s="16"/>
      <c r="FAO63" s="61"/>
      <c r="FAP63" s="64"/>
      <c r="FAQ63" s="62"/>
      <c r="FAR63" s="65"/>
      <c r="FAS63" s="62"/>
      <c r="FAT63" s="61"/>
      <c r="FAU63" s="64"/>
      <c r="FAV63" s="16"/>
      <c r="FAW63" s="61"/>
      <c r="FAX63" s="64"/>
      <c r="FAY63" s="62"/>
      <c r="FAZ63" s="65"/>
      <c r="FBA63" s="62"/>
      <c r="FBB63" s="61"/>
      <c r="FBC63" s="64"/>
      <c r="FBD63" s="16"/>
      <c r="FBE63" s="61"/>
      <c r="FBF63" s="64"/>
      <c r="FBG63" s="62"/>
      <c r="FBH63" s="65"/>
      <c r="FBI63" s="62"/>
      <c r="FBJ63" s="61"/>
      <c r="FBK63" s="64"/>
      <c r="FBL63" s="16"/>
      <c r="FBM63" s="61"/>
      <c r="FBN63" s="64"/>
      <c r="FBO63" s="62"/>
      <c r="FBP63" s="65"/>
      <c r="FBQ63" s="62"/>
      <c r="FBR63" s="61"/>
      <c r="FBS63" s="64"/>
      <c r="FBT63" s="16"/>
      <c r="FBU63" s="61"/>
      <c r="FBV63" s="64"/>
      <c r="FBW63" s="62"/>
      <c r="FBX63" s="65"/>
      <c r="FBY63" s="62"/>
      <c r="FBZ63" s="61"/>
      <c r="FCA63" s="64"/>
      <c r="FCB63" s="16"/>
      <c r="FCC63" s="61"/>
      <c r="FCD63" s="64"/>
      <c r="FCE63" s="62"/>
      <c r="FCF63" s="65"/>
      <c r="FCG63" s="62"/>
      <c r="FCH63" s="61"/>
      <c r="FCI63" s="64"/>
      <c r="FCJ63" s="16"/>
      <c r="FCK63" s="61"/>
      <c r="FCL63" s="64"/>
      <c r="FCM63" s="62"/>
      <c r="FCN63" s="65"/>
      <c r="FCO63" s="62"/>
      <c r="FCP63" s="61"/>
      <c r="FCQ63" s="64"/>
      <c r="FCR63" s="16"/>
      <c r="FCS63" s="61"/>
      <c r="FCT63" s="64"/>
      <c r="FCU63" s="62"/>
      <c r="FCV63" s="65"/>
      <c r="FCW63" s="62"/>
      <c r="FCX63" s="61"/>
      <c r="FCY63" s="64"/>
      <c r="FCZ63" s="16"/>
      <c r="FDA63" s="61"/>
      <c r="FDB63" s="64"/>
      <c r="FDC63" s="62"/>
      <c r="FDD63" s="65"/>
      <c r="FDE63" s="62"/>
      <c r="FDF63" s="61"/>
      <c r="FDG63" s="64"/>
      <c r="FDH63" s="16"/>
      <c r="FDI63" s="61"/>
      <c r="FDJ63" s="64"/>
      <c r="FDK63" s="62"/>
      <c r="FDL63" s="65"/>
      <c r="FDM63" s="62"/>
      <c r="FDN63" s="61"/>
      <c r="FDO63" s="64"/>
      <c r="FDP63" s="16"/>
      <c r="FDQ63" s="61"/>
      <c r="FDR63" s="64"/>
      <c r="FDS63" s="62"/>
      <c r="FDT63" s="65"/>
      <c r="FDU63" s="62"/>
      <c r="FDV63" s="61"/>
      <c r="FDW63" s="64"/>
      <c r="FDX63" s="16"/>
      <c r="FDY63" s="61"/>
      <c r="FDZ63" s="64"/>
      <c r="FEA63" s="62"/>
      <c r="FEB63" s="65"/>
      <c r="FEC63" s="62"/>
      <c r="FED63" s="61"/>
      <c r="FEE63" s="64"/>
      <c r="FEF63" s="16"/>
      <c r="FEG63" s="61"/>
      <c r="FEH63" s="64"/>
      <c r="FEI63" s="62"/>
      <c r="FEJ63" s="65"/>
      <c r="FEK63" s="62"/>
      <c r="FEL63" s="61"/>
      <c r="FEM63" s="64"/>
      <c r="FEN63" s="16"/>
      <c r="FEO63" s="61"/>
      <c r="FEP63" s="64"/>
      <c r="FEQ63" s="62"/>
      <c r="FER63" s="65"/>
      <c r="FES63" s="62"/>
      <c r="FET63" s="61"/>
      <c r="FEU63" s="64"/>
      <c r="FEV63" s="16"/>
      <c r="FEW63" s="61"/>
      <c r="FEX63" s="64"/>
      <c r="FEY63" s="62"/>
      <c r="FEZ63" s="65"/>
      <c r="FFA63" s="62"/>
      <c r="FFB63" s="61"/>
      <c r="FFC63" s="64"/>
      <c r="FFD63" s="16"/>
      <c r="FFE63" s="61"/>
      <c r="FFF63" s="64"/>
      <c r="FFG63" s="62"/>
      <c r="FFH63" s="65"/>
      <c r="FFI63" s="62"/>
      <c r="FFJ63" s="61"/>
      <c r="FFK63" s="64"/>
      <c r="FFL63" s="16"/>
      <c r="FFM63" s="61"/>
      <c r="FFN63" s="64"/>
      <c r="FFO63" s="62"/>
      <c r="FFP63" s="65"/>
      <c r="FFQ63" s="62"/>
      <c r="FFR63" s="61"/>
      <c r="FFS63" s="64"/>
      <c r="FFT63" s="16"/>
      <c r="FFU63" s="61"/>
      <c r="FFV63" s="64"/>
      <c r="FFW63" s="62"/>
      <c r="FFX63" s="65"/>
      <c r="FFY63" s="62"/>
      <c r="FFZ63" s="61"/>
      <c r="FGA63" s="64"/>
      <c r="FGB63" s="16"/>
      <c r="FGC63" s="61"/>
      <c r="FGD63" s="64"/>
      <c r="FGE63" s="62"/>
      <c r="FGF63" s="65"/>
      <c r="FGG63" s="62"/>
      <c r="FGH63" s="61"/>
      <c r="FGI63" s="64"/>
      <c r="FGJ63" s="16"/>
      <c r="FGK63" s="61"/>
      <c r="FGL63" s="64"/>
      <c r="FGM63" s="62"/>
      <c r="FGN63" s="65"/>
      <c r="FGO63" s="62"/>
      <c r="FGP63" s="61"/>
      <c r="FGQ63" s="64"/>
      <c r="FGR63" s="16"/>
      <c r="FGS63" s="61"/>
      <c r="FGT63" s="64"/>
      <c r="FGU63" s="62"/>
      <c r="FGV63" s="65"/>
      <c r="FGW63" s="62"/>
      <c r="FGX63" s="61"/>
      <c r="FGY63" s="64"/>
      <c r="FGZ63" s="16"/>
      <c r="FHA63" s="61"/>
      <c r="FHB63" s="64"/>
      <c r="FHC63" s="62"/>
      <c r="FHD63" s="65"/>
      <c r="FHE63" s="62"/>
      <c r="FHF63" s="61"/>
      <c r="FHG63" s="64"/>
      <c r="FHH63" s="16"/>
      <c r="FHI63" s="61"/>
      <c r="FHJ63" s="64"/>
      <c r="FHK63" s="62"/>
      <c r="FHL63" s="65"/>
      <c r="FHM63" s="62"/>
      <c r="FHN63" s="61"/>
      <c r="FHO63" s="64"/>
      <c r="FHP63" s="16"/>
      <c r="FHQ63" s="61"/>
      <c r="FHR63" s="64"/>
      <c r="FHS63" s="62"/>
      <c r="FHT63" s="65"/>
      <c r="FHU63" s="62"/>
      <c r="FHV63" s="61"/>
      <c r="FHW63" s="64"/>
      <c r="FHX63" s="16"/>
      <c r="FHY63" s="61"/>
      <c r="FHZ63" s="64"/>
      <c r="FIA63" s="62"/>
      <c r="FIB63" s="65"/>
      <c r="FIC63" s="62"/>
      <c r="FID63" s="61"/>
      <c r="FIE63" s="64"/>
      <c r="FIF63" s="16"/>
      <c r="FIG63" s="61"/>
      <c r="FIH63" s="64"/>
      <c r="FII63" s="62"/>
      <c r="FIJ63" s="65"/>
      <c r="FIK63" s="62"/>
      <c r="FIL63" s="61"/>
      <c r="FIM63" s="64"/>
      <c r="FIN63" s="16"/>
      <c r="FIO63" s="61"/>
      <c r="FIP63" s="64"/>
      <c r="FIQ63" s="62"/>
      <c r="FIR63" s="65"/>
      <c r="FIS63" s="62"/>
      <c r="FIT63" s="61"/>
      <c r="FIU63" s="64"/>
      <c r="FIV63" s="16"/>
      <c r="FIW63" s="61"/>
      <c r="FIX63" s="64"/>
      <c r="FIY63" s="62"/>
      <c r="FIZ63" s="65"/>
      <c r="FJA63" s="62"/>
      <c r="FJB63" s="61"/>
      <c r="FJC63" s="64"/>
      <c r="FJD63" s="16"/>
      <c r="FJE63" s="61"/>
      <c r="FJF63" s="64"/>
      <c r="FJG63" s="62"/>
      <c r="FJH63" s="65"/>
      <c r="FJI63" s="62"/>
      <c r="FJJ63" s="61"/>
      <c r="FJK63" s="64"/>
      <c r="FJL63" s="16"/>
      <c r="FJM63" s="61"/>
      <c r="FJN63" s="64"/>
      <c r="FJO63" s="62"/>
      <c r="FJP63" s="65"/>
      <c r="FJQ63" s="62"/>
      <c r="FJR63" s="61"/>
      <c r="FJS63" s="64"/>
      <c r="FJT63" s="16"/>
      <c r="FJU63" s="61"/>
      <c r="FJV63" s="64"/>
      <c r="FJW63" s="62"/>
      <c r="FJX63" s="65"/>
      <c r="FJY63" s="62"/>
      <c r="FJZ63" s="61"/>
      <c r="FKA63" s="64"/>
      <c r="FKB63" s="16"/>
      <c r="FKC63" s="61"/>
      <c r="FKD63" s="64"/>
      <c r="FKE63" s="62"/>
      <c r="FKF63" s="65"/>
      <c r="FKG63" s="62"/>
      <c r="FKH63" s="61"/>
      <c r="FKI63" s="64"/>
      <c r="FKJ63" s="16"/>
      <c r="FKK63" s="61"/>
      <c r="FKL63" s="64"/>
      <c r="FKM63" s="62"/>
      <c r="FKN63" s="65"/>
      <c r="FKO63" s="62"/>
      <c r="FKP63" s="61"/>
      <c r="FKQ63" s="64"/>
      <c r="FKR63" s="16"/>
      <c r="FKS63" s="61"/>
      <c r="FKT63" s="64"/>
      <c r="FKU63" s="62"/>
      <c r="FKV63" s="65"/>
      <c r="FKW63" s="62"/>
      <c r="FKX63" s="61"/>
      <c r="FKY63" s="64"/>
      <c r="FKZ63" s="16"/>
      <c r="FLA63" s="61"/>
      <c r="FLB63" s="64"/>
      <c r="FLC63" s="62"/>
      <c r="FLD63" s="65"/>
      <c r="FLE63" s="62"/>
      <c r="FLF63" s="61"/>
      <c r="FLG63" s="64"/>
      <c r="FLH63" s="16"/>
      <c r="FLI63" s="61"/>
      <c r="FLJ63" s="64"/>
      <c r="FLK63" s="62"/>
      <c r="FLL63" s="65"/>
      <c r="FLM63" s="62"/>
      <c r="FLN63" s="61"/>
      <c r="FLO63" s="64"/>
      <c r="FLP63" s="16"/>
      <c r="FLQ63" s="61"/>
      <c r="FLR63" s="64"/>
      <c r="FLS63" s="62"/>
      <c r="FLT63" s="65"/>
      <c r="FLU63" s="62"/>
      <c r="FLV63" s="61"/>
      <c r="FLW63" s="64"/>
      <c r="FLX63" s="16"/>
      <c r="FLY63" s="61"/>
      <c r="FLZ63" s="64"/>
      <c r="FMA63" s="62"/>
      <c r="FMB63" s="65"/>
      <c r="FMC63" s="62"/>
      <c r="FMD63" s="61"/>
      <c r="FME63" s="64"/>
      <c r="FMF63" s="16"/>
      <c r="FMG63" s="61"/>
      <c r="FMH63" s="64"/>
      <c r="FMI63" s="62"/>
      <c r="FMJ63" s="65"/>
      <c r="FMK63" s="62"/>
      <c r="FML63" s="61"/>
      <c r="FMM63" s="64"/>
      <c r="FMN63" s="16"/>
      <c r="FMO63" s="61"/>
      <c r="FMP63" s="64"/>
      <c r="FMQ63" s="62"/>
      <c r="FMR63" s="65"/>
      <c r="FMS63" s="62"/>
      <c r="FMT63" s="61"/>
      <c r="FMU63" s="64"/>
      <c r="FMV63" s="16"/>
      <c r="FMW63" s="61"/>
      <c r="FMX63" s="64"/>
      <c r="FMY63" s="62"/>
      <c r="FMZ63" s="65"/>
      <c r="FNA63" s="62"/>
      <c r="FNB63" s="61"/>
      <c r="FNC63" s="64"/>
      <c r="FND63" s="16"/>
      <c r="FNE63" s="61"/>
      <c r="FNF63" s="64"/>
      <c r="FNG63" s="62"/>
      <c r="FNH63" s="65"/>
      <c r="FNI63" s="62"/>
      <c r="FNJ63" s="61"/>
      <c r="FNK63" s="64"/>
      <c r="FNL63" s="16"/>
      <c r="FNM63" s="61"/>
      <c r="FNN63" s="64"/>
      <c r="FNO63" s="62"/>
      <c r="FNP63" s="65"/>
      <c r="FNQ63" s="62"/>
      <c r="FNR63" s="61"/>
      <c r="FNS63" s="64"/>
      <c r="FNT63" s="16"/>
      <c r="FNU63" s="61"/>
      <c r="FNV63" s="64"/>
      <c r="FNW63" s="62"/>
      <c r="FNX63" s="65"/>
      <c r="FNY63" s="62"/>
      <c r="FNZ63" s="61"/>
      <c r="FOA63" s="64"/>
      <c r="FOB63" s="16"/>
      <c r="FOC63" s="61"/>
      <c r="FOD63" s="64"/>
      <c r="FOE63" s="62"/>
      <c r="FOF63" s="65"/>
      <c r="FOG63" s="62"/>
      <c r="FOH63" s="61"/>
      <c r="FOI63" s="64"/>
      <c r="FOJ63" s="16"/>
      <c r="FOK63" s="61"/>
      <c r="FOL63" s="64"/>
      <c r="FOM63" s="62"/>
      <c r="FON63" s="65"/>
      <c r="FOO63" s="62"/>
      <c r="FOP63" s="61"/>
      <c r="FOQ63" s="64"/>
      <c r="FOR63" s="16"/>
      <c r="FOS63" s="61"/>
      <c r="FOT63" s="64"/>
      <c r="FOU63" s="62"/>
      <c r="FOV63" s="65"/>
      <c r="FOW63" s="62"/>
      <c r="FOX63" s="61"/>
      <c r="FOY63" s="64"/>
      <c r="FOZ63" s="16"/>
      <c r="FPA63" s="61"/>
      <c r="FPB63" s="64"/>
      <c r="FPC63" s="62"/>
      <c r="FPD63" s="65"/>
      <c r="FPE63" s="62"/>
      <c r="FPF63" s="61"/>
      <c r="FPG63" s="64"/>
      <c r="FPH63" s="16"/>
      <c r="FPI63" s="61"/>
      <c r="FPJ63" s="64"/>
      <c r="FPK63" s="62"/>
      <c r="FPL63" s="65"/>
      <c r="FPM63" s="62"/>
      <c r="FPN63" s="61"/>
      <c r="FPO63" s="64"/>
      <c r="FPP63" s="16"/>
      <c r="FPQ63" s="61"/>
      <c r="FPR63" s="64"/>
      <c r="FPS63" s="62"/>
      <c r="FPT63" s="65"/>
      <c r="FPU63" s="62"/>
      <c r="FPV63" s="61"/>
      <c r="FPW63" s="64"/>
      <c r="FPX63" s="16"/>
      <c r="FPY63" s="61"/>
      <c r="FPZ63" s="64"/>
      <c r="FQA63" s="62"/>
      <c r="FQB63" s="65"/>
      <c r="FQC63" s="62"/>
      <c r="FQD63" s="61"/>
      <c r="FQE63" s="64"/>
      <c r="FQF63" s="16"/>
      <c r="FQG63" s="61"/>
      <c r="FQH63" s="64"/>
      <c r="FQI63" s="62"/>
      <c r="FQJ63" s="65"/>
      <c r="FQK63" s="62"/>
      <c r="FQL63" s="61"/>
      <c r="FQM63" s="64"/>
      <c r="FQN63" s="16"/>
      <c r="FQO63" s="61"/>
      <c r="FQP63" s="64"/>
      <c r="FQQ63" s="62"/>
      <c r="FQR63" s="65"/>
      <c r="FQS63" s="62"/>
      <c r="FQT63" s="61"/>
      <c r="FQU63" s="64"/>
      <c r="FQV63" s="16"/>
      <c r="FQW63" s="61"/>
      <c r="FQX63" s="64"/>
      <c r="FQY63" s="62"/>
      <c r="FQZ63" s="65"/>
      <c r="FRA63" s="62"/>
      <c r="FRB63" s="61"/>
      <c r="FRC63" s="64"/>
      <c r="FRD63" s="16"/>
      <c r="FRE63" s="61"/>
      <c r="FRF63" s="64"/>
      <c r="FRG63" s="62"/>
      <c r="FRH63" s="65"/>
      <c r="FRI63" s="62"/>
      <c r="FRJ63" s="61"/>
      <c r="FRK63" s="64"/>
      <c r="FRL63" s="16"/>
      <c r="FRM63" s="61"/>
      <c r="FRN63" s="64"/>
      <c r="FRO63" s="62"/>
      <c r="FRP63" s="65"/>
      <c r="FRQ63" s="62"/>
      <c r="FRR63" s="61"/>
      <c r="FRS63" s="64"/>
      <c r="FRT63" s="16"/>
      <c r="FRU63" s="61"/>
      <c r="FRV63" s="64"/>
      <c r="FRW63" s="62"/>
      <c r="FRX63" s="65"/>
      <c r="FRY63" s="62"/>
      <c r="FRZ63" s="61"/>
      <c r="FSA63" s="64"/>
      <c r="FSB63" s="16"/>
      <c r="FSC63" s="61"/>
      <c r="FSD63" s="64"/>
      <c r="FSE63" s="62"/>
      <c r="FSF63" s="65"/>
      <c r="FSG63" s="62"/>
      <c r="FSH63" s="61"/>
      <c r="FSI63" s="64"/>
      <c r="FSJ63" s="16"/>
      <c r="FSK63" s="61"/>
      <c r="FSL63" s="64"/>
      <c r="FSM63" s="62"/>
      <c r="FSN63" s="65"/>
      <c r="FSO63" s="62"/>
      <c r="FSP63" s="61"/>
      <c r="FSQ63" s="64"/>
      <c r="FSR63" s="16"/>
      <c r="FSS63" s="61"/>
      <c r="FST63" s="64"/>
      <c r="FSU63" s="62"/>
      <c r="FSV63" s="65"/>
      <c r="FSW63" s="62"/>
      <c r="FSX63" s="61"/>
      <c r="FSY63" s="64"/>
      <c r="FSZ63" s="16"/>
      <c r="FTA63" s="61"/>
      <c r="FTB63" s="64"/>
      <c r="FTC63" s="62"/>
      <c r="FTD63" s="65"/>
      <c r="FTE63" s="62"/>
      <c r="FTF63" s="61"/>
      <c r="FTG63" s="64"/>
      <c r="FTH63" s="16"/>
      <c r="FTI63" s="61"/>
      <c r="FTJ63" s="64"/>
      <c r="FTK63" s="62"/>
      <c r="FTL63" s="65"/>
      <c r="FTM63" s="62"/>
      <c r="FTN63" s="61"/>
      <c r="FTO63" s="64"/>
      <c r="FTP63" s="16"/>
      <c r="FTQ63" s="61"/>
      <c r="FTR63" s="64"/>
      <c r="FTS63" s="62"/>
      <c r="FTT63" s="65"/>
      <c r="FTU63" s="62"/>
      <c r="FTV63" s="61"/>
      <c r="FTW63" s="64"/>
      <c r="FTX63" s="16"/>
      <c r="FTY63" s="61"/>
      <c r="FTZ63" s="64"/>
      <c r="FUA63" s="62"/>
      <c r="FUB63" s="65"/>
      <c r="FUC63" s="62"/>
      <c r="FUD63" s="61"/>
      <c r="FUE63" s="64"/>
      <c r="FUF63" s="16"/>
      <c r="FUG63" s="61"/>
      <c r="FUH63" s="64"/>
      <c r="FUI63" s="62"/>
      <c r="FUJ63" s="65"/>
      <c r="FUK63" s="62"/>
      <c r="FUL63" s="61"/>
      <c r="FUM63" s="64"/>
      <c r="FUN63" s="16"/>
      <c r="FUO63" s="61"/>
      <c r="FUP63" s="64"/>
      <c r="FUQ63" s="62"/>
      <c r="FUR63" s="65"/>
      <c r="FUS63" s="62"/>
      <c r="FUT63" s="61"/>
      <c r="FUU63" s="64"/>
      <c r="FUV63" s="16"/>
      <c r="FUW63" s="61"/>
      <c r="FUX63" s="64"/>
      <c r="FUY63" s="62"/>
      <c r="FUZ63" s="65"/>
      <c r="FVA63" s="62"/>
      <c r="FVB63" s="61"/>
      <c r="FVC63" s="64"/>
      <c r="FVD63" s="16"/>
      <c r="FVE63" s="61"/>
      <c r="FVF63" s="64"/>
      <c r="FVG63" s="62"/>
      <c r="FVH63" s="65"/>
      <c r="FVI63" s="62"/>
      <c r="FVJ63" s="61"/>
      <c r="FVK63" s="64"/>
      <c r="FVL63" s="16"/>
      <c r="FVM63" s="61"/>
      <c r="FVN63" s="64"/>
      <c r="FVO63" s="62"/>
      <c r="FVP63" s="65"/>
      <c r="FVQ63" s="62"/>
      <c r="FVR63" s="61"/>
      <c r="FVS63" s="64"/>
      <c r="FVT63" s="16"/>
      <c r="FVU63" s="61"/>
      <c r="FVV63" s="64"/>
      <c r="FVW63" s="62"/>
      <c r="FVX63" s="65"/>
      <c r="FVY63" s="62"/>
      <c r="FVZ63" s="61"/>
      <c r="FWA63" s="64"/>
      <c r="FWB63" s="16"/>
      <c r="FWC63" s="61"/>
      <c r="FWD63" s="64"/>
      <c r="FWE63" s="62"/>
      <c r="FWF63" s="65"/>
      <c r="FWG63" s="62"/>
      <c r="FWH63" s="61"/>
      <c r="FWI63" s="64"/>
      <c r="FWJ63" s="16"/>
      <c r="FWK63" s="61"/>
      <c r="FWL63" s="64"/>
      <c r="FWM63" s="62"/>
      <c r="FWN63" s="65"/>
      <c r="FWO63" s="62"/>
      <c r="FWP63" s="61"/>
      <c r="FWQ63" s="64"/>
      <c r="FWR63" s="16"/>
      <c r="FWS63" s="61"/>
      <c r="FWT63" s="64"/>
      <c r="FWU63" s="62"/>
      <c r="FWV63" s="65"/>
      <c r="FWW63" s="62"/>
      <c r="FWX63" s="61"/>
      <c r="FWY63" s="64"/>
      <c r="FWZ63" s="16"/>
      <c r="FXA63" s="61"/>
      <c r="FXB63" s="64"/>
      <c r="FXC63" s="62"/>
      <c r="FXD63" s="65"/>
      <c r="FXE63" s="62"/>
      <c r="FXF63" s="61"/>
      <c r="FXG63" s="64"/>
      <c r="FXH63" s="16"/>
      <c r="FXI63" s="61"/>
      <c r="FXJ63" s="64"/>
      <c r="FXK63" s="62"/>
      <c r="FXL63" s="65"/>
      <c r="FXM63" s="62"/>
      <c r="FXN63" s="61"/>
      <c r="FXO63" s="64"/>
      <c r="FXP63" s="16"/>
      <c r="FXQ63" s="61"/>
      <c r="FXR63" s="64"/>
      <c r="FXS63" s="62"/>
      <c r="FXT63" s="65"/>
      <c r="FXU63" s="62"/>
      <c r="FXV63" s="61"/>
      <c r="FXW63" s="64"/>
      <c r="FXX63" s="16"/>
      <c r="FXY63" s="61"/>
      <c r="FXZ63" s="64"/>
      <c r="FYA63" s="62"/>
      <c r="FYB63" s="65"/>
      <c r="FYC63" s="62"/>
      <c r="FYD63" s="61"/>
      <c r="FYE63" s="64"/>
      <c r="FYF63" s="16"/>
      <c r="FYG63" s="61"/>
      <c r="FYH63" s="64"/>
      <c r="FYI63" s="62"/>
      <c r="FYJ63" s="65"/>
      <c r="FYK63" s="62"/>
      <c r="FYL63" s="61"/>
      <c r="FYM63" s="64"/>
      <c r="FYN63" s="16"/>
      <c r="FYO63" s="61"/>
      <c r="FYP63" s="64"/>
      <c r="FYQ63" s="62"/>
      <c r="FYR63" s="65"/>
      <c r="FYS63" s="62"/>
      <c r="FYT63" s="61"/>
      <c r="FYU63" s="64"/>
      <c r="FYV63" s="16"/>
      <c r="FYW63" s="61"/>
      <c r="FYX63" s="64"/>
      <c r="FYY63" s="62"/>
      <c r="FYZ63" s="65"/>
      <c r="FZA63" s="62"/>
      <c r="FZB63" s="61"/>
      <c r="FZC63" s="64"/>
      <c r="FZD63" s="16"/>
      <c r="FZE63" s="61"/>
      <c r="FZF63" s="64"/>
      <c r="FZG63" s="62"/>
      <c r="FZH63" s="65"/>
      <c r="FZI63" s="62"/>
      <c r="FZJ63" s="61"/>
      <c r="FZK63" s="64"/>
      <c r="FZL63" s="16"/>
      <c r="FZM63" s="61"/>
      <c r="FZN63" s="64"/>
      <c r="FZO63" s="62"/>
      <c r="FZP63" s="65"/>
      <c r="FZQ63" s="62"/>
      <c r="FZR63" s="61"/>
      <c r="FZS63" s="64"/>
      <c r="FZT63" s="16"/>
      <c r="FZU63" s="61"/>
      <c r="FZV63" s="64"/>
      <c r="FZW63" s="62"/>
      <c r="FZX63" s="65"/>
      <c r="FZY63" s="62"/>
      <c r="FZZ63" s="61"/>
      <c r="GAA63" s="64"/>
      <c r="GAB63" s="16"/>
      <c r="GAC63" s="61"/>
      <c r="GAD63" s="64"/>
      <c r="GAE63" s="62"/>
      <c r="GAF63" s="65"/>
      <c r="GAG63" s="62"/>
      <c r="GAH63" s="61"/>
      <c r="GAI63" s="64"/>
      <c r="GAJ63" s="16"/>
      <c r="GAK63" s="61"/>
      <c r="GAL63" s="64"/>
      <c r="GAM63" s="62"/>
      <c r="GAN63" s="65"/>
      <c r="GAO63" s="62"/>
      <c r="GAP63" s="61"/>
      <c r="GAQ63" s="64"/>
      <c r="GAR63" s="16"/>
      <c r="GAS63" s="61"/>
      <c r="GAT63" s="64"/>
      <c r="GAU63" s="62"/>
      <c r="GAV63" s="65"/>
      <c r="GAW63" s="62"/>
      <c r="GAX63" s="61"/>
      <c r="GAY63" s="64"/>
      <c r="GAZ63" s="16"/>
      <c r="GBA63" s="61"/>
      <c r="GBB63" s="64"/>
      <c r="GBC63" s="62"/>
      <c r="GBD63" s="65"/>
      <c r="GBE63" s="62"/>
      <c r="GBF63" s="61"/>
      <c r="GBG63" s="64"/>
      <c r="GBH63" s="16"/>
      <c r="GBI63" s="61"/>
      <c r="GBJ63" s="64"/>
      <c r="GBK63" s="62"/>
      <c r="GBL63" s="65"/>
      <c r="GBM63" s="62"/>
      <c r="GBN63" s="61"/>
      <c r="GBO63" s="64"/>
      <c r="GBP63" s="16"/>
      <c r="GBQ63" s="61"/>
      <c r="GBR63" s="64"/>
      <c r="GBS63" s="62"/>
      <c r="GBT63" s="65"/>
      <c r="GBU63" s="62"/>
      <c r="GBV63" s="61"/>
      <c r="GBW63" s="64"/>
      <c r="GBX63" s="16"/>
      <c r="GBY63" s="61"/>
      <c r="GBZ63" s="64"/>
      <c r="GCA63" s="62"/>
      <c r="GCB63" s="65"/>
      <c r="GCC63" s="62"/>
      <c r="GCD63" s="61"/>
      <c r="GCE63" s="64"/>
      <c r="GCF63" s="16"/>
      <c r="GCG63" s="61"/>
      <c r="GCH63" s="64"/>
      <c r="GCI63" s="62"/>
      <c r="GCJ63" s="65"/>
      <c r="GCK63" s="62"/>
      <c r="GCL63" s="61"/>
      <c r="GCM63" s="64"/>
      <c r="GCN63" s="16"/>
      <c r="GCO63" s="61"/>
      <c r="GCP63" s="64"/>
      <c r="GCQ63" s="62"/>
      <c r="GCR63" s="65"/>
      <c r="GCS63" s="62"/>
      <c r="GCT63" s="61"/>
      <c r="GCU63" s="64"/>
      <c r="GCV63" s="16"/>
      <c r="GCW63" s="61"/>
      <c r="GCX63" s="64"/>
      <c r="GCY63" s="62"/>
      <c r="GCZ63" s="65"/>
      <c r="GDA63" s="62"/>
      <c r="GDB63" s="61"/>
      <c r="GDC63" s="64"/>
      <c r="GDD63" s="16"/>
      <c r="GDE63" s="61"/>
      <c r="GDF63" s="64"/>
      <c r="GDG63" s="62"/>
      <c r="GDH63" s="65"/>
      <c r="GDI63" s="62"/>
      <c r="GDJ63" s="61"/>
      <c r="GDK63" s="64"/>
      <c r="GDL63" s="16"/>
      <c r="GDM63" s="61"/>
      <c r="GDN63" s="64"/>
      <c r="GDO63" s="62"/>
      <c r="GDP63" s="65"/>
      <c r="GDQ63" s="62"/>
      <c r="GDR63" s="61"/>
      <c r="GDS63" s="64"/>
      <c r="GDT63" s="16"/>
      <c r="GDU63" s="61"/>
      <c r="GDV63" s="64"/>
      <c r="GDW63" s="62"/>
      <c r="GDX63" s="65"/>
      <c r="GDY63" s="62"/>
      <c r="GDZ63" s="61"/>
      <c r="GEA63" s="64"/>
      <c r="GEB63" s="16"/>
      <c r="GEC63" s="61"/>
      <c r="GED63" s="64"/>
      <c r="GEE63" s="62"/>
      <c r="GEF63" s="65"/>
      <c r="GEG63" s="62"/>
      <c r="GEH63" s="61"/>
      <c r="GEI63" s="64"/>
      <c r="GEJ63" s="16"/>
      <c r="GEK63" s="61"/>
      <c r="GEL63" s="64"/>
      <c r="GEM63" s="62"/>
      <c r="GEN63" s="65"/>
      <c r="GEO63" s="62"/>
      <c r="GEP63" s="61"/>
      <c r="GEQ63" s="64"/>
      <c r="GER63" s="16"/>
      <c r="GES63" s="61"/>
      <c r="GET63" s="64"/>
      <c r="GEU63" s="62"/>
      <c r="GEV63" s="65"/>
      <c r="GEW63" s="62"/>
      <c r="GEX63" s="61"/>
      <c r="GEY63" s="64"/>
      <c r="GEZ63" s="16"/>
      <c r="GFA63" s="61"/>
      <c r="GFB63" s="64"/>
      <c r="GFC63" s="62"/>
      <c r="GFD63" s="65"/>
      <c r="GFE63" s="62"/>
      <c r="GFF63" s="61"/>
      <c r="GFG63" s="64"/>
      <c r="GFH63" s="16"/>
      <c r="GFI63" s="61"/>
      <c r="GFJ63" s="64"/>
      <c r="GFK63" s="62"/>
      <c r="GFL63" s="65"/>
      <c r="GFM63" s="62"/>
      <c r="GFN63" s="61"/>
      <c r="GFO63" s="64"/>
      <c r="GFP63" s="16"/>
      <c r="GFQ63" s="61"/>
      <c r="GFR63" s="64"/>
      <c r="GFS63" s="62"/>
      <c r="GFT63" s="65"/>
      <c r="GFU63" s="62"/>
      <c r="GFV63" s="61"/>
      <c r="GFW63" s="64"/>
      <c r="GFX63" s="16"/>
      <c r="GFY63" s="61"/>
      <c r="GFZ63" s="64"/>
      <c r="GGA63" s="62"/>
      <c r="GGB63" s="65"/>
      <c r="GGC63" s="62"/>
      <c r="GGD63" s="61"/>
      <c r="GGE63" s="64"/>
      <c r="GGF63" s="16"/>
      <c r="GGG63" s="61"/>
      <c r="GGH63" s="64"/>
      <c r="GGI63" s="62"/>
      <c r="GGJ63" s="65"/>
      <c r="GGK63" s="62"/>
      <c r="GGL63" s="61"/>
      <c r="GGM63" s="64"/>
      <c r="GGN63" s="16"/>
      <c r="GGO63" s="61"/>
      <c r="GGP63" s="64"/>
      <c r="GGQ63" s="62"/>
      <c r="GGR63" s="65"/>
      <c r="GGS63" s="62"/>
      <c r="GGT63" s="61"/>
      <c r="GGU63" s="64"/>
      <c r="GGV63" s="16"/>
      <c r="GGW63" s="61"/>
      <c r="GGX63" s="64"/>
      <c r="GGY63" s="62"/>
      <c r="GGZ63" s="65"/>
      <c r="GHA63" s="62"/>
      <c r="GHB63" s="61"/>
      <c r="GHC63" s="64"/>
      <c r="GHD63" s="16"/>
      <c r="GHE63" s="61"/>
      <c r="GHF63" s="64"/>
      <c r="GHG63" s="62"/>
      <c r="GHH63" s="65"/>
      <c r="GHI63" s="62"/>
      <c r="GHJ63" s="61"/>
      <c r="GHK63" s="64"/>
      <c r="GHL63" s="16"/>
      <c r="GHM63" s="61"/>
      <c r="GHN63" s="64"/>
      <c r="GHO63" s="62"/>
      <c r="GHP63" s="65"/>
      <c r="GHQ63" s="62"/>
      <c r="GHR63" s="61"/>
      <c r="GHS63" s="64"/>
      <c r="GHT63" s="16"/>
      <c r="GHU63" s="61"/>
      <c r="GHV63" s="64"/>
      <c r="GHW63" s="62"/>
      <c r="GHX63" s="65"/>
      <c r="GHY63" s="62"/>
      <c r="GHZ63" s="61"/>
      <c r="GIA63" s="64"/>
      <c r="GIB63" s="16"/>
      <c r="GIC63" s="61"/>
      <c r="GID63" s="64"/>
      <c r="GIE63" s="62"/>
      <c r="GIF63" s="65"/>
      <c r="GIG63" s="62"/>
      <c r="GIH63" s="61"/>
      <c r="GII63" s="64"/>
      <c r="GIJ63" s="16"/>
      <c r="GIK63" s="61"/>
      <c r="GIL63" s="64"/>
      <c r="GIM63" s="62"/>
      <c r="GIN63" s="65"/>
      <c r="GIO63" s="62"/>
      <c r="GIP63" s="61"/>
      <c r="GIQ63" s="64"/>
      <c r="GIR63" s="16"/>
      <c r="GIS63" s="61"/>
      <c r="GIT63" s="64"/>
      <c r="GIU63" s="62"/>
      <c r="GIV63" s="65"/>
      <c r="GIW63" s="62"/>
      <c r="GIX63" s="61"/>
      <c r="GIY63" s="64"/>
      <c r="GIZ63" s="16"/>
      <c r="GJA63" s="61"/>
      <c r="GJB63" s="64"/>
      <c r="GJC63" s="62"/>
      <c r="GJD63" s="65"/>
      <c r="GJE63" s="62"/>
      <c r="GJF63" s="61"/>
      <c r="GJG63" s="64"/>
      <c r="GJH63" s="16"/>
      <c r="GJI63" s="61"/>
      <c r="GJJ63" s="64"/>
      <c r="GJK63" s="62"/>
      <c r="GJL63" s="65"/>
      <c r="GJM63" s="62"/>
      <c r="GJN63" s="61"/>
      <c r="GJO63" s="64"/>
      <c r="GJP63" s="16"/>
      <c r="GJQ63" s="61"/>
      <c r="GJR63" s="64"/>
      <c r="GJS63" s="62"/>
      <c r="GJT63" s="65"/>
      <c r="GJU63" s="62"/>
      <c r="GJV63" s="61"/>
      <c r="GJW63" s="64"/>
      <c r="GJX63" s="16"/>
      <c r="GJY63" s="61"/>
      <c r="GJZ63" s="64"/>
      <c r="GKA63" s="62"/>
      <c r="GKB63" s="65"/>
      <c r="GKC63" s="62"/>
      <c r="GKD63" s="61"/>
      <c r="GKE63" s="64"/>
      <c r="GKF63" s="16"/>
      <c r="GKG63" s="61"/>
      <c r="GKH63" s="64"/>
      <c r="GKI63" s="62"/>
      <c r="GKJ63" s="65"/>
      <c r="GKK63" s="62"/>
      <c r="GKL63" s="61"/>
      <c r="GKM63" s="64"/>
      <c r="GKN63" s="16"/>
      <c r="GKO63" s="61"/>
      <c r="GKP63" s="64"/>
      <c r="GKQ63" s="62"/>
      <c r="GKR63" s="65"/>
      <c r="GKS63" s="62"/>
      <c r="GKT63" s="61"/>
      <c r="GKU63" s="64"/>
      <c r="GKV63" s="16"/>
      <c r="GKW63" s="61"/>
      <c r="GKX63" s="64"/>
      <c r="GKY63" s="62"/>
      <c r="GKZ63" s="65"/>
      <c r="GLA63" s="62"/>
      <c r="GLB63" s="61"/>
      <c r="GLC63" s="64"/>
      <c r="GLD63" s="16"/>
      <c r="GLE63" s="61"/>
      <c r="GLF63" s="64"/>
      <c r="GLG63" s="62"/>
      <c r="GLH63" s="65"/>
      <c r="GLI63" s="62"/>
      <c r="GLJ63" s="61"/>
      <c r="GLK63" s="64"/>
      <c r="GLL63" s="16"/>
      <c r="GLM63" s="61"/>
      <c r="GLN63" s="64"/>
      <c r="GLO63" s="62"/>
      <c r="GLP63" s="65"/>
      <c r="GLQ63" s="62"/>
      <c r="GLR63" s="61"/>
      <c r="GLS63" s="64"/>
      <c r="GLT63" s="16"/>
      <c r="GLU63" s="61"/>
      <c r="GLV63" s="64"/>
      <c r="GLW63" s="62"/>
      <c r="GLX63" s="65"/>
      <c r="GLY63" s="62"/>
      <c r="GLZ63" s="61"/>
      <c r="GMA63" s="64"/>
      <c r="GMB63" s="16"/>
      <c r="GMC63" s="61"/>
      <c r="GMD63" s="64"/>
      <c r="GME63" s="62"/>
      <c r="GMF63" s="65"/>
      <c r="GMG63" s="62"/>
      <c r="GMH63" s="61"/>
      <c r="GMI63" s="64"/>
      <c r="GMJ63" s="16"/>
      <c r="GMK63" s="61"/>
      <c r="GML63" s="64"/>
      <c r="GMM63" s="62"/>
      <c r="GMN63" s="65"/>
      <c r="GMO63" s="62"/>
      <c r="GMP63" s="61"/>
      <c r="GMQ63" s="64"/>
      <c r="GMR63" s="16"/>
      <c r="GMS63" s="61"/>
      <c r="GMT63" s="64"/>
      <c r="GMU63" s="62"/>
      <c r="GMV63" s="65"/>
      <c r="GMW63" s="62"/>
      <c r="GMX63" s="61"/>
      <c r="GMY63" s="64"/>
      <c r="GMZ63" s="16"/>
      <c r="GNA63" s="61"/>
      <c r="GNB63" s="64"/>
      <c r="GNC63" s="62"/>
      <c r="GND63" s="65"/>
      <c r="GNE63" s="62"/>
      <c r="GNF63" s="61"/>
      <c r="GNG63" s="64"/>
      <c r="GNH63" s="16"/>
      <c r="GNI63" s="61"/>
      <c r="GNJ63" s="64"/>
      <c r="GNK63" s="62"/>
      <c r="GNL63" s="65"/>
      <c r="GNM63" s="62"/>
      <c r="GNN63" s="61"/>
      <c r="GNO63" s="64"/>
      <c r="GNP63" s="16"/>
      <c r="GNQ63" s="61"/>
      <c r="GNR63" s="64"/>
      <c r="GNS63" s="62"/>
      <c r="GNT63" s="65"/>
      <c r="GNU63" s="62"/>
      <c r="GNV63" s="61"/>
      <c r="GNW63" s="64"/>
      <c r="GNX63" s="16"/>
      <c r="GNY63" s="61"/>
      <c r="GNZ63" s="64"/>
      <c r="GOA63" s="62"/>
      <c r="GOB63" s="65"/>
      <c r="GOC63" s="62"/>
      <c r="GOD63" s="61"/>
      <c r="GOE63" s="64"/>
      <c r="GOF63" s="16"/>
      <c r="GOG63" s="61"/>
      <c r="GOH63" s="64"/>
      <c r="GOI63" s="62"/>
      <c r="GOJ63" s="65"/>
      <c r="GOK63" s="62"/>
      <c r="GOL63" s="61"/>
      <c r="GOM63" s="64"/>
      <c r="GON63" s="16"/>
      <c r="GOO63" s="61"/>
      <c r="GOP63" s="64"/>
      <c r="GOQ63" s="62"/>
      <c r="GOR63" s="65"/>
      <c r="GOS63" s="62"/>
      <c r="GOT63" s="61"/>
      <c r="GOU63" s="64"/>
      <c r="GOV63" s="16"/>
      <c r="GOW63" s="61"/>
      <c r="GOX63" s="64"/>
      <c r="GOY63" s="62"/>
      <c r="GOZ63" s="65"/>
      <c r="GPA63" s="62"/>
      <c r="GPB63" s="61"/>
      <c r="GPC63" s="64"/>
      <c r="GPD63" s="16"/>
      <c r="GPE63" s="61"/>
      <c r="GPF63" s="64"/>
      <c r="GPG63" s="62"/>
      <c r="GPH63" s="65"/>
      <c r="GPI63" s="62"/>
      <c r="GPJ63" s="61"/>
      <c r="GPK63" s="64"/>
      <c r="GPL63" s="16"/>
      <c r="GPM63" s="61"/>
      <c r="GPN63" s="64"/>
      <c r="GPO63" s="62"/>
      <c r="GPP63" s="65"/>
      <c r="GPQ63" s="62"/>
      <c r="GPR63" s="61"/>
      <c r="GPS63" s="64"/>
      <c r="GPT63" s="16"/>
      <c r="GPU63" s="61"/>
      <c r="GPV63" s="64"/>
      <c r="GPW63" s="62"/>
      <c r="GPX63" s="65"/>
      <c r="GPY63" s="62"/>
      <c r="GPZ63" s="61"/>
      <c r="GQA63" s="64"/>
      <c r="GQB63" s="16"/>
      <c r="GQC63" s="61"/>
      <c r="GQD63" s="64"/>
      <c r="GQE63" s="62"/>
      <c r="GQF63" s="65"/>
      <c r="GQG63" s="62"/>
      <c r="GQH63" s="61"/>
      <c r="GQI63" s="64"/>
      <c r="GQJ63" s="16"/>
      <c r="GQK63" s="61"/>
      <c r="GQL63" s="64"/>
      <c r="GQM63" s="62"/>
      <c r="GQN63" s="65"/>
      <c r="GQO63" s="62"/>
      <c r="GQP63" s="61"/>
      <c r="GQQ63" s="64"/>
      <c r="GQR63" s="16"/>
      <c r="GQS63" s="61"/>
      <c r="GQT63" s="64"/>
      <c r="GQU63" s="62"/>
      <c r="GQV63" s="65"/>
      <c r="GQW63" s="62"/>
      <c r="GQX63" s="61"/>
      <c r="GQY63" s="64"/>
      <c r="GQZ63" s="16"/>
      <c r="GRA63" s="61"/>
      <c r="GRB63" s="64"/>
      <c r="GRC63" s="62"/>
      <c r="GRD63" s="65"/>
      <c r="GRE63" s="62"/>
      <c r="GRF63" s="61"/>
      <c r="GRG63" s="64"/>
      <c r="GRH63" s="16"/>
      <c r="GRI63" s="61"/>
      <c r="GRJ63" s="64"/>
      <c r="GRK63" s="62"/>
      <c r="GRL63" s="65"/>
      <c r="GRM63" s="62"/>
      <c r="GRN63" s="61"/>
      <c r="GRO63" s="64"/>
      <c r="GRP63" s="16"/>
      <c r="GRQ63" s="61"/>
      <c r="GRR63" s="64"/>
      <c r="GRS63" s="62"/>
      <c r="GRT63" s="65"/>
      <c r="GRU63" s="62"/>
      <c r="GRV63" s="61"/>
      <c r="GRW63" s="64"/>
      <c r="GRX63" s="16"/>
      <c r="GRY63" s="61"/>
      <c r="GRZ63" s="64"/>
      <c r="GSA63" s="62"/>
      <c r="GSB63" s="65"/>
      <c r="GSC63" s="62"/>
      <c r="GSD63" s="61"/>
      <c r="GSE63" s="64"/>
      <c r="GSF63" s="16"/>
      <c r="GSG63" s="61"/>
      <c r="GSH63" s="64"/>
      <c r="GSI63" s="62"/>
      <c r="GSJ63" s="65"/>
      <c r="GSK63" s="62"/>
      <c r="GSL63" s="61"/>
      <c r="GSM63" s="64"/>
      <c r="GSN63" s="16"/>
      <c r="GSO63" s="61"/>
      <c r="GSP63" s="64"/>
      <c r="GSQ63" s="62"/>
      <c r="GSR63" s="65"/>
      <c r="GSS63" s="62"/>
      <c r="GST63" s="61"/>
      <c r="GSU63" s="64"/>
      <c r="GSV63" s="16"/>
      <c r="GSW63" s="61"/>
      <c r="GSX63" s="64"/>
      <c r="GSY63" s="62"/>
      <c r="GSZ63" s="65"/>
      <c r="GTA63" s="62"/>
      <c r="GTB63" s="61"/>
      <c r="GTC63" s="64"/>
      <c r="GTD63" s="16"/>
      <c r="GTE63" s="61"/>
      <c r="GTF63" s="64"/>
      <c r="GTG63" s="62"/>
      <c r="GTH63" s="65"/>
      <c r="GTI63" s="62"/>
      <c r="GTJ63" s="61"/>
      <c r="GTK63" s="64"/>
      <c r="GTL63" s="16"/>
      <c r="GTM63" s="61"/>
      <c r="GTN63" s="64"/>
      <c r="GTO63" s="62"/>
      <c r="GTP63" s="65"/>
      <c r="GTQ63" s="62"/>
      <c r="GTR63" s="61"/>
      <c r="GTS63" s="64"/>
      <c r="GTT63" s="16"/>
      <c r="GTU63" s="61"/>
      <c r="GTV63" s="64"/>
      <c r="GTW63" s="62"/>
      <c r="GTX63" s="65"/>
      <c r="GTY63" s="62"/>
      <c r="GTZ63" s="61"/>
      <c r="GUA63" s="64"/>
      <c r="GUB63" s="16"/>
      <c r="GUC63" s="61"/>
      <c r="GUD63" s="64"/>
      <c r="GUE63" s="62"/>
      <c r="GUF63" s="65"/>
      <c r="GUG63" s="62"/>
      <c r="GUH63" s="61"/>
      <c r="GUI63" s="64"/>
      <c r="GUJ63" s="16"/>
      <c r="GUK63" s="61"/>
      <c r="GUL63" s="64"/>
      <c r="GUM63" s="62"/>
      <c r="GUN63" s="65"/>
      <c r="GUO63" s="62"/>
      <c r="GUP63" s="61"/>
      <c r="GUQ63" s="64"/>
      <c r="GUR63" s="16"/>
      <c r="GUS63" s="61"/>
      <c r="GUT63" s="64"/>
      <c r="GUU63" s="62"/>
      <c r="GUV63" s="65"/>
      <c r="GUW63" s="62"/>
      <c r="GUX63" s="61"/>
      <c r="GUY63" s="64"/>
      <c r="GUZ63" s="16"/>
      <c r="GVA63" s="61"/>
      <c r="GVB63" s="64"/>
      <c r="GVC63" s="62"/>
      <c r="GVD63" s="65"/>
      <c r="GVE63" s="62"/>
      <c r="GVF63" s="61"/>
      <c r="GVG63" s="64"/>
      <c r="GVH63" s="16"/>
      <c r="GVI63" s="61"/>
      <c r="GVJ63" s="64"/>
      <c r="GVK63" s="62"/>
      <c r="GVL63" s="65"/>
      <c r="GVM63" s="62"/>
      <c r="GVN63" s="61"/>
      <c r="GVO63" s="64"/>
      <c r="GVP63" s="16"/>
      <c r="GVQ63" s="61"/>
      <c r="GVR63" s="64"/>
      <c r="GVS63" s="62"/>
      <c r="GVT63" s="65"/>
      <c r="GVU63" s="62"/>
      <c r="GVV63" s="61"/>
      <c r="GVW63" s="64"/>
      <c r="GVX63" s="16"/>
      <c r="GVY63" s="61"/>
      <c r="GVZ63" s="64"/>
      <c r="GWA63" s="62"/>
      <c r="GWB63" s="65"/>
      <c r="GWC63" s="62"/>
      <c r="GWD63" s="61"/>
      <c r="GWE63" s="64"/>
      <c r="GWF63" s="16"/>
      <c r="GWG63" s="61"/>
      <c r="GWH63" s="64"/>
      <c r="GWI63" s="62"/>
      <c r="GWJ63" s="65"/>
      <c r="GWK63" s="62"/>
      <c r="GWL63" s="61"/>
      <c r="GWM63" s="64"/>
      <c r="GWN63" s="16"/>
      <c r="GWO63" s="61"/>
      <c r="GWP63" s="64"/>
      <c r="GWQ63" s="62"/>
      <c r="GWR63" s="65"/>
      <c r="GWS63" s="62"/>
      <c r="GWT63" s="61"/>
      <c r="GWU63" s="64"/>
      <c r="GWV63" s="16"/>
      <c r="GWW63" s="61"/>
      <c r="GWX63" s="64"/>
      <c r="GWY63" s="62"/>
      <c r="GWZ63" s="65"/>
      <c r="GXA63" s="62"/>
      <c r="GXB63" s="61"/>
      <c r="GXC63" s="64"/>
      <c r="GXD63" s="16"/>
      <c r="GXE63" s="61"/>
      <c r="GXF63" s="64"/>
      <c r="GXG63" s="62"/>
      <c r="GXH63" s="65"/>
      <c r="GXI63" s="62"/>
      <c r="GXJ63" s="61"/>
      <c r="GXK63" s="64"/>
      <c r="GXL63" s="16"/>
      <c r="GXM63" s="61"/>
      <c r="GXN63" s="64"/>
      <c r="GXO63" s="62"/>
      <c r="GXP63" s="65"/>
      <c r="GXQ63" s="62"/>
      <c r="GXR63" s="61"/>
      <c r="GXS63" s="64"/>
      <c r="GXT63" s="16"/>
      <c r="GXU63" s="61"/>
      <c r="GXV63" s="64"/>
      <c r="GXW63" s="62"/>
      <c r="GXX63" s="65"/>
      <c r="GXY63" s="62"/>
      <c r="GXZ63" s="61"/>
      <c r="GYA63" s="64"/>
      <c r="GYB63" s="16"/>
      <c r="GYC63" s="61"/>
      <c r="GYD63" s="64"/>
      <c r="GYE63" s="62"/>
      <c r="GYF63" s="65"/>
      <c r="GYG63" s="62"/>
      <c r="GYH63" s="61"/>
      <c r="GYI63" s="64"/>
      <c r="GYJ63" s="16"/>
      <c r="GYK63" s="61"/>
      <c r="GYL63" s="64"/>
      <c r="GYM63" s="62"/>
      <c r="GYN63" s="65"/>
      <c r="GYO63" s="62"/>
      <c r="GYP63" s="61"/>
      <c r="GYQ63" s="64"/>
      <c r="GYR63" s="16"/>
      <c r="GYS63" s="61"/>
      <c r="GYT63" s="64"/>
      <c r="GYU63" s="62"/>
      <c r="GYV63" s="65"/>
      <c r="GYW63" s="62"/>
      <c r="GYX63" s="61"/>
      <c r="GYY63" s="64"/>
      <c r="GYZ63" s="16"/>
      <c r="GZA63" s="61"/>
      <c r="GZB63" s="64"/>
      <c r="GZC63" s="62"/>
      <c r="GZD63" s="65"/>
      <c r="GZE63" s="62"/>
      <c r="GZF63" s="61"/>
      <c r="GZG63" s="64"/>
      <c r="GZH63" s="16"/>
      <c r="GZI63" s="61"/>
      <c r="GZJ63" s="64"/>
      <c r="GZK63" s="62"/>
      <c r="GZL63" s="65"/>
      <c r="GZM63" s="62"/>
      <c r="GZN63" s="61"/>
      <c r="GZO63" s="64"/>
      <c r="GZP63" s="16"/>
      <c r="GZQ63" s="61"/>
      <c r="GZR63" s="64"/>
      <c r="GZS63" s="62"/>
      <c r="GZT63" s="65"/>
      <c r="GZU63" s="62"/>
      <c r="GZV63" s="61"/>
      <c r="GZW63" s="64"/>
      <c r="GZX63" s="16"/>
      <c r="GZY63" s="61"/>
      <c r="GZZ63" s="64"/>
      <c r="HAA63" s="62"/>
      <c r="HAB63" s="65"/>
      <c r="HAC63" s="62"/>
      <c r="HAD63" s="61"/>
      <c r="HAE63" s="64"/>
      <c r="HAF63" s="16"/>
      <c r="HAG63" s="61"/>
      <c r="HAH63" s="64"/>
      <c r="HAI63" s="62"/>
      <c r="HAJ63" s="65"/>
      <c r="HAK63" s="62"/>
      <c r="HAL63" s="61"/>
      <c r="HAM63" s="64"/>
      <c r="HAN63" s="16"/>
      <c r="HAO63" s="61"/>
      <c r="HAP63" s="64"/>
      <c r="HAQ63" s="62"/>
      <c r="HAR63" s="65"/>
      <c r="HAS63" s="62"/>
      <c r="HAT63" s="61"/>
      <c r="HAU63" s="64"/>
      <c r="HAV63" s="16"/>
      <c r="HAW63" s="61"/>
      <c r="HAX63" s="64"/>
      <c r="HAY63" s="62"/>
      <c r="HAZ63" s="65"/>
      <c r="HBA63" s="62"/>
      <c r="HBB63" s="61"/>
      <c r="HBC63" s="64"/>
      <c r="HBD63" s="16"/>
      <c r="HBE63" s="61"/>
      <c r="HBF63" s="64"/>
      <c r="HBG63" s="62"/>
      <c r="HBH63" s="65"/>
      <c r="HBI63" s="62"/>
      <c r="HBJ63" s="61"/>
      <c r="HBK63" s="64"/>
      <c r="HBL63" s="16"/>
      <c r="HBM63" s="61"/>
      <c r="HBN63" s="64"/>
      <c r="HBO63" s="62"/>
      <c r="HBP63" s="65"/>
      <c r="HBQ63" s="62"/>
      <c r="HBR63" s="61"/>
      <c r="HBS63" s="64"/>
      <c r="HBT63" s="16"/>
      <c r="HBU63" s="61"/>
      <c r="HBV63" s="64"/>
      <c r="HBW63" s="62"/>
      <c r="HBX63" s="65"/>
      <c r="HBY63" s="62"/>
      <c r="HBZ63" s="61"/>
      <c r="HCA63" s="64"/>
      <c r="HCB63" s="16"/>
      <c r="HCC63" s="61"/>
      <c r="HCD63" s="64"/>
      <c r="HCE63" s="62"/>
      <c r="HCF63" s="65"/>
      <c r="HCG63" s="62"/>
      <c r="HCH63" s="61"/>
      <c r="HCI63" s="64"/>
      <c r="HCJ63" s="16"/>
      <c r="HCK63" s="61"/>
      <c r="HCL63" s="64"/>
      <c r="HCM63" s="62"/>
      <c r="HCN63" s="65"/>
      <c r="HCO63" s="62"/>
      <c r="HCP63" s="61"/>
      <c r="HCQ63" s="64"/>
      <c r="HCR63" s="16"/>
      <c r="HCS63" s="61"/>
      <c r="HCT63" s="64"/>
      <c r="HCU63" s="62"/>
      <c r="HCV63" s="65"/>
      <c r="HCW63" s="62"/>
      <c r="HCX63" s="61"/>
      <c r="HCY63" s="64"/>
      <c r="HCZ63" s="16"/>
      <c r="HDA63" s="61"/>
      <c r="HDB63" s="64"/>
      <c r="HDC63" s="62"/>
      <c r="HDD63" s="65"/>
      <c r="HDE63" s="62"/>
      <c r="HDF63" s="61"/>
      <c r="HDG63" s="64"/>
      <c r="HDH63" s="16"/>
      <c r="HDI63" s="61"/>
      <c r="HDJ63" s="64"/>
      <c r="HDK63" s="62"/>
      <c r="HDL63" s="65"/>
      <c r="HDM63" s="62"/>
      <c r="HDN63" s="61"/>
      <c r="HDO63" s="64"/>
      <c r="HDP63" s="16"/>
      <c r="HDQ63" s="61"/>
      <c r="HDR63" s="64"/>
      <c r="HDS63" s="62"/>
      <c r="HDT63" s="65"/>
      <c r="HDU63" s="62"/>
      <c r="HDV63" s="61"/>
      <c r="HDW63" s="64"/>
      <c r="HDX63" s="16"/>
      <c r="HDY63" s="61"/>
      <c r="HDZ63" s="64"/>
      <c r="HEA63" s="62"/>
      <c r="HEB63" s="65"/>
      <c r="HEC63" s="62"/>
      <c r="HED63" s="61"/>
      <c r="HEE63" s="64"/>
      <c r="HEF63" s="16"/>
      <c r="HEG63" s="61"/>
      <c r="HEH63" s="64"/>
      <c r="HEI63" s="62"/>
      <c r="HEJ63" s="65"/>
      <c r="HEK63" s="62"/>
      <c r="HEL63" s="61"/>
      <c r="HEM63" s="64"/>
      <c r="HEN63" s="16"/>
      <c r="HEO63" s="61"/>
      <c r="HEP63" s="64"/>
      <c r="HEQ63" s="62"/>
      <c r="HER63" s="65"/>
      <c r="HES63" s="62"/>
      <c r="HET63" s="61"/>
      <c r="HEU63" s="64"/>
      <c r="HEV63" s="16"/>
      <c r="HEW63" s="61"/>
      <c r="HEX63" s="64"/>
      <c r="HEY63" s="62"/>
      <c r="HEZ63" s="65"/>
      <c r="HFA63" s="62"/>
      <c r="HFB63" s="61"/>
      <c r="HFC63" s="64"/>
      <c r="HFD63" s="16"/>
      <c r="HFE63" s="61"/>
      <c r="HFF63" s="64"/>
      <c r="HFG63" s="62"/>
      <c r="HFH63" s="65"/>
      <c r="HFI63" s="62"/>
      <c r="HFJ63" s="61"/>
      <c r="HFK63" s="64"/>
      <c r="HFL63" s="16"/>
      <c r="HFM63" s="61"/>
      <c r="HFN63" s="64"/>
      <c r="HFO63" s="62"/>
      <c r="HFP63" s="65"/>
      <c r="HFQ63" s="62"/>
      <c r="HFR63" s="61"/>
      <c r="HFS63" s="64"/>
      <c r="HFT63" s="16"/>
      <c r="HFU63" s="61"/>
      <c r="HFV63" s="64"/>
      <c r="HFW63" s="62"/>
      <c r="HFX63" s="65"/>
      <c r="HFY63" s="62"/>
      <c r="HFZ63" s="61"/>
      <c r="HGA63" s="64"/>
      <c r="HGB63" s="16"/>
      <c r="HGC63" s="61"/>
      <c r="HGD63" s="64"/>
      <c r="HGE63" s="62"/>
      <c r="HGF63" s="65"/>
      <c r="HGG63" s="62"/>
      <c r="HGH63" s="61"/>
      <c r="HGI63" s="64"/>
      <c r="HGJ63" s="16"/>
      <c r="HGK63" s="61"/>
      <c r="HGL63" s="64"/>
      <c r="HGM63" s="62"/>
      <c r="HGN63" s="65"/>
      <c r="HGO63" s="62"/>
      <c r="HGP63" s="61"/>
      <c r="HGQ63" s="64"/>
      <c r="HGR63" s="16"/>
      <c r="HGS63" s="61"/>
      <c r="HGT63" s="64"/>
      <c r="HGU63" s="62"/>
      <c r="HGV63" s="65"/>
      <c r="HGW63" s="62"/>
      <c r="HGX63" s="61"/>
      <c r="HGY63" s="64"/>
      <c r="HGZ63" s="16"/>
      <c r="HHA63" s="61"/>
      <c r="HHB63" s="64"/>
      <c r="HHC63" s="62"/>
      <c r="HHD63" s="65"/>
      <c r="HHE63" s="62"/>
      <c r="HHF63" s="61"/>
      <c r="HHG63" s="64"/>
      <c r="HHH63" s="16"/>
      <c r="HHI63" s="61"/>
      <c r="HHJ63" s="64"/>
      <c r="HHK63" s="62"/>
      <c r="HHL63" s="65"/>
      <c r="HHM63" s="62"/>
      <c r="HHN63" s="61"/>
      <c r="HHO63" s="64"/>
      <c r="HHP63" s="16"/>
      <c r="HHQ63" s="61"/>
      <c r="HHR63" s="64"/>
      <c r="HHS63" s="62"/>
      <c r="HHT63" s="65"/>
      <c r="HHU63" s="62"/>
      <c r="HHV63" s="61"/>
      <c r="HHW63" s="64"/>
      <c r="HHX63" s="16"/>
      <c r="HHY63" s="61"/>
      <c r="HHZ63" s="64"/>
      <c r="HIA63" s="62"/>
      <c r="HIB63" s="65"/>
      <c r="HIC63" s="62"/>
      <c r="HID63" s="61"/>
      <c r="HIE63" s="64"/>
      <c r="HIF63" s="16"/>
      <c r="HIG63" s="61"/>
      <c r="HIH63" s="64"/>
      <c r="HII63" s="62"/>
      <c r="HIJ63" s="65"/>
      <c r="HIK63" s="62"/>
      <c r="HIL63" s="61"/>
      <c r="HIM63" s="64"/>
      <c r="HIN63" s="16"/>
      <c r="HIO63" s="61"/>
      <c r="HIP63" s="64"/>
      <c r="HIQ63" s="62"/>
      <c r="HIR63" s="65"/>
      <c r="HIS63" s="62"/>
      <c r="HIT63" s="61"/>
      <c r="HIU63" s="64"/>
      <c r="HIV63" s="16"/>
      <c r="HIW63" s="61"/>
      <c r="HIX63" s="64"/>
      <c r="HIY63" s="62"/>
      <c r="HIZ63" s="65"/>
      <c r="HJA63" s="62"/>
      <c r="HJB63" s="61"/>
      <c r="HJC63" s="64"/>
      <c r="HJD63" s="16"/>
      <c r="HJE63" s="61"/>
      <c r="HJF63" s="64"/>
      <c r="HJG63" s="62"/>
      <c r="HJH63" s="65"/>
      <c r="HJI63" s="62"/>
      <c r="HJJ63" s="61"/>
      <c r="HJK63" s="64"/>
      <c r="HJL63" s="16"/>
      <c r="HJM63" s="61"/>
      <c r="HJN63" s="64"/>
      <c r="HJO63" s="62"/>
      <c r="HJP63" s="65"/>
      <c r="HJQ63" s="62"/>
      <c r="HJR63" s="61"/>
      <c r="HJS63" s="64"/>
      <c r="HJT63" s="16"/>
      <c r="HJU63" s="61"/>
      <c r="HJV63" s="64"/>
      <c r="HJW63" s="62"/>
      <c r="HJX63" s="65"/>
      <c r="HJY63" s="62"/>
      <c r="HJZ63" s="61"/>
      <c r="HKA63" s="64"/>
      <c r="HKB63" s="16"/>
      <c r="HKC63" s="61"/>
      <c r="HKD63" s="64"/>
      <c r="HKE63" s="62"/>
      <c r="HKF63" s="65"/>
      <c r="HKG63" s="62"/>
      <c r="HKH63" s="61"/>
      <c r="HKI63" s="64"/>
      <c r="HKJ63" s="16"/>
      <c r="HKK63" s="61"/>
      <c r="HKL63" s="64"/>
      <c r="HKM63" s="62"/>
      <c r="HKN63" s="65"/>
      <c r="HKO63" s="62"/>
      <c r="HKP63" s="61"/>
      <c r="HKQ63" s="64"/>
      <c r="HKR63" s="16"/>
      <c r="HKS63" s="61"/>
      <c r="HKT63" s="64"/>
      <c r="HKU63" s="62"/>
      <c r="HKV63" s="65"/>
      <c r="HKW63" s="62"/>
      <c r="HKX63" s="61"/>
      <c r="HKY63" s="64"/>
      <c r="HKZ63" s="16"/>
      <c r="HLA63" s="61"/>
      <c r="HLB63" s="64"/>
      <c r="HLC63" s="62"/>
      <c r="HLD63" s="65"/>
      <c r="HLE63" s="62"/>
      <c r="HLF63" s="61"/>
      <c r="HLG63" s="64"/>
      <c r="HLH63" s="16"/>
      <c r="HLI63" s="61"/>
      <c r="HLJ63" s="64"/>
      <c r="HLK63" s="62"/>
      <c r="HLL63" s="65"/>
      <c r="HLM63" s="62"/>
      <c r="HLN63" s="61"/>
      <c r="HLO63" s="64"/>
      <c r="HLP63" s="16"/>
      <c r="HLQ63" s="61"/>
      <c r="HLR63" s="64"/>
      <c r="HLS63" s="62"/>
      <c r="HLT63" s="65"/>
      <c r="HLU63" s="62"/>
      <c r="HLV63" s="61"/>
      <c r="HLW63" s="64"/>
      <c r="HLX63" s="16"/>
      <c r="HLY63" s="61"/>
      <c r="HLZ63" s="64"/>
      <c r="HMA63" s="62"/>
      <c r="HMB63" s="65"/>
      <c r="HMC63" s="62"/>
      <c r="HMD63" s="61"/>
      <c r="HME63" s="64"/>
      <c r="HMF63" s="16"/>
      <c r="HMG63" s="61"/>
      <c r="HMH63" s="64"/>
      <c r="HMI63" s="62"/>
      <c r="HMJ63" s="65"/>
      <c r="HMK63" s="62"/>
      <c r="HML63" s="61"/>
      <c r="HMM63" s="64"/>
      <c r="HMN63" s="16"/>
      <c r="HMO63" s="61"/>
      <c r="HMP63" s="64"/>
      <c r="HMQ63" s="62"/>
      <c r="HMR63" s="65"/>
      <c r="HMS63" s="62"/>
      <c r="HMT63" s="61"/>
      <c r="HMU63" s="64"/>
      <c r="HMV63" s="16"/>
      <c r="HMW63" s="61"/>
      <c r="HMX63" s="64"/>
      <c r="HMY63" s="62"/>
      <c r="HMZ63" s="65"/>
      <c r="HNA63" s="62"/>
      <c r="HNB63" s="61"/>
      <c r="HNC63" s="64"/>
      <c r="HND63" s="16"/>
      <c r="HNE63" s="61"/>
      <c r="HNF63" s="64"/>
      <c r="HNG63" s="62"/>
      <c r="HNH63" s="65"/>
      <c r="HNI63" s="62"/>
      <c r="HNJ63" s="61"/>
      <c r="HNK63" s="64"/>
      <c r="HNL63" s="16"/>
      <c r="HNM63" s="61"/>
      <c r="HNN63" s="64"/>
      <c r="HNO63" s="62"/>
      <c r="HNP63" s="65"/>
      <c r="HNQ63" s="62"/>
      <c r="HNR63" s="61"/>
      <c r="HNS63" s="64"/>
      <c r="HNT63" s="16"/>
      <c r="HNU63" s="61"/>
      <c r="HNV63" s="64"/>
      <c r="HNW63" s="62"/>
      <c r="HNX63" s="65"/>
      <c r="HNY63" s="62"/>
      <c r="HNZ63" s="61"/>
      <c r="HOA63" s="64"/>
      <c r="HOB63" s="16"/>
      <c r="HOC63" s="61"/>
      <c r="HOD63" s="64"/>
      <c r="HOE63" s="62"/>
      <c r="HOF63" s="65"/>
      <c r="HOG63" s="62"/>
      <c r="HOH63" s="61"/>
      <c r="HOI63" s="64"/>
      <c r="HOJ63" s="16"/>
      <c r="HOK63" s="61"/>
      <c r="HOL63" s="64"/>
      <c r="HOM63" s="62"/>
      <c r="HON63" s="65"/>
      <c r="HOO63" s="62"/>
      <c r="HOP63" s="61"/>
      <c r="HOQ63" s="64"/>
      <c r="HOR63" s="16"/>
      <c r="HOS63" s="61"/>
      <c r="HOT63" s="64"/>
      <c r="HOU63" s="62"/>
      <c r="HOV63" s="65"/>
      <c r="HOW63" s="62"/>
      <c r="HOX63" s="61"/>
      <c r="HOY63" s="64"/>
      <c r="HOZ63" s="16"/>
      <c r="HPA63" s="61"/>
      <c r="HPB63" s="64"/>
      <c r="HPC63" s="62"/>
      <c r="HPD63" s="65"/>
      <c r="HPE63" s="62"/>
      <c r="HPF63" s="61"/>
      <c r="HPG63" s="64"/>
      <c r="HPH63" s="16"/>
      <c r="HPI63" s="61"/>
      <c r="HPJ63" s="64"/>
      <c r="HPK63" s="62"/>
      <c r="HPL63" s="65"/>
      <c r="HPM63" s="62"/>
      <c r="HPN63" s="61"/>
      <c r="HPO63" s="64"/>
      <c r="HPP63" s="16"/>
      <c r="HPQ63" s="61"/>
      <c r="HPR63" s="64"/>
      <c r="HPS63" s="62"/>
      <c r="HPT63" s="65"/>
      <c r="HPU63" s="62"/>
      <c r="HPV63" s="61"/>
      <c r="HPW63" s="64"/>
      <c r="HPX63" s="16"/>
      <c r="HPY63" s="61"/>
      <c r="HPZ63" s="64"/>
      <c r="HQA63" s="62"/>
      <c r="HQB63" s="65"/>
      <c r="HQC63" s="62"/>
      <c r="HQD63" s="61"/>
      <c r="HQE63" s="64"/>
      <c r="HQF63" s="16"/>
      <c r="HQG63" s="61"/>
      <c r="HQH63" s="64"/>
      <c r="HQI63" s="62"/>
      <c r="HQJ63" s="65"/>
      <c r="HQK63" s="62"/>
      <c r="HQL63" s="61"/>
      <c r="HQM63" s="64"/>
      <c r="HQN63" s="16"/>
      <c r="HQO63" s="61"/>
      <c r="HQP63" s="64"/>
      <c r="HQQ63" s="62"/>
      <c r="HQR63" s="65"/>
      <c r="HQS63" s="62"/>
      <c r="HQT63" s="61"/>
      <c r="HQU63" s="64"/>
      <c r="HQV63" s="16"/>
      <c r="HQW63" s="61"/>
      <c r="HQX63" s="64"/>
      <c r="HQY63" s="62"/>
      <c r="HQZ63" s="65"/>
      <c r="HRA63" s="62"/>
      <c r="HRB63" s="61"/>
      <c r="HRC63" s="64"/>
      <c r="HRD63" s="16"/>
      <c r="HRE63" s="61"/>
      <c r="HRF63" s="64"/>
      <c r="HRG63" s="62"/>
      <c r="HRH63" s="65"/>
      <c r="HRI63" s="62"/>
      <c r="HRJ63" s="61"/>
      <c r="HRK63" s="64"/>
      <c r="HRL63" s="16"/>
      <c r="HRM63" s="61"/>
      <c r="HRN63" s="64"/>
      <c r="HRO63" s="62"/>
      <c r="HRP63" s="65"/>
      <c r="HRQ63" s="62"/>
      <c r="HRR63" s="61"/>
      <c r="HRS63" s="64"/>
      <c r="HRT63" s="16"/>
      <c r="HRU63" s="61"/>
      <c r="HRV63" s="64"/>
      <c r="HRW63" s="62"/>
      <c r="HRX63" s="65"/>
      <c r="HRY63" s="62"/>
      <c r="HRZ63" s="61"/>
      <c r="HSA63" s="64"/>
      <c r="HSB63" s="16"/>
      <c r="HSC63" s="61"/>
      <c r="HSD63" s="64"/>
      <c r="HSE63" s="62"/>
      <c r="HSF63" s="65"/>
      <c r="HSG63" s="62"/>
      <c r="HSH63" s="61"/>
      <c r="HSI63" s="64"/>
      <c r="HSJ63" s="16"/>
      <c r="HSK63" s="61"/>
      <c r="HSL63" s="64"/>
      <c r="HSM63" s="62"/>
      <c r="HSN63" s="65"/>
      <c r="HSO63" s="62"/>
      <c r="HSP63" s="61"/>
      <c r="HSQ63" s="64"/>
      <c r="HSR63" s="16"/>
      <c r="HSS63" s="61"/>
      <c r="HST63" s="64"/>
      <c r="HSU63" s="62"/>
      <c r="HSV63" s="65"/>
      <c r="HSW63" s="62"/>
      <c r="HSX63" s="61"/>
      <c r="HSY63" s="64"/>
      <c r="HSZ63" s="16"/>
      <c r="HTA63" s="61"/>
      <c r="HTB63" s="64"/>
      <c r="HTC63" s="62"/>
      <c r="HTD63" s="65"/>
      <c r="HTE63" s="62"/>
      <c r="HTF63" s="61"/>
      <c r="HTG63" s="64"/>
      <c r="HTH63" s="16"/>
      <c r="HTI63" s="61"/>
      <c r="HTJ63" s="64"/>
      <c r="HTK63" s="62"/>
      <c r="HTL63" s="65"/>
      <c r="HTM63" s="62"/>
      <c r="HTN63" s="61"/>
      <c r="HTO63" s="64"/>
      <c r="HTP63" s="16"/>
      <c r="HTQ63" s="61"/>
      <c r="HTR63" s="64"/>
      <c r="HTS63" s="62"/>
      <c r="HTT63" s="65"/>
      <c r="HTU63" s="62"/>
      <c r="HTV63" s="61"/>
      <c r="HTW63" s="64"/>
      <c r="HTX63" s="16"/>
      <c r="HTY63" s="61"/>
      <c r="HTZ63" s="64"/>
      <c r="HUA63" s="62"/>
      <c r="HUB63" s="65"/>
      <c r="HUC63" s="62"/>
      <c r="HUD63" s="61"/>
      <c r="HUE63" s="64"/>
      <c r="HUF63" s="16"/>
      <c r="HUG63" s="61"/>
      <c r="HUH63" s="64"/>
      <c r="HUI63" s="62"/>
      <c r="HUJ63" s="65"/>
      <c r="HUK63" s="62"/>
      <c r="HUL63" s="61"/>
      <c r="HUM63" s="64"/>
      <c r="HUN63" s="16"/>
      <c r="HUO63" s="61"/>
      <c r="HUP63" s="64"/>
      <c r="HUQ63" s="62"/>
      <c r="HUR63" s="65"/>
      <c r="HUS63" s="62"/>
      <c r="HUT63" s="61"/>
      <c r="HUU63" s="64"/>
      <c r="HUV63" s="16"/>
      <c r="HUW63" s="61"/>
      <c r="HUX63" s="64"/>
      <c r="HUY63" s="62"/>
      <c r="HUZ63" s="65"/>
      <c r="HVA63" s="62"/>
      <c r="HVB63" s="61"/>
      <c r="HVC63" s="64"/>
      <c r="HVD63" s="16"/>
      <c r="HVE63" s="61"/>
      <c r="HVF63" s="64"/>
      <c r="HVG63" s="62"/>
      <c r="HVH63" s="65"/>
      <c r="HVI63" s="62"/>
      <c r="HVJ63" s="61"/>
      <c r="HVK63" s="64"/>
      <c r="HVL63" s="16"/>
      <c r="HVM63" s="61"/>
      <c r="HVN63" s="64"/>
      <c r="HVO63" s="62"/>
      <c r="HVP63" s="65"/>
      <c r="HVQ63" s="62"/>
      <c r="HVR63" s="61"/>
      <c r="HVS63" s="64"/>
      <c r="HVT63" s="16"/>
      <c r="HVU63" s="61"/>
      <c r="HVV63" s="64"/>
      <c r="HVW63" s="62"/>
      <c r="HVX63" s="65"/>
      <c r="HVY63" s="62"/>
      <c r="HVZ63" s="61"/>
      <c r="HWA63" s="64"/>
      <c r="HWB63" s="16"/>
      <c r="HWC63" s="61"/>
      <c r="HWD63" s="64"/>
      <c r="HWE63" s="62"/>
      <c r="HWF63" s="65"/>
      <c r="HWG63" s="62"/>
      <c r="HWH63" s="61"/>
      <c r="HWI63" s="64"/>
      <c r="HWJ63" s="16"/>
      <c r="HWK63" s="61"/>
      <c r="HWL63" s="64"/>
      <c r="HWM63" s="62"/>
      <c r="HWN63" s="65"/>
      <c r="HWO63" s="62"/>
      <c r="HWP63" s="61"/>
      <c r="HWQ63" s="64"/>
      <c r="HWR63" s="16"/>
      <c r="HWS63" s="61"/>
      <c r="HWT63" s="64"/>
      <c r="HWU63" s="62"/>
      <c r="HWV63" s="65"/>
      <c r="HWW63" s="62"/>
      <c r="HWX63" s="61"/>
      <c r="HWY63" s="64"/>
      <c r="HWZ63" s="16"/>
      <c r="HXA63" s="61"/>
      <c r="HXB63" s="64"/>
      <c r="HXC63" s="62"/>
      <c r="HXD63" s="65"/>
      <c r="HXE63" s="62"/>
      <c r="HXF63" s="61"/>
      <c r="HXG63" s="64"/>
      <c r="HXH63" s="16"/>
      <c r="HXI63" s="61"/>
      <c r="HXJ63" s="64"/>
      <c r="HXK63" s="62"/>
      <c r="HXL63" s="65"/>
      <c r="HXM63" s="62"/>
      <c r="HXN63" s="61"/>
      <c r="HXO63" s="64"/>
      <c r="HXP63" s="16"/>
      <c r="HXQ63" s="61"/>
      <c r="HXR63" s="64"/>
      <c r="HXS63" s="62"/>
      <c r="HXT63" s="65"/>
      <c r="HXU63" s="62"/>
      <c r="HXV63" s="61"/>
      <c r="HXW63" s="64"/>
      <c r="HXX63" s="16"/>
      <c r="HXY63" s="61"/>
      <c r="HXZ63" s="64"/>
      <c r="HYA63" s="62"/>
      <c r="HYB63" s="65"/>
      <c r="HYC63" s="62"/>
      <c r="HYD63" s="61"/>
      <c r="HYE63" s="64"/>
      <c r="HYF63" s="16"/>
      <c r="HYG63" s="61"/>
      <c r="HYH63" s="64"/>
      <c r="HYI63" s="62"/>
      <c r="HYJ63" s="65"/>
      <c r="HYK63" s="62"/>
      <c r="HYL63" s="61"/>
      <c r="HYM63" s="64"/>
      <c r="HYN63" s="16"/>
      <c r="HYO63" s="61"/>
      <c r="HYP63" s="64"/>
      <c r="HYQ63" s="62"/>
      <c r="HYR63" s="65"/>
      <c r="HYS63" s="62"/>
      <c r="HYT63" s="61"/>
      <c r="HYU63" s="64"/>
      <c r="HYV63" s="16"/>
      <c r="HYW63" s="61"/>
      <c r="HYX63" s="64"/>
      <c r="HYY63" s="62"/>
      <c r="HYZ63" s="65"/>
      <c r="HZA63" s="62"/>
      <c r="HZB63" s="61"/>
      <c r="HZC63" s="64"/>
      <c r="HZD63" s="16"/>
      <c r="HZE63" s="61"/>
      <c r="HZF63" s="64"/>
      <c r="HZG63" s="62"/>
      <c r="HZH63" s="65"/>
      <c r="HZI63" s="62"/>
      <c r="HZJ63" s="61"/>
      <c r="HZK63" s="64"/>
      <c r="HZL63" s="16"/>
      <c r="HZM63" s="61"/>
      <c r="HZN63" s="64"/>
      <c r="HZO63" s="62"/>
      <c r="HZP63" s="65"/>
      <c r="HZQ63" s="62"/>
      <c r="HZR63" s="61"/>
      <c r="HZS63" s="64"/>
      <c r="HZT63" s="16"/>
      <c r="HZU63" s="61"/>
      <c r="HZV63" s="64"/>
      <c r="HZW63" s="62"/>
      <c r="HZX63" s="65"/>
      <c r="HZY63" s="62"/>
      <c r="HZZ63" s="61"/>
      <c r="IAA63" s="64"/>
      <c r="IAB63" s="16"/>
      <c r="IAC63" s="61"/>
      <c r="IAD63" s="64"/>
      <c r="IAE63" s="62"/>
      <c r="IAF63" s="65"/>
      <c r="IAG63" s="62"/>
      <c r="IAH63" s="61"/>
      <c r="IAI63" s="64"/>
      <c r="IAJ63" s="16"/>
      <c r="IAK63" s="61"/>
      <c r="IAL63" s="64"/>
      <c r="IAM63" s="62"/>
      <c r="IAN63" s="65"/>
      <c r="IAO63" s="62"/>
      <c r="IAP63" s="61"/>
      <c r="IAQ63" s="64"/>
      <c r="IAR63" s="16"/>
      <c r="IAS63" s="61"/>
      <c r="IAT63" s="64"/>
      <c r="IAU63" s="62"/>
      <c r="IAV63" s="65"/>
      <c r="IAW63" s="62"/>
      <c r="IAX63" s="61"/>
      <c r="IAY63" s="64"/>
      <c r="IAZ63" s="16"/>
      <c r="IBA63" s="61"/>
      <c r="IBB63" s="64"/>
      <c r="IBC63" s="62"/>
      <c r="IBD63" s="65"/>
      <c r="IBE63" s="62"/>
      <c r="IBF63" s="61"/>
      <c r="IBG63" s="64"/>
      <c r="IBH63" s="16"/>
      <c r="IBI63" s="61"/>
      <c r="IBJ63" s="64"/>
      <c r="IBK63" s="62"/>
      <c r="IBL63" s="65"/>
      <c r="IBM63" s="62"/>
      <c r="IBN63" s="61"/>
      <c r="IBO63" s="64"/>
      <c r="IBP63" s="16"/>
      <c r="IBQ63" s="61"/>
      <c r="IBR63" s="64"/>
      <c r="IBS63" s="62"/>
      <c r="IBT63" s="65"/>
      <c r="IBU63" s="62"/>
      <c r="IBV63" s="61"/>
      <c r="IBW63" s="64"/>
      <c r="IBX63" s="16"/>
      <c r="IBY63" s="61"/>
      <c r="IBZ63" s="64"/>
      <c r="ICA63" s="62"/>
      <c r="ICB63" s="65"/>
      <c r="ICC63" s="62"/>
      <c r="ICD63" s="61"/>
      <c r="ICE63" s="64"/>
      <c r="ICF63" s="16"/>
      <c r="ICG63" s="61"/>
      <c r="ICH63" s="64"/>
      <c r="ICI63" s="62"/>
      <c r="ICJ63" s="65"/>
      <c r="ICK63" s="62"/>
      <c r="ICL63" s="61"/>
      <c r="ICM63" s="64"/>
      <c r="ICN63" s="16"/>
      <c r="ICO63" s="61"/>
      <c r="ICP63" s="64"/>
      <c r="ICQ63" s="62"/>
      <c r="ICR63" s="65"/>
      <c r="ICS63" s="62"/>
      <c r="ICT63" s="61"/>
      <c r="ICU63" s="64"/>
      <c r="ICV63" s="16"/>
      <c r="ICW63" s="61"/>
      <c r="ICX63" s="64"/>
      <c r="ICY63" s="62"/>
      <c r="ICZ63" s="65"/>
      <c r="IDA63" s="62"/>
      <c r="IDB63" s="61"/>
      <c r="IDC63" s="64"/>
      <c r="IDD63" s="16"/>
      <c r="IDE63" s="61"/>
      <c r="IDF63" s="64"/>
      <c r="IDG63" s="62"/>
      <c r="IDH63" s="65"/>
      <c r="IDI63" s="62"/>
      <c r="IDJ63" s="61"/>
      <c r="IDK63" s="64"/>
      <c r="IDL63" s="16"/>
      <c r="IDM63" s="61"/>
      <c r="IDN63" s="64"/>
      <c r="IDO63" s="62"/>
      <c r="IDP63" s="65"/>
      <c r="IDQ63" s="62"/>
      <c r="IDR63" s="61"/>
      <c r="IDS63" s="64"/>
      <c r="IDT63" s="16"/>
      <c r="IDU63" s="61"/>
      <c r="IDV63" s="64"/>
      <c r="IDW63" s="62"/>
      <c r="IDX63" s="65"/>
      <c r="IDY63" s="62"/>
      <c r="IDZ63" s="61"/>
      <c r="IEA63" s="64"/>
      <c r="IEB63" s="16"/>
      <c r="IEC63" s="61"/>
      <c r="IED63" s="64"/>
      <c r="IEE63" s="62"/>
      <c r="IEF63" s="65"/>
      <c r="IEG63" s="62"/>
      <c r="IEH63" s="61"/>
      <c r="IEI63" s="64"/>
      <c r="IEJ63" s="16"/>
      <c r="IEK63" s="61"/>
      <c r="IEL63" s="64"/>
      <c r="IEM63" s="62"/>
      <c r="IEN63" s="65"/>
      <c r="IEO63" s="62"/>
      <c r="IEP63" s="61"/>
      <c r="IEQ63" s="64"/>
      <c r="IER63" s="16"/>
      <c r="IES63" s="61"/>
      <c r="IET63" s="64"/>
      <c r="IEU63" s="62"/>
      <c r="IEV63" s="65"/>
      <c r="IEW63" s="62"/>
      <c r="IEX63" s="61"/>
      <c r="IEY63" s="64"/>
      <c r="IEZ63" s="16"/>
      <c r="IFA63" s="61"/>
      <c r="IFB63" s="64"/>
      <c r="IFC63" s="62"/>
      <c r="IFD63" s="65"/>
      <c r="IFE63" s="62"/>
      <c r="IFF63" s="61"/>
      <c r="IFG63" s="64"/>
      <c r="IFH63" s="16"/>
      <c r="IFI63" s="61"/>
      <c r="IFJ63" s="64"/>
      <c r="IFK63" s="62"/>
      <c r="IFL63" s="65"/>
      <c r="IFM63" s="62"/>
      <c r="IFN63" s="61"/>
      <c r="IFO63" s="64"/>
      <c r="IFP63" s="16"/>
      <c r="IFQ63" s="61"/>
      <c r="IFR63" s="64"/>
      <c r="IFS63" s="62"/>
      <c r="IFT63" s="65"/>
      <c r="IFU63" s="62"/>
      <c r="IFV63" s="61"/>
      <c r="IFW63" s="64"/>
      <c r="IFX63" s="16"/>
      <c r="IFY63" s="61"/>
      <c r="IFZ63" s="64"/>
      <c r="IGA63" s="62"/>
      <c r="IGB63" s="65"/>
      <c r="IGC63" s="62"/>
      <c r="IGD63" s="61"/>
      <c r="IGE63" s="64"/>
      <c r="IGF63" s="16"/>
      <c r="IGG63" s="61"/>
      <c r="IGH63" s="64"/>
      <c r="IGI63" s="62"/>
      <c r="IGJ63" s="65"/>
      <c r="IGK63" s="62"/>
      <c r="IGL63" s="61"/>
      <c r="IGM63" s="64"/>
      <c r="IGN63" s="16"/>
      <c r="IGO63" s="61"/>
      <c r="IGP63" s="64"/>
      <c r="IGQ63" s="62"/>
      <c r="IGR63" s="65"/>
      <c r="IGS63" s="62"/>
      <c r="IGT63" s="61"/>
      <c r="IGU63" s="64"/>
      <c r="IGV63" s="16"/>
      <c r="IGW63" s="61"/>
      <c r="IGX63" s="64"/>
      <c r="IGY63" s="62"/>
      <c r="IGZ63" s="65"/>
      <c r="IHA63" s="62"/>
      <c r="IHB63" s="61"/>
      <c r="IHC63" s="64"/>
      <c r="IHD63" s="16"/>
      <c r="IHE63" s="61"/>
      <c r="IHF63" s="64"/>
      <c r="IHG63" s="62"/>
      <c r="IHH63" s="65"/>
      <c r="IHI63" s="62"/>
      <c r="IHJ63" s="61"/>
      <c r="IHK63" s="64"/>
      <c r="IHL63" s="16"/>
      <c r="IHM63" s="61"/>
      <c r="IHN63" s="64"/>
      <c r="IHO63" s="62"/>
      <c r="IHP63" s="65"/>
      <c r="IHQ63" s="62"/>
      <c r="IHR63" s="61"/>
      <c r="IHS63" s="64"/>
      <c r="IHT63" s="16"/>
      <c r="IHU63" s="61"/>
      <c r="IHV63" s="64"/>
      <c r="IHW63" s="62"/>
      <c r="IHX63" s="65"/>
      <c r="IHY63" s="62"/>
      <c r="IHZ63" s="61"/>
      <c r="IIA63" s="64"/>
      <c r="IIB63" s="16"/>
      <c r="IIC63" s="61"/>
      <c r="IID63" s="64"/>
      <c r="IIE63" s="62"/>
      <c r="IIF63" s="65"/>
      <c r="IIG63" s="62"/>
      <c r="IIH63" s="61"/>
      <c r="III63" s="64"/>
      <c r="IIJ63" s="16"/>
      <c r="IIK63" s="61"/>
      <c r="IIL63" s="64"/>
      <c r="IIM63" s="62"/>
      <c r="IIN63" s="65"/>
      <c r="IIO63" s="62"/>
      <c r="IIP63" s="61"/>
      <c r="IIQ63" s="64"/>
      <c r="IIR63" s="16"/>
      <c r="IIS63" s="61"/>
      <c r="IIT63" s="64"/>
      <c r="IIU63" s="62"/>
      <c r="IIV63" s="65"/>
      <c r="IIW63" s="62"/>
      <c r="IIX63" s="61"/>
      <c r="IIY63" s="64"/>
      <c r="IIZ63" s="16"/>
      <c r="IJA63" s="61"/>
      <c r="IJB63" s="64"/>
      <c r="IJC63" s="62"/>
      <c r="IJD63" s="65"/>
      <c r="IJE63" s="62"/>
      <c r="IJF63" s="61"/>
      <c r="IJG63" s="64"/>
      <c r="IJH63" s="16"/>
      <c r="IJI63" s="61"/>
      <c r="IJJ63" s="64"/>
      <c r="IJK63" s="62"/>
      <c r="IJL63" s="65"/>
      <c r="IJM63" s="62"/>
      <c r="IJN63" s="61"/>
      <c r="IJO63" s="64"/>
      <c r="IJP63" s="16"/>
      <c r="IJQ63" s="61"/>
      <c r="IJR63" s="64"/>
      <c r="IJS63" s="62"/>
      <c r="IJT63" s="65"/>
      <c r="IJU63" s="62"/>
      <c r="IJV63" s="61"/>
      <c r="IJW63" s="64"/>
      <c r="IJX63" s="16"/>
      <c r="IJY63" s="61"/>
      <c r="IJZ63" s="64"/>
      <c r="IKA63" s="62"/>
      <c r="IKB63" s="65"/>
      <c r="IKC63" s="62"/>
      <c r="IKD63" s="61"/>
      <c r="IKE63" s="64"/>
      <c r="IKF63" s="16"/>
      <c r="IKG63" s="61"/>
      <c r="IKH63" s="64"/>
      <c r="IKI63" s="62"/>
      <c r="IKJ63" s="65"/>
      <c r="IKK63" s="62"/>
      <c r="IKL63" s="61"/>
      <c r="IKM63" s="64"/>
      <c r="IKN63" s="16"/>
      <c r="IKO63" s="61"/>
      <c r="IKP63" s="64"/>
      <c r="IKQ63" s="62"/>
      <c r="IKR63" s="65"/>
      <c r="IKS63" s="62"/>
      <c r="IKT63" s="61"/>
      <c r="IKU63" s="64"/>
      <c r="IKV63" s="16"/>
      <c r="IKW63" s="61"/>
      <c r="IKX63" s="64"/>
      <c r="IKY63" s="62"/>
      <c r="IKZ63" s="65"/>
      <c r="ILA63" s="62"/>
      <c r="ILB63" s="61"/>
      <c r="ILC63" s="64"/>
      <c r="ILD63" s="16"/>
      <c r="ILE63" s="61"/>
      <c r="ILF63" s="64"/>
      <c r="ILG63" s="62"/>
      <c r="ILH63" s="65"/>
      <c r="ILI63" s="62"/>
      <c r="ILJ63" s="61"/>
      <c r="ILK63" s="64"/>
      <c r="ILL63" s="16"/>
      <c r="ILM63" s="61"/>
      <c r="ILN63" s="64"/>
      <c r="ILO63" s="62"/>
      <c r="ILP63" s="65"/>
      <c r="ILQ63" s="62"/>
      <c r="ILR63" s="61"/>
      <c r="ILS63" s="64"/>
      <c r="ILT63" s="16"/>
      <c r="ILU63" s="61"/>
      <c r="ILV63" s="64"/>
      <c r="ILW63" s="62"/>
      <c r="ILX63" s="65"/>
      <c r="ILY63" s="62"/>
      <c r="ILZ63" s="61"/>
      <c r="IMA63" s="64"/>
      <c r="IMB63" s="16"/>
      <c r="IMC63" s="61"/>
      <c r="IMD63" s="64"/>
      <c r="IME63" s="62"/>
      <c r="IMF63" s="65"/>
      <c r="IMG63" s="62"/>
      <c r="IMH63" s="61"/>
      <c r="IMI63" s="64"/>
      <c r="IMJ63" s="16"/>
      <c r="IMK63" s="61"/>
      <c r="IML63" s="64"/>
      <c r="IMM63" s="62"/>
      <c r="IMN63" s="65"/>
      <c r="IMO63" s="62"/>
      <c r="IMP63" s="61"/>
      <c r="IMQ63" s="64"/>
      <c r="IMR63" s="16"/>
      <c r="IMS63" s="61"/>
      <c r="IMT63" s="64"/>
      <c r="IMU63" s="62"/>
      <c r="IMV63" s="65"/>
      <c r="IMW63" s="62"/>
      <c r="IMX63" s="61"/>
      <c r="IMY63" s="64"/>
      <c r="IMZ63" s="16"/>
      <c r="INA63" s="61"/>
      <c r="INB63" s="64"/>
      <c r="INC63" s="62"/>
      <c r="IND63" s="65"/>
      <c r="INE63" s="62"/>
      <c r="INF63" s="61"/>
      <c r="ING63" s="64"/>
      <c r="INH63" s="16"/>
      <c r="INI63" s="61"/>
      <c r="INJ63" s="64"/>
      <c r="INK63" s="62"/>
      <c r="INL63" s="65"/>
      <c r="INM63" s="62"/>
      <c r="INN63" s="61"/>
      <c r="INO63" s="64"/>
      <c r="INP63" s="16"/>
      <c r="INQ63" s="61"/>
      <c r="INR63" s="64"/>
      <c r="INS63" s="62"/>
      <c r="INT63" s="65"/>
      <c r="INU63" s="62"/>
      <c r="INV63" s="61"/>
      <c r="INW63" s="64"/>
      <c r="INX63" s="16"/>
      <c r="INY63" s="61"/>
      <c r="INZ63" s="64"/>
      <c r="IOA63" s="62"/>
      <c r="IOB63" s="65"/>
      <c r="IOC63" s="62"/>
      <c r="IOD63" s="61"/>
      <c r="IOE63" s="64"/>
      <c r="IOF63" s="16"/>
      <c r="IOG63" s="61"/>
      <c r="IOH63" s="64"/>
      <c r="IOI63" s="62"/>
      <c r="IOJ63" s="65"/>
      <c r="IOK63" s="62"/>
      <c r="IOL63" s="61"/>
      <c r="IOM63" s="64"/>
      <c r="ION63" s="16"/>
      <c r="IOO63" s="61"/>
      <c r="IOP63" s="64"/>
      <c r="IOQ63" s="62"/>
      <c r="IOR63" s="65"/>
      <c r="IOS63" s="62"/>
      <c r="IOT63" s="61"/>
      <c r="IOU63" s="64"/>
      <c r="IOV63" s="16"/>
      <c r="IOW63" s="61"/>
      <c r="IOX63" s="64"/>
      <c r="IOY63" s="62"/>
      <c r="IOZ63" s="65"/>
      <c r="IPA63" s="62"/>
      <c r="IPB63" s="61"/>
      <c r="IPC63" s="64"/>
      <c r="IPD63" s="16"/>
      <c r="IPE63" s="61"/>
      <c r="IPF63" s="64"/>
      <c r="IPG63" s="62"/>
      <c r="IPH63" s="65"/>
      <c r="IPI63" s="62"/>
      <c r="IPJ63" s="61"/>
      <c r="IPK63" s="64"/>
      <c r="IPL63" s="16"/>
      <c r="IPM63" s="61"/>
      <c r="IPN63" s="64"/>
      <c r="IPO63" s="62"/>
      <c r="IPP63" s="65"/>
      <c r="IPQ63" s="62"/>
      <c r="IPR63" s="61"/>
      <c r="IPS63" s="64"/>
      <c r="IPT63" s="16"/>
      <c r="IPU63" s="61"/>
      <c r="IPV63" s="64"/>
      <c r="IPW63" s="62"/>
      <c r="IPX63" s="65"/>
      <c r="IPY63" s="62"/>
      <c r="IPZ63" s="61"/>
      <c r="IQA63" s="64"/>
      <c r="IQB63" s="16"/>
      <c r="IQC63" s="61"/>
      <c r="IQD63" s="64"/>
      <c r="IQE63" s="62"/>
      <c r="IQF63" s="65"/>
      <c r="IQG63" s="62"/>
      <c r="IQH63" s="61"/>
      <c r="IQI63" s="64"/>
      <c r="IQJ63" s="16"/>
      <c r="IQK63" s="61"/>
      <c r="IQL63" s="64"/>
      <c r="IQM63" s="62"/>
      <c r="IQN63" s="65"/>
      <c r="IQO63" s="62"/>
      <c r="IQP63" s="61"/>
      <c r="IQQ63" s="64"/>
      <c r="IQR63" s="16"/>
      <c r="IQS63" s="61"/>
      <c r="IQT63" s="64"/>
      <c r="IQU63" s="62"/>
      <c r="IQV63" s="65"/>
      <c r="IQW63" s="62"/>
      <c r="IQX63" s="61"/>
      <c r="IQY63" s="64"/>
      <c r="IQZ63" s="16"/>
      <c r="IRA63" s="61"/>
      <c r="IRB63" s="64"/>
      <c r="IRC63" s="62"/>
      <c r="IRD63" s="65"/>
      <c r="IRE63" s="62"/>
      <c r="IRF63" s="61"/>
      <c r="IRG63" s="64"/>
      <c r="IRH63" s="16"/>
      <c r="IRI63" s="61"/>
      <c r="IRJ63" s="64"/>
      <c r="IRK63" s="62"/>
      <c r="IRL63" s="65"/>
      <c r="IRM63" s="62"/>
      <c r="IRN63" s="61"/>
      <c r="IRO63" s="64"/>
      <c r="IRP63" s="16"/>
      <c r="IRQ63" s="61"/>
      <c r="IRR63" s="64"/>
      <c r="IRS63" s="62"/>
      <c r="IRT63" s="65"/>
      <c r="IRU63" s="62"/>
      <c r="IRV63" s="61"/>
      <c r="IRW63" s="64"/>
      <c r="IRX63" s="16"/>
      <c r="IRY63" s="61"/>
      <c r="IRZ63" s="64"/>
      <c r="ISA63" s="62"/>
      <c r="ISB63" s="65"/>
      <c r="ISC63" s="62"/>
      <c r="ISD63" s="61"/>
      <c r="ISE63" s="64"/>
      <c r="ISF63" s="16"/>
      <c r="ISG63" s="61"/>
      <c r="ISH63" s="64"/>
      <c r="ISI63" s="62"/>
      <c r="ISJ63" s="65"/>
      <c r="ISK63" s="62"/>
      <c r="ISL63" s="61"/>
      <c r="ISM63" s="64"/>
      <c r="ISN63" s="16"/>
      <c r="ISO63" s="61"/>
      <c r="ISP63" s="64"/>
      <c r="ISQ63" s="62"/>
      <c r="ISR63" s="65"/>
      <c r="ISS63" s="62"/>
      <c r="IST63" s="61"/>
      <c r="ISU63" s="64"/>
      <c r="ISV63" s="16"/>
      <c r="ISW63" s="61"/>
      <c r="ISX63" s="64"/>
      <c r="ISY63" s="62"/>
      <c r="ISZ63" s="65"/>
      <c r="ITA63" s="62"/>
      <c r="ITB63" s="61"/>
      <c r="ITC63" s="64"/>
      <c r="ITD63" s="16"/>
      <c r="ITE63" s="61"/>
      <c r="ITF63" s="64"/>
      <c r="ITG63" s="62"/>
      <c r="ITH63" s="65"/>
      <c r="ITI63" s="62"/>
      <c r="ITJ63" s="61"/>
      <c r="ITK63" s="64"/>
      <c r="ITL63" s="16"/>
      <c r="ITM63" s="61"/>
      <c r="ITN63" s="64"/>
      <c r="ITO63" s="62"/>
      <c r="ITP63" s="65"/>
      <c r="ITQ63" s="62"/>
      <c r="ITR63" s="61"/>
      <c r="ITS63" s="64"/>
      <c r="ITT63" s="16"/>
      <c r="ITU63" s="61"/>
      <c r="ITV63" s="64"/>
      <c r="ITW63" s="62"/>
      <c r="ITX63" s="65"/>
      <c r="ITY63" s="62"/>
      <c r="ITZ63" s="61"/>
      <c r="IUA63" s="64"/>
      <c r="IUB63" s="16"/>
      <c r="IUC63" s="61"/>
      <c r="IUD63" s="64"/>
      <c r="IUE63" s="62"/>
      <c r="IUF63" s="65"/>
      <c r="IUG63" s="62"/>
      <c r="IUH63" s="61"/>
      <c r="IUI63" s="64"/>
      <c r="IUJ63" s="16"/>
      <c r="IUK63" s="61"/>
      <c r="IUL63" s="64"/>
      <c r="IUM63" s="62"/>
      <c r="IUN63" s="65"/>
      <c r="IUO63" s="62"/>
      <c r="IUP63" s="61"/>
      <c r="IUQ63" s="64"/>
      <c r="IUR63" s="16"/>
      <c r="IUS63" s="61"/>
      <c r="IUT63" s="64"/>
      <c r="IUU63" s="62"/>
      <c r="IUV63" s="65"/>
      <c r="IUW63" s="62"/>
      <c r="IUX63" s="61"/>
      <c r="IUY63" s="64"/>
      <c r="IUZ63" s="16"/>
      <c r="IVA63" s="61"/>
      <c r="IVB63" s="64"/>
      <c r="IVC63" s="62"/>
      <c r="IVD63" s="65"/>
      <c r="IVE63" s="62"/>
      <c r="IVF63" s="61"/>
      <c r="IVG63" s="64"/>
      <c r="IVH63" s="16"/>
      <c r="IVI63" s="61"/>
      <c r="IVJ63" s="64"/>
      <c r="IVK63" s="62"/>
      <c r="IVL63" s="65"/>
      <c r="IVM63" s="62"/>
      <c r="IVN63" s="61"/>
      <c r="IVO63" s="64"/>
      <c r="IVP63" s="16"/>
      <c r="IVQ63" s="61"/>
      <c r="IVR63" s="64"/>
      <c r="IVS63" s="62"/>
      <c r="IVT63" s="65"/>
      <c r="IVU63" s="62"/>
      <c r="IVV63" s="61"/>
      <c r="IVW63" s="64"/>
      <c r="IVX63" s="16"/>
      <c r="IVY63" s="61"/>
      <c r="IVZ63" s="64"/>
      <c r="IWA63" s="62"/>
      <c r="IWB63" s="65"/>
      <c r="IWC63" s="62"/>
      <c r="IWD63" s="61"/>
      <c r="IWE63" s="64"/>
      <c r="IWF63" s="16"/>
      <c r="IWG63" s="61"/>
      <c r="IWH63" s="64"/>
      <c r="IWI63" s="62"/>
      <c r="IWJ63" s="65"/>
      <c r="IWK63" s="62"/>
      <c r="IWL63" s="61"/>
      <c r="IWM63" s="64"/>
      <c r="IWN63" s="16"/>
      <c r="IWO63" s="61"/>
      <c r="IWP63" s="64"/>
      <c r="IWQ63" s="62"/>
      <c r="IWR63" s="65"/>
      <c r="IWS63" s="62"/>
      <c r="IWT63" s="61"/>
      <c r="IWU63" s="64"/>
      <c r="IWV63" s="16"/>
      <c r="IWW63" s="61"/>
      <c r="IWX63" s="64"/>
      <c r="IWY63" s="62"/>
      <c r="IWZ63" s="65"/>
      <c r="IXA63" s="62"/>
      <c r="IXB63" s="61"/>
      <c r="IXC63" s="64"/>
      <c r="IXD63" s="16"/>
      <c r="IXE63" s="61"/>
      <c r="IXF63" s="64"/>
      <c r="IXG63" s="62"/>
      <c r="IXH63" s="65"/>
      <c r="IXI63" s="62"/>
      <c r="IXJ63" s="61"/>
      <c r="IXK63" s="64"/>
      <c r="IXL63" s="16"/>
      <c r="IXM63" s="61"/>
      <c r="IXN63" s="64"/>
      <c r="IXO63" s="62"/>
      <c r="IXP63" s="65"/>
      <c r="IXQ63" s="62"/>
      <c r="IXR63" s="61"/>
      <c r="IXS63" s="64"/>
      <c r="IXT63" s="16"/>
      <c r="IXU63" s="61"/>
      <c r="IXV63" s="64"/>
      <c r="IXW63" s="62"/>
      <c r="IXX63" s="65"/>
      <c r="IXY63" s="62"/>
      <c r="IXZ63" s="61"/>
      <c r="IYA63" s="64"/>
      <c r="IYB63" s="16"/>
      <c r="IYC63" s="61"/>
      <c r="IYD63" s="64"/>
      <c r="IYE63" s="62"/>
      <c r="IYF63" s="65"/>
      <c r="IYG63" s="62"/>
      <c r="IYH63" s="61"/>
      <c r="IYI63" s="64"/>
      <c r="IYJ63" s="16"/>
      <c r="IYK63" s="61"/>
      <c r="IYL63" s="64"/>
      <c r="IYM63" s="62"/>
      <c r="IYN63" s="65"/>
      <c r="IYO63" s="62"/>
      <c r="IYP63" s="61"/>
      <c r="IYQ63" s="64"/>
      <c r="IYR63" s="16"/>
      <c r="IYS63" s="61"/>
      <c r="IYT63" s="64"/>
      <c r="IYU63" s="62"/>
      <c r="IYV63" s="65"/>
      <c r="IYW63" s="62"/>
      <c r="IYX63" s="61"/>
      <c r="IYY63" s="64"/>
      <c r="IYZ63" s="16"/>
      <c r="IZA63" s="61"/>
      <c r="IZB63" s="64"/>
      <c r="IZC63" s="62"/>
      <c r="IZD63" s="65"/>
      <c r="IZE63" s="62"/>
      <c r="IZF63" s="61"/>
      <c r="IZG63" s="64"/>
      <c r="IZH63" s="16"/>
      <c r="IZI63" s="61"/>
      <c r="IZJ63" s="64"/>
      <c r="IZK63" s="62"/>
      <c r="IZL63" s="65"/>
      <c r="IZM63" s="62"/>
      <c r="IZN63" s="61"/>
      <c r="IZO63" s="64"/>
      <c r="IZP63" s="16"/>
      <c r="IZQ63" s="61"/>
      <c r="IZR63" s="64"/>
      <c r="IZS63" s="62"/>
      <c r="IZT63" s="65"/>
      <c r="IZU63" s="62"/>
      <c r="IZV63" s="61"/>
      <c r="IZW63" s="64"/>
      <c r="IZX63" s="16"/>
      <c r="IZY63" s="61"/>
      <c r="IZZ63" s="64"/>
      <c r="JAA63" s="62"/>
      <c r="JAB63" s="65"/>
      <c r="JAC63" s="62"/>
      <c r="JAD63" s="61"/>
      <c r="JAE63" s="64"/>
      <c r="JAF63" s="16"/>
      <c r="JAG63" s="61"/>
      <c r="JAH63" s="64"/>
      <c r="JAI63" s="62"/>
      <c r="JAJ63" s="65"/>
      <c r="JAK63" s="62"/>
      <c r="JAL63" s="61"/>
      <c r="JAM63" s="64"/>
      <c r="JAN63" s="16"/>
      <c r="JAO63" s="61"/>
      <c r="JAP63" s="64"/>
      <c r="JAQ63" s="62"/>
      <c r="JAR63" s="65"/>
      <c r="JAS63" s="62"/>
      <c r="JAT63" s="61"/>
      <c r="JAU63" s="64"/>
      <c r="JAV63" s="16"/>
      <c r="JAW63" s="61"/>
      <c r="JAX63" s="64"/>
      <c r="JAY63" s="62"/>
      <c r="JAZ63" s="65"/>
      <c r="JBA63" s="62"/>
      <c r="JBB63" s="61"/>
      <c r="JBC63" s="64"/>
      <c r="JBD63" s="16"/>
      <c r="JBE63" s="61"/>
      <c r="JBF63" s="64"/>
      <c r="JBG63" s="62"/>
      <c r="JBH63" s="65"/>
      <c r="JBI63" s="62"/>
      <c r="JBJ63" s="61"/>
      <c r="JBK63" s="64"/>
      <c r="JBL63" s="16"/>
      <c r="JBM63" s="61"/>
      <c r="JBN63" s="64"/>
      <c r="JBO63" s="62"/>
      <c r="JBP63" s="65"/>
      <c r="JBQ63" s="62"/>
      <c r="JBR63" s="61"/>
      <c r="JBS63" s="64"/>
      <c r="JBT63" s="16"/>
      <c r="JBU63" s="61"/>
      <c r="JBV63" s="64"/>
      <c r="JBW63" s="62"/>
      <c r="JBX63" s="65"/>
      <c r="JBY63" s="62"/>
      <c r="JBZ63" s="61"/>
      <c r="JCA63" s="64"/>
      <c r="JCB63" s="16"/>
      <c r="JCC63" s="61"/>
      <c r="JCD63" s="64"/>
      <c r="JCE63" s="62"/>
      <c r="JCF63" s="65"/>
      <c r="JCG63" s="62"/>
      <c r="JCH63" s="61"/>
      <c r="JCI63" s="64"/>
      <c r="JCJ63" s="16"/>
      <c r="JCK63" s="61"/>
      <c r="JCL63" s="64"/>
      <c r="JCM63" s="62"/>
      <c r="JCN63" s="65"/>
      <c r="JCO63" s="62"/>
      <c r="JCP63" s="61"/>
      <c r="JCQ63" s="64"/>
      <c r="JCR63" s="16"/>
      <c r="JCS63" s="61"/>
      <c r="JCT63" s="64"/>
      <c r="JCU63" s="62"/>
      <c r="JCV63" s="65"/>
      <c r="JCW63" s="62"/>
      <c r="JCX63" s="61"/>
      <c r="JCY63" s="64"/>
      <c r="JCZ63" s="16"/>
      <c r="JDA63" s="61"/>
      <c r="JDB63" s="64"/>
      <c r="JDC63" s="62"/>
      <c r="JDD63" s="65"/>
      <c r="JDE63" s="62"/>
      <c r="JDF63" s="61"/>
      <c r="JDG63" s="64"/>
      <c r="JDH63" s="16"/>
      <c r="JDI63" s="61"/>
      <c r="JDJ63" s="64"/>
      <c r="JDK63" s="62"/>
      <c r="JDL63" s="65"/>
      <c r="JDM63" s="62"/>
      <c r="JDN63" s="61"/>
      <c r="JDO63" s="64"/>
      <c r="JDP63" s="16"/>
      <c r="JDQ63" s="61"/>
      <c r="JDR63" s="64"/>
      <c r="JDS63" s="62"/>
      <c r="JDT63" s="65"/>
      <c r="JDU63" s="62"/>
      <c r="JDV63" s="61"/>
      <c r="JDW63" s="64"/>
      <c r="JDX63" s="16"/>
      <c r="JDY63" s="61"/>
      <c r="JDZ63" s="64"/>
      <c r="JEA63" s="62"/>
      <c r="JEB63" s="65"/>
      <c r="JEC63" s="62"/>
      <c r="JED63" s="61"/>
      <c r="JEE63" s="64"/>
      <c r="JEF63" s="16"/>
      <c r="JEG63" s="61"/>
      <c r="JEH63" s="64"/>
      <c r="JEI63" s="62"/>
      <c r="JEJ63" s="65"/>
      <c r="JEK63" s="62"/>
      <c r="JEL63" s="61"/>
      <c r="JEM63" s="64"/>
      <c r="JEN63" s="16"/>
      <c r="JEO63" s="61"/>
      <c r="JEP63" s="64"/>
      <c r="JEQ63" s="62"/>
      <c r="JER63" s="65"/>
      <c r="JES63" s="62"/>
      <c r="JET63" s="61"/>
      <c r="JEU63" s="64"/>
      <c r="JEV63" s="16"/>
      <c r="JEW63" s="61"/>
      <c r="JEX63" s="64"/>
      <c r="JEY63" s="62"/>
      <c r="JEZ63" s="65"/>
      <c r="JFA63" s="62"/>
      <c r="JFB63" s="61"/>
      <c r="JFC63" s="64"/>
      <c r="JFD63" s="16"/>
      <c r="JFE63" s="61"/>
      <c r="JFF63" s="64"/>
      <c r="JFG63" s="62"/>
      <c r="JFH63" s="65"/>
      <c r="JFI63" s="62"/>
      <c r="JFJ63" s="61"/>
      <c r="JFK63" s="64"/>
      <c r="JFL63" s="16"/>
      <c r="JFM63" s="61"/>
      <c r="JFN63" s="64"/>
      <c r="JFO63" s="62"/>
      <c r="JFP63" s="65"/>
      <c r="JFQ63" s="62"/>
      <c r="JFR63" s="61"/>
      <c r="JFS63" s="64"/>
      <c r="JFT63" s="16"/>
      <c r="JFU63" s="61"/>
      <c r="JFV63" s="64"/>
      <c r="JFW63" s="62"/>
      <c r="JFX63" s="65"/>
      <c r="JFY63" s="62"/>
      <c r="JFZ63" s="61"/>
      <c r="JGA63" s="64"/>
      <c r="JGB63" s="16"/>
      <c r="JGC63" s="61"/>
      <c r="JGD63" s="64"/>
      <c r="JGE63" s="62"/>
      <c r="JGF63" s="65"/>
      <c r="JGG63" s="62"/>
      <c r="JGH63" s="61"/>
      <c r="JGI63" s="64"/>
      <c r="JGJ63" s="16"/>
      <c r="JGK63" s="61"/>
      <c r="JGL63" s="64"/>
      <c r="JGM63" s="62"/>
      <c r="JGN63" s="65"/>
      <c r="JGO63" s="62"/>
      <c r="JGP63" s="61"/>
      <c r="JGQ63" s="64"/>
      <c r="JGR63" s="16"/>
      <c r="JGS63" s="61"/>
      <c r="JGT63" s="64"/>
      <c r="JGU63" s="62"/>
      <c r="JGV63" s="65"/>
      <c r="JGW63" s="62"/>
      <c r="JGX63" s="61"/>
      <c r="JGY63" s="64"/>
      <c r="JGZ63" s="16"/>
      <c r="JHA63" s="61"/>
      <c r="JHB63" s="64"/>
      <c r="JHC63" s="62"/>
      <c r="JHD63" s="65"/>
      <c r="JHE63" s="62"/>
      <c r="JHF63" s="61"/>
      <c r="JHG63" s="64"/>
      <c r="JHH63" s="16"/>
      <c r="JHI63" s="61"/>
      <c r="JHJ63" s="64"/>
      <c r="JHK63" s="62"/>
      <c r="JHL63" s="65"/>
      <c r="JHM63" s="62"/>
      <c r="JHN63" s="61"/>
      <c r="JHO63" s="64"/>
      <c r="JHP63" s="16"/>
      <c r="JHQ63" s="61"/>
      <c r="JHR63" s="64"/>
      <c r="JHS63" s="62"/>
      <c r="JHT63" s="65"/>
      <c r="JHU63" s="62"/>
      <c r="JHV63" s="61"/>
      <c r="JHW63" s="64"/>
      <c r="JHX63" s="16"/>
      <c r="JHY63" s="61"/>
      <c r="JHZ63" s="64"/>
      <c r="JIA63" s="62"/>
      <c r="JIB63" s="65"/>
      <c r="JIC63" s="62"/>
      <c r="JID63" s="61"/>
      <c r="JIE63" s="64"/>
      <c r="JIF63" s="16"/>
      <c r="JIG63" s="61"/>
      <c r="JIH63" s="64"/>
      <c r="JII63" s="62"/>
      <c r="JIJ63" s="65"/>
      <c r="JIK63" s="62"/>
      <c r="JIL63" s="61"/>
      <c r="JIM63" s="64"/>
      <c r="JIN63" s="16"/>
      <c r="JIO63" s="61"/>
      <c r="JIP63" s="64"/>
      <c r="JIQ63" s="62"/>
      <c r="JIR63" s="65"/>
      <c r="JIS63" s="62"/>
      <c r="JIT63" s="61"/>
      <c r="JIU63" s="64"/>
      <c r="JIV63" s="16"/>
      <c r="JIW63" s="61"/>
      <c r="JIX63" s="64"/>
      <c r="JIY63" s="62"/>
      <c r="JIZ63" s="65"/>
      <c r="JJA63" s="62"/>
      <c r="JJB63" s="61"/>
      <c r="JJC63" s="64"/>
      <c r="JJD63" s="16"/>
      <c r="JJE63" s="61"/>
      <c r="JJF63" s="64"/>
      <c r="JJG63" s="62"/>
      <c r="JJH63" s="65"/>
      <c r="JJI63" s="62"/>
      <c r="JJJ63" s="61"/>
      <c r="JJK63" s="64"/>
      <c r="JJL63" s="16"/>
      <c r="JJM63" s="61"/>
      <c r="JJN63" s="64"/>
      <c r="JJO63" s="62"/>
      <c r="JJP63" s="65"/>
      <c r="JJQ63" s="62"/>
      <c r="JJR63" s="61"/>
      <c r="JJS63" s="64"/>
      <c r="JJT63" s="16"/>
      <c r="JJU63" s="61"/>
      <c r="JJV63" s="64"/>
      <c r="JJW63" s="62"/>
      <c r="JJX63" s="65"/>
      <c r="JJY63" s="62"/>
      <c r="JJZ63" s="61"/>
      <c r="JKA63" s="64"/>
      <c r="JKB63" s="16"/>
      <c r="JKC63" s="61"/>
      <c r="JKD63" s="64"/>
      <c r="JKE63" s="62"/>
      <c r="JKF63" s="65"/>
      <c r="JKG63" s="62"/>
      <c r="JKH63" s="61"/>
      <c r="JKI63" s="64"/>
      <c r="JKJ63" s="16"/>
      <c r="JKK63" s="61"/>
      <c r="JKL63" s="64"/>
      <c r="JKM63" s="62"/>
      <c r="JKN63" s="65"/>
      <c r="JKO63" s="62"/>
      <c r="JKP63" s="61"/>
      <c r="JKQ63" s="64"/>
      <c r="JKR63" s="16"/>
      <c r="JKS63" s="61"/>
      <c r="JKT63" s="64"/>
      <c r="JKU63" s="62"/>
      <c r="JKV63" s="65"/>
      <c r="JKW63" s="62"/>
      <c r="JKX63" s="61"/>
      <c r="JKY63" s="64"/>
      <c r="JKZ63" s="16"/>
      <c r="JLA63" s="61"/>
      <c r="JLB63" s="64"/>
      <c r="JLC63" s="62"/>
      <c r="JLD63" s="65"/>
      <c r="JLE63" s="62"/>
      <c r="JLF63" s="61"/>
      <c r="JLG63" s="64"/>
      <c r="JLH63" s="16"/>
      <c r="JLI63" s="61"/>
      <c r="JLJ63" s="64"/>
      <c r="JLK63" s="62"/>
      <c r="JLL63" s="65"/>
      <c r="JLM63" s="62"/>
      <c r="JLN63" s="61"/>
      <c r="JLO63" s="64"/>
      <c r="JLP63" s="16"/>
      <c r="JLQ63" s="61"/>
      <c r="JLR63" s="64"/>
      <c r="JLS63" s="62"/>
      <c r="JLT63" s="65"/>
      <c r="JLU63" s="62"/>
      <c r="JLV63" s="61"/>
      <c r="JLW63" s="64"/>
      <c r="JLX63" s="16"/>
      <c r="JLY63" s="61"/>
      <c r="JLZ63" s="64"/>
      <c r="JMA63" s="62"/>
      <c r="JMB63" s="65"/>
      <c r="JMC63" s="62"/>
      <c r="JMD63" s="61"/>
      <c r="JME63" s="64"/>
      <c r="JMF63" s="16"/>
      <c r="JMG63" s="61"/>
      <c r="JMH63" s="64"/>
      <c r="JMI63" s="62"/>
      <c r="JMJ63" s="65"/>
      <c r="JMK63" s="62"/>
      <c r="JML63" s="61"/>
      <c r="JMM63" s="64"/>
      <c r="JMN63" s="16"/>
      <c r="JMO63" s="61"/>
      <c r="JMP63" s="64"/>
      <c r="JMQ63" s="62"/>
      <c r="JMR63" s="65"/>
      <c r="JMS63" s="62"/>
      <c r="JMT63" s="61"/>
      <c r="JMU63" s="64"/>
      <c r="JMV63" s="16"/>
      <c r="JMW63" s="61"/>
      <c r="JMX63" s="64"/>
      <c r="JMY63" s="62"/>
      <c r="JMZ63" s="65"/>
      <c r="JNA63" s="62"/>
      <c r="JNB63" s="61"/>
      <c r="JNC63" s="64"/>
      <c r="JND63" s="16"/>
      <c r="JNE63" s="61"/>
      <c r="JNF63" s="64"/>
      <c r="JNG63" s="62"/>
      <c r="JNH63" s="65"/>
      <c r="JNI63" s="62"/>
      <c r="JNJ63" s="61"/>
      <c r="JNK63" s="64"/>
      <c r="JNL63" s="16"/>
      <c r="JNM63" s="61"/>
      <c r="JNN63" s="64"/>
      <c r="JNO63" s="62"/>
      <c r="JNP63" s="65"/>
      <c r="JNQ63" s="62"/>
      <c r="JNR63" s="61"/>
      <c r="JNS63" s="64"/>
      <c r="JNT63" s="16"/>
      <c r="JNU63" s="61"/>
      <c r="JNV63" s="64"/>
      <c r="JNW63" s="62"/>
      <c r="JNX63" s="65"/>
      <c r="JNY63" s="62"/>
      <c r="JNZ63" s="61"/>
      <c r="JOA63" s="64"/>
      <c r="JOB63" s="16"/>
      <c r="JOC63" s="61"/>
      <c r="JOD63" s="64"/>
      <c r="JOE63" s="62"/>
      <c r="JOF63" s="65"/>
      <c r="JOG63" s="62"/>
      <c r="JOH63" s="61"/>
      <c r="JOI63" s="64"/>
      <c r="JOJ63" s="16"/>
      <c r="JOK63" s="61"/>
      <c r="JOL63" s="64"/>
      <c r="JOM63" s="62"/>
      <c r="JON63" s="65"/>
      <c r="JOO63" s="62"/>
      <c r="JOP63" s="61"/>
      <c r="JOQ63" s="64"/>
      <c r="JOR63" s="16"/>
      <c r="JOS63" s="61"/>
      <c r="JOT63" s="64"/>
      <c r="JOU63" s="62"/>
      <c r="JOV63" s="65"/>
      <c r="JOW63" s="62"/>
      <c r="JOX63" s="61"/>
      <c r="JOY63" s="64"/>
      <c r="JOZ63" s="16"/>
      <c r="JPA63" s="61"/>
      <c r="JPB63" s="64"/>
      <c r="JPC63" s="62"/>
      <c r="JPD63" s="65"/>
      <c r="JPE63" s="62"/>
      <c r="JPF63" s="61"/>
      <c r="JPG63" s="64"/>
      <c r="JPH63" s="16"/>
      <c r="JPI63" s="61"/>
      <c r="JPJ63" s="64"/>
      <c r="JPK63" s="62"/>
      <c r="JPL63" s="65"/>
      <c r="JPM63" s="62"/>
      <c r="JPN63" s="61"/>
      <c r="JPO63" s="64"/>
      <c r="JPP63" s="16"/>
      <c r="JPQ63" s="61"/>
      <c r="JPR63" s="64"/>
      <c r="JPS63" s="62"/>
      <c r="JPT63" s="65"/>
      <c r="JPU63" s="62"/>
      <c r="JPV63" s="61"/>
      <c r="JPW63" s="64"/>
      <c r="JPX63" s="16"/>
      <c r="JPY63" s="61"/>
      <c r="JPZ63" s="64"/>
      <c r="JQA63" s="62"/>
      <c r="JQB63" s="65"/>
      <c r="JQC63" s="62"/>
      <c r="JQD63" s="61"/>
      <c r="JQE63" s="64"/>
      <c r="JQF63" s="16"/>
      <c r="JQG63" s="61"/>
      <c r="JQH63" s="64"/>
      <c r="JQI63" s="62"/>
      <c r="JQJ63" s="65"/>
      <c r="JQK63" s="62"/>
      <c r="JQL63" s="61"/>
      <c r="JQM63" s="64"/>
      <c r="JQN63" s="16"/>
      <c r="JQO63" s="61"/>
      <c r="JQP63" s="64"/>
      <c r="JQQ63" s="62"/>
      <c r="JQR63" s="65"/>
      <c r="JQS63" s="62"/>
      <c r="JQT63" s="61"/>
      <c r="JQU63" s="64"/>
      <c r="JQV63" s="16"/>
      <c r="JQW63" s="61"/>
      <c r="JQX63" s="64"/>
      <c r="JQY63" s="62"/>
      <c r="JQZ63" s="65"/>
      <c r="JRA63" s="62"/>
      <c r="JRB63" s="61"/>
      <c r="JRC63" s="64"/>
      <c r="JRD63" s="16"/>
      <c r="JRE63" s="61"/>
      <c r="JRF63" s="64"/>
      <c r="JRG63" s="62"/>
      <c r="JRH63" s="65"/>
      <c r="JRI63" s="62"/>
      <c r="JRJ63" s="61"/>
      <c r="JRK63" s="64"/>
      <c r="JRL63" s="16"/>
      <c r="JRM63" s="61"/>
      <c r="JRN63" s="64"/>
      <c r="JRO63" s="62"/>
      <c r="JRP63" s="65"/>
      <c r="JRQ63" s="62"/>
      <c r="JRR63" s="61"/>
      <c r="JRS63" s="64"/>
      <c r="JRT63" s="16"/>
      <c r="JRU63" s="61"/>
      <c r="JRV63" s="64"/>
      <c r="JRW63" s="62"/>
      <c r="JRX63" s="65"/>
      <c r="JRY63" s="62"/>
      <c r="JRZ63" s="61"/>
      <c r="JSA63" s="64"/>
      <c r="JSB63" s="16"/>
      <c r="JSC63" s="61"/>
      <c r="JSD63" s="64"/>
      <c r="JSE63" s="62"/>
      <c r="JSF63" s="65"/>
      <c r="JSG63" s="62"/>
      <c r="JSH63" s="61"/>
      <c r="JSI63" s="64"/>
      <c r="JSJ63" s="16"/>
      <c r="JSK63" s="61"/>
      <c r="JSL63" s="64"/>
      <c r="JSM63" s="62"/>
      <c r="JSN63" s="65"/>
      <c r="JSO63" s="62"/>
      <c r="JSP63" s="61"/>
      <c r="JSQ63" s="64"/>
      <c r="JSR63" s="16"/>
      <c r="JSS63" s="61"/>
      <c r="JST63" s="64"/>
      <c r="JSU63" s="62"/>
      <c r="JSV63" s="65"/>
      <c r="JSW63" s="62"/>
      <c r="JSX63" s="61"/>
      <c r="JSY63" s="64"/>
      <c r="JSZ63" s="16"/>
      <c r="JTA63" s="61"/>
      <c r="JTB63" s="64"/>
      <c r="JTC63" s="62"/>
      <c r="JTD63" s="65"/>
      <c r="JTE63" s="62"/>
      <c r="JTF63" s="61"/>
      <c r="JTG63" s="64"/>
      <c r="JTH63" s="16"/>
      <c r="JTI63" s="61"/>
      <c r="JTJ63" s="64"/>
      <c r="JTK63" s="62"/>
      <c r="JTL63" s="65"/>
      <c r="JTM63" s="62"/>
      <c r="JTN63" s="61"/>
      <c r="JTO63" s="64"/>
      <c r="JTP63" s="16"/>
      <c r="JTQ63" s="61"/>
      <c r="JTR63" s="64"/>
      <c r="JTS63" s="62"/>
      <c r="JTT63" s="65"/>
      <c r="JTU63" s="62"/>
      <c r="JTV63" s="61"/>
      <c r="JTW63" s="64"/>
      <c r="JTX63" s="16"/>
      <c r="JTY63" s="61"/>
      <c r="JTZ63" s="64"/>
      <c r="JUA63" s="62"/>
      <c r="JUB63" s="65"/>
      <c r="JUC63" s="62"/>
      <c r="JUD63" s="61"/>
      <c r="JUE63" s="64"/>
      <c r="JUF63" s="16"/>
      <c r="JUG63" s="61"/>
      <c r="JUH63" s="64"/>
      <c r="JUI63" s="62"/>
      <c r="JUJ63" s="65"/>
      <c r="JUK63" s="62"/>
      <c r="JUL63" s="61"/>
      <c r="JUM63" s="64"/>
      <c r="JUN63" s="16"/>
      <c r="JUO63" s="61"/>
      <c r="JUP63" s="64"/>
      <c r="JUQ63" s="62"/>
      <c r="JUR63" s="65"/>
      <c r="JUS63" s="62"/>
      <c r="JUT63" s="61"/>
      <c r="JUU63" s="64"/>
      <c r="JUV63" s="16"/>
      <c r="JUW63" s="61"/>
      <c r="JUX63" s="64"/>
      <c r="JUY63" s="62"/>
      <c r="JUZ63" s="65"/>
      <c r="JVA63" s="62"/>
      <c r="JVB63" s="61"/>
      <c r="JVC63" s="64"/>
      <c r="JVD63" s="16"/>
      <c r="JVE63" s="61"/>
      <c r="JVF63" s="64"/>
      <c r="JVG63" s="62"/>
      <c r="JVH63" s="65"/>
      <c r="JVI63" s="62"/>
      <c r="JVJ63" s="61"/>
      <c r="JVK63" s="64"/>
      <c r="JVL63" s="16"/>
      <c r="JVM63" s="61"/>
      <c r="JVN63" s="64"/>
      <c r="JVO63" s="62"/>
      <c r="JVP63" s="65"/>
      <c r="JVQ63" s="62"/>
      <c r="JVR63" s="61"/>
      <c r="JVS63" s="64"/>
      <c r="JVT63" s="16"/>
      <c r="JVU63" s="61"/>
      <c r="JVV63" s="64"/>
      <c r="JVW63" s="62"/>
      <c r="JVX63" s="65"/>
      <c r="JVY63" s="62"/>
      <c r="JVZ63" s="61"/>
      <c r="JWA63" s="64"/>
      <c r="JWB63" s="16"/>
      <c r="JWC63" s="61"/>
      <c r="JWD63" s="64"/>
      <c r="JWE63" s="62"/>
      <c r="JWF63" s="65"/>
      <c r="JWG63" s="62"/>
      <c r="JWH63" s="61"/>
      <c r="JWI63" s="64"/>
      <c r="JWJ63" s="16"/>
      <c r="JWK63" s="61"/>
      <c r="JWL63" s="64"/>
      <c r="JWM63" s="62"/>
      <c r="JWN63" s="65"/>
      <c r="JWO63" s="62"/>
      <c r="JWP63" s="61"/>
      <c r="JWQ63" s="64"/>
      <c r="JWR63" s="16"/>
      <c r="JWS63" s="61"/>
      <c r="JWT63" s="64"/>
      <c r="JWU63" s="62"/>
      <c r="JWV63" s="65"/>
      <c r="JWW63" s="62"/>
      <c r="JWX63" s="61"/>
      <c r="JWY63" s="64"/>
      <c r="JWZ63" s="16"/>
      <c r="JXA63" s="61"/>
      <c r="JXB63" s="64"/>
      <c r="JXC63" s="62"/>
      <c r="JXD63" s="65"/>
      <c r="JXE63" s="62"/>
      <c r="JXF63" s="61"/>
      <c r="JXG63" s="64"/>
      <c r="JXH63" s="16"/>
      <c r="JXI63" s="61"/>
      <c r="JXJ63" s="64"/>
      <c r="JXK63" s="62"/>
      <c r="JXL63" s="65"/>
      <c r="JXM63" s="62"/>
      <c r="JXN63" s="61"/>
      <c r="JXO63" s="64"/>
      <c r="JXP63" s="16"/>
      <c r="JXQ63" s="61"/>
      <c r="JXR63" s="64"/>
      <c r="JXS63" s="62"/>
      <c r="JXT63" s="65"/>
      <c r="JXU63" s="62"/>
      <c r="JXV63" s="61"/>
      <c r="JXW63" s="64"/>
      <c r="JXX63" s="16"/>
      <c r="JXY63" s="61"/>
      <c r="JXZ63" s="64"/>
      <c r="JYA63" s="62"/>
      <c r="JYB63" s="65"/>
      <c r="JYC63" s="62"/>
      <c r="JYD63" s="61"/>
      <c r="JYE63" s="64"/>
      <c r="JYF63" s="16"/>
      <c r="JYG63" s="61"/>
      <c r="JYH63" s="64"/>
      <c r="JYI63" s="62"/>
      <c r="JYJ63" s="65"/>
      <c r="JYK63" s="62"/>
      <c r="JYL63" s="61"/>
      <c r="JYM63" s="64"/>
      <c r="JYN63" s="16"/>
      <c r="JYO63" s="61"/>
      <c r="JYP63" s="64"/>
      <c r="JYQ63" s="62"/>
      <c r="JYR63" s="65"/>
      <c r="JYS63" s="62"/>
      <c r="JYT63" s="61"/>
      <c r="JYU63" s="64"/>
      <c r="JYV63" s="16"/>
      <c r="JYW63" s="61"/>
      <c r="JYX63" s="64"/>
      <c r="JYY63" s="62"/>
      <c r="JYZ63" s="65"/>
      <c r="JZA63" s="62"/>
      <c r="JZB63" s="61"/>
      <c r="JZC63" s="64"/>
      <c r="JZD63" s="16"/>
      <c r="JZE63" s="61"/>
      <c r="JZF63" s="64"/>
      <c r="JZG63" s="62"/>
      <c r="JZH63" s="65"/>
      <c r="JZI63" s="62"/>
      <c r="JZJ63" s="61"/>
      <c r="JZK63" s="64"/>
      <c r="JZL63" s="16"/>
      <c r="JZM63" s="61"/>
      <c r="JZN63" s="64"/>
      <c r="JZO63" s="62"/>
      <c r="JZP63" s="65"/>
      <c r="JZQ63" s="62"/>
      <c r="JZR63" s="61"/>
      <c r="JZS63" s="64"/>
      <c r="JZT63" s="16"/>
      <c r="JZU63" s="61"/>
      <c r="JZV63" s="64"/>
      <c r="JZW63" s="62"/>
      <c r="JZX63" s="65"/>
      <c r="JZY63" s="62"/>
      <c r="JZZ63" s="61"/>
      <c r="KAA63" s="64"/>
      <c r="KAB63" s="16"/>
      <c r="KAC63" s="61"/>
      <c r="KAD63" s="64"/>
      <c r="KAE63" s="62"/>
      <c r="KAF63" s="65"/>
      <c r="KAG63" s="62"/>
      <c r="KAH63" s="61"/>
      <c r="KAI63" s="64"/>
      <c r="KAJ63" s="16"/>
      <c r="KAK63" s="61"/>
      <c r="KAL63" s="64"/>
      <c r="KAM63" s="62"/>
      <c r="KAN63" s="65"/>
      <c r="KAO63" s="62"/>
      <c r="KAP63" s="61"/>
      <c r="KAQ63" s="64"/>
      <c r="KAR63" s="16"/>
      <c r="KAS63" s="61"/>
      <c r="KAT63" s="64"/>
      <c r="KAU63" s="62"/>
      <c r="KAV63" s="65"/>
      <c r="KAW63" s="62"/>
      <c r="KAX63" s="61"/>
      <c r="KAY63" s="64"/>
      <c r="KAZ63" s="16"/>
      <c r="KBA63" s="61"/>
      <c r="KBB63" s="64"/>
      <c r="KBC63" s="62"/>
      <c r="KBD63" s="65"/>
      <c r="KBE63" s="62"/>
      <c r="KBF63" s="61"/>
      <c r="KBG63" s="64"/>
      <c r="KBH63" s="16"/>
      <c r="KBI63" s="61"/>
      <c r="KBJ63" s="64"/>
      <c r="KBK63" s="62"/>
      <c r="KBL63" s="65"/>
      <c r="KBM63" s="62"/>
      <c r="KBN63" s="61"/>
      <c r="KBO63" s="64"/>
      <c r="KBP63" s="16"/>
      <c r="KBQ63" s="61"/>
      <c r="KBR63" s="64"/>
      <c r="KBS63" s="62"/>
      <c r="KBT63" s="65"/>
      <c r="KBU63" s="62"/>
      <c r="KBV63" s="61"/>
      <c r="KBW63" s="64"/>
      <c r="KBX63" s="16"/>
      <c r="KBY63" s="61"/>
      <c r="KBZ63" s="64"/>
      <c r="KCA63" s="62"/>
      <c r="KCB63" s="65"/>
      <c r="KCC63" s="62"/>
      <c r="KCD63" s="61"/>
      <c r="KCE63" s="64"/>
      <c r="KCF63" s="16"/>
      <c r="KCG63" s="61"/>
      <c r="KCH63" s="64"/>
      <c r="KCI63" s="62"/>
      <c r="KCJ63" s="65"/>
      <c r="KCK63" s="62"/>
      <c r="KCL63" s="61"/>
      <c r="KCM63" s="64"/>
      <c r="KCN63" s="16"/>
      <c r="KCO63" s="61"/>
      <c r="KCP63" s="64"/>
      <c r="KCQ63" s="62"/>
      <c r="KCR63" s="65"/>
      <c r="KCS63" s="62"/>
      <c r="KCT63" s="61"/>
      <c r="KCU63" s="64"/>
      <c r="KCV63" s="16"/>
      <c r="KCW63" s="61"/>
      <c r="KCX63" s="64"/>
      <c r="KCY63" s="62"/>
      <c r="KCZ63" s="65"/>
      <c r="KDA63" s="62"/>
      <c r="KDB63" s="61"/>
      <c r="KDC63" s="64"/>
      <c r="KDD63" s="16"/>
      <c r="KDE63" s="61"/>
      <c r="KDF63" s="64"/>
      <c r="KDG63" s="62"/>
      <c r="KDH63" s="65"/>
      <c r="KDI63" s="62"/>
      <c r="KDJ63" s="61"/>
      <c r="KDK63" s="64"/>
      <c r="KDL63" s="16"/>
      <c r="KDM63" s="61"/>
      <c r="KDN63" s="64"/>
      <c r="KDO63" s="62"/>
      <c r="KDP63" s="65"/>
      <c r="KDQ63" s="62"/>
      <c r="KDR63" s="61"/>
      <c r="KDS63" s="64"/>
      <c r="KDT63" s="16"/>
      <c r="KDU63" s="61"/>
      <c r="KDV63" s="64"/>
      <c r="KDW63" s="62"/>
      <c r="KDX63" s="65"/>
      <c r="KDY63" s="62"/>
      <c r="KDZ63" s="61"/>
      <c r="KEA63" s="64"/>
      <c r="KEB63" s="16"/>
      <c r="KEC63" s="61"/>
      <c r="KED63" s="64"/>
      <c r="KEE63" s="62"/>
      <c r="KEF63" s="65"/>
      <c r="KEG63" s="62"/>
      <c r="KEH63" s="61"/>
      <c r="KEI63" s="64"/>
      <c r="KEJ63" s="16"/>
      <c r="KEK63" s="61"/>
      <c r="KEL63" s="64"/>
      <c r="KEM63" s="62"/>
      <c r="KEN63" s="65"/>
      <c r="KEO63" s="62"/>
      <c r="KEP63" s="61"/>
      <c r="KEQ63" s="64"/>
      <c r="KER63" s="16"/>
      <c r="KES63" s="61"/>
      <c r="KET63" s="64"/>
      <c r="KEU63" s="62"/>
      <c r="KEV63" s="65"/>
      <c r="KEW63" s="62"/>
      <c r="KEX63" s="61"/>
      <c r="KEY63" s="64"/>
      <c r="KEZ63" s="16"/>
      <c r="KFA63" s="61"/>
      <c r="KFB63" s="64"/>
      <c r="KFC63" s="62"/>
      <c r="KFD63" s="65"/>
      <c r="KFE63" s="62"/>
      <c r="KFF63" s="61"/>
      <c r="KFG63" s="64"/>
      <c r="KFH63" s="16"/>
      <c r="KFI63" s="61"/>
      <c r="KFJ63" s="64"/>
      <c r="KFK63" s="62"/>
      <c r="KFL63" s="65"/>
      <c r="KFM63" s="62"/>
      <c r="KFN63" s="61"/>
      <c r="KFO63" s="64"/>
      <c r="KFP63" s="16"/>
      <c r="KFQ63" s="61"/>
      <c r="KFR63" s="64"/>
      <c r="KFS63" s="62"/>
      <c r="KFT63" s="65"/>
      <c r="KFU63" s="62"/>
      <c r="KFV63" s="61"/>
      <c r="KFW63" s="64"/>
      <c r="KFX63" s="16"/>
      <c r="KFY63" s="61"/>
      <c r="KFZ63" s="64"/>
      <c r="KGA63" s="62"/>
      <c r="KGB63" s="65"/>
      <c r="KGC63" s="62"/>
      <c r="KGD63" s="61"/>
      <c r="KGE63" s="64"/>
      <c r="KGF63" s="16"/>
      <c r="KGG63" s="61"/>
      <c r="KGH63" s="64"/>
      <c r="KGI63" s="62"/>
      <c r="KGJ63" s="65"/>
      <c r="KGK63" s="62"/>
      <c r="KGL63" s="61"/>
      <c r="KGM63" s="64"/>
      <c r="KGN63" s="16"/>
      <c r="KGO63" s="61"/>
      <c r="KGP63" s="64"/>
      <c r="KGQ63" s="62"/>
      <c r="KGR63" s="65"/>
      <c r="KGS63" s="62"/>
      <c r="KGT63" s="61"/>
      <c r="KGU63" s="64"/>
      <c r="KGV63" s="16"/>
      <c r="KGW63" s="61"/>
      <c r="KGX63" s="64"/>
      <c r="KGY63" s="62"/>
      <c r="KGZ63" s="65"/>
      <c r="KHA63" s="62"/>
      <c r="KHB63" s="61"/>
      <c r="KHC63" s="64"/>
      <c r="KHD63" s="16"/>
      <c r="KHE63" s="61"/>
      <c r="KHF63" s="64"/>
      <c r="KHG63" s="62"/>
      <c r="KHH63" s="65"/>
      <c r="KHI63" s="62"/>
      <c r="KHJ63" s="61"/>
      <c r="KHK63" s="64"/>
      <c r="KHL63" s="16"/>
      <c r="KHM63" s="61"/>
      <c r="KHN63" s="64"/>
      <c r="KHO63" s="62"/>
      <c r="KHP63" s="65"/>
      <c r="KHQ63" s="62"/>
      <c r="KHR63" s="61"/>
      <c r="KHS63" s="64"/>
      <c r="KHT63" s="16"/>
      <c r="KHU63" s="61"/>
      <c r="KHV63" s="64"/>
      <c r="KHW63" s="62"/>
      <c r="KHX63" s="65"/>
      <c r="KHY63" s="62"/>
      <c r="KHZ63" s="61"/>
      <c r="KIA63" s="64"/>
      <c r="KIB63" s="16"/>
      <c r="KIC63" s="61"/>
      <c r="KID63" s="64"/>
      <c r="KIE63" s="62"/>
      <c r="KIF63" s="65"/>
      <c r="KIG63" s="62"/>
      <c r="KIH63" s="61"/>
      <c r="KII63" s="64"/>
      <c r="KIJ63" s="16"/>
      <c r="KIK63" s="61"/>
      <c r="KIL63" s="64"/>
      <c r="KIM63" s="62"/>
      <c r="KIN63" s="65"/>
      <c r="KIO63" s="62"/>
      <c r="KIP63" s="61"/>
      <c r="KIQ63" s="64"/>
      <c r="KIR63" s="16"/>
      <c r="KIS63" s="61"/>
      <c r="KIT63" s="64"/>
      <c r="KIU63" s="62"/>
      <c r="KIV63" s="65"/>
      <c r="KIW63" s="62"/>
      <c r="KIX63" s="61"/>
      <c r="KIY63" s="64"/>
      <c r="KIZ63" s="16"/>
      <c r="KJA63" s="61"/>
      <c r="KJB63" s="64"/>
      <c r="KJC63" s="62"/>
      <c r="KJD63" s="65"/>
      <c r="KJE63" s="62"/>
      <c r="KJF63" s="61"/>
      <c r="KJG63" s="64"/>
      <c r="KJH63" s="16"/>
      <c r="KJI63" s="61"/>
      <c r="KJJ63" s="64"/>
      <c r="KJK63" s="62"/>
      <c r="KJL63" s="65"/>
      <c r="KJM63" s="62"/>
      <c r="KJN63" s="61"/>
      <c r="KJO63" s="64"/>
      <c r="KJP63" s="16"/>
      <c r="KJQ63" s="61"/>
      <c r="KJR63" s="64"/>
      <c r="KJS63" s="62"/>
      <c r="KJT63" s="65"/>
      <c r="KJU63" s="62"/>
      <c r="KJV63" s="61"/>
      <c r="KJW63" s="64"/>
      <c r="KJX63" s="16"/>
      <c r="KJY63" s="61"/>
      <c r="KJZ63" s="64"/>
      <c r="KKA63" s="62"/>
      <c r="KKB63" s="65"/>
      <c r="KKC63" s="62"/>
      <c r="KKD63" s="61"/>
      <c r="KKE63" s="64"/>
      <c r="KKF63" s="16"/>
      <c r="KKG63" s="61"/>
      <c r="KKH63" s="64"/>
      <c r="KKI63" s="62"/>
      <c r="KKJ63" s="65"/>
      <c r="KKK63" s="62"/>
      <c r="KKL63" s="61"/>
      <c r="KKM63" s="64"/>
      <c r="KKN63" s="16"/>
      <c r="KKO63" s="61"/>
      <c r="KKP63" s="64"/>
      <c r="KKQ63" s="62"/>
      <c r="KKR63" s="65"/>
      <c r="KKS63" s="62"/>
      <c r="KKT63" s="61"/>
      <c r="KKU63" s="64"/>
      <c r="KKV63" s="16"/>
      <c r="KKW63" s="61"/>
      <c r="KKX63" s="64"/>
      <c r="KKY63" s="62"/>
      <c r="KKZ63" s="65"/>
      <c r="KLA63" s="62"/>
      <c r="KLB63" s="61"/>
      <c r="KLC63" s="64"/>
      <c r="KLD63" s="16"/>
      <c r="KLE63" s="61"/>
      <c r="KLF63" s="64"/>
      <c r="KLG63" s="62"/>
      <c r="KLH63" s="65"/>
      <c r="KLI63" s="62"/>
      <c r="KLJ63" s="61"/>
      <c r="KLK63" s="64"/>
      <c r="KLL63" s="16"/>
      <c r="KLM63" s="61"/>
      <c r="KLN63" s="64"/>
      <c r="KLO63" s="62"/>
      <c r="KLP63" s="65"/>
      <c r="KLQ63" s="62"/>
      <c r="KLR63" s="61"/>
      <c r="KLS63" s="64"/>
      <c r="KLT63" s="16"/>
      <c r="KLU63" s="61"/>
      <c r="KLV63" s="64"/>
      <c r="KLW63" s="62"/>
      <c r="KLX63" s="65"/>
      <c r="KLY63" s="62"/>
      <c r="KLZ63" s="61"/>
      <c r="KMA63" s="64"/>
      <c r="KMB63" s="16"/>
      <c r="KMC63" s="61"/>
      <c r="KMD63" s="64"/>
      <c r="KME63" s="62"/>
      <c r="KMF63" s="65"/>
      <c r="KMG63" s="62"/>
      <c r="KMH63" s="61"/>
      <c r="KMI63" s="64"/>
      <c r="KMJ63" s="16"/>
      <c r="KMK63" s="61"/>
      <c r="KML63" s="64"/>
      <c r="KMM63" s="62"/>
      <c r="KMN63" s="65"/>
      <c r="KMO63" s="62"/>
      <c r="KMP63" s="61"/>
      <c r="KMQ63" s="64"/>
      <c r="KMR63" s="16"/>
      <c r="KMS63" s="61"/>
      <c r="KMT63" s="64"/>
      <c r="KMU63" s="62"/>
      <c r="KMV63" s="65"/>
      <c r="KMW63" s="62"/>
      <c r="KMX63" s="61"/>
      <c r="KMY63" s="64"/>
      <c r="KMZ63" s="16"/>
      <c r="KNA63" s="61"/>
      <c r="KNB63" s="64"/>
      <c r="KNC63" s="62"/>
      <c r="KND63" s="65"/>
      <c r="KNE63" s="62"/>
      <c r="KNF63" s="61"/>
      <c r="KNG63" s="64"/>
      <c r="KNH63" s="16"/>
      <c r="KNI63" s="61"/>
      <c r="KNJ63" s="64"/>
      <c r="KNK63" s="62"/>
      <c r="KNL63" s="65"/>
      <c r="KNM63" s="62"/>
      <c r="KNN63" s="61"/>
      <c r="KNO63" s="64"/>
      <c r="KNP63" s="16"/>
      <c r="KNQ63" s="61"/>
      <c r="KNR63" s="64"/>
      <c r="KNS63" s="62"/>
      <c r="KNT63" s="65"/>
      <c r="KNU63" s="62"/>
      <c r="KNV63" s="61"/>
      <c r="KNW63" s="64"/>
      <c r="KNX63" s="16"/>
      <c r="KNY63" s="61"/>
      <c r="KNZ63" s="64"/>
      <c r="KOA63" s="62"/>
      <c r="KOB63" s="65"/>
      <c r="KOC63" s="62"/>
      <c r="KOD63" s="61"/>
      <c r="KOE63" s="64"/>
      <c r="KOF63" s="16"/>
      <c r="KOG63" s="61"/>
      <c r="KOH63" s="64"/>
      <c r="KOI63" s="62"/>
      <c r="KOJ63" s="65"/>
      <c r="KOK63" s="62"/>
      <c r="KOL63" s="61"/>
      <c r="KOM63" s="64"/>
      <c r="KON63" s="16"/>
      <c r="KOO63" s="61"/>
      <c r="KOP63" s="64"/>
      <c r="KOQ63" s="62"/>
      <c r="KOR63" s="65"/>
      <c r="KOS63" s="62"/>
      <c r="KOT63" s="61"/>
      <c r="KOU63" s="64"/>
      <c r="KOV63" s="16"/>
      <c r="KOW63" s="61"/>
      <c r="KOX63" s="64"/>
      <c r="KOY63" s="62"/>
      <c r="KOZ63" s="65"/>
      <c r="KPA63" s="62"/>
      <c r="KPB63" s="61"/>
      <c r="KPC63" s="64"/>
      <c r="KPD63" s="16"/>
      <c r="KPE63" s="61"/>
      <c r="KPF63" s="64"/>
      <c r="KPG63" s="62"/>
      <c r="KPH63" s="65"/>
      <c r="KPI63" s="62"/>
      <c r="KPJ63" s="61"/>
      <c r="KPK63" s="64"/>
      <c r="KPL63" s="16"/>
      <c r="KPM63" s="61"/>
      <c r="KPN63" s="64"/>
      <c r="KPO63" s="62"/>
      <c r="KPP63" s="65"/>
      <c r="KPQ63" s="62"/>
      <c r="KPR63" s="61"/>
      <c r="KPS63" s="64"/>
      <c r="KPT63" s="16"/>
      <c r="KPU63" s="61"/>
      <c r="KPV63" s="64"/>
      <c r="KPW63" s="62"/>
      <c r="KPX63" s="65"/>
      <c r="KPY63" s="62"/>
      <c r="KPZ63" s="61"/>
      <c r="KQA63" s="64"/>
      <c r="KQB63" s="16"/>
      <c r="KQC63" s="61"/>
      <c r="KQD63" s="64"/>
      <c r="KQE63" s="62"/>
      <c r="KQF63" s="65"/>
      <c r="KQG63" s="62"/>
      <c r="KQH63" s="61"/>
      <c r="KQI63" s="64"/>
      <c r="KQJ63" s="16"/>
      <c r="KQK63" s="61"/>
      <c r="KQL63" s="64"/>
      <c r="KQM63" s="62"/>
      <c r="KQN63" s="65"/>
      <c r="KQO63" s="62"/>
      <c r="KQP63" s="61"/>
      <c r="KQQ63" s="64"/>
      <c r="KQR63" s="16"/>
      <c r="KQS63" s="61"/>
      <c r="KQT63" s="64"/>
      <c r="KQU63" s="62"/>
      <c r="KQV63" s="65"/>
      <c r="KQW63" s="62"/>
      <c r="KQX63" s="61"/>
      <c r="KQY63" s="64"/>
      <c r="KQZ63" s="16"/>
      <c r="KRA63" s="61"/>
      <c r="KRB63" s="64"/>
      <c r="KRC63" s="62"/>
      <c r="KRD63" s="65"/>
      <c r="KRE63" s="62"/>
      <c r="KRF63" s="61"/>
      <c r="KRG63" s="64"/>
      <c r="KRH63" s="16"/>
      <c r="KRI63" s="61"/>
      <c r="KRJ63" s="64"/>
      <c r="KRK63" s="62"/>
      <c r="KRL63" s="65"/>
      <c r="KRM63" s="62"/>
      <c r="KRN63" s="61"/>
      <c r="KRO63" s="64"/>
      <c r="KRP63" s="16"/>
      <c r="KRQ63" s="61"/>
      <c r="KRR63" s="64"/>
      <c r="KRS63" s="62"/>
      <c r="KRT63" s="65"/>
      <c r="KRU63" s="62"/>
      <c r="KRV63" s="61"/>
      <c r="KRW63" s="64"/>
      <c r="KRX63" s="16"/>
      <c r="KRY63" s="61"/>
      <c r="KRZ63" s="64"/>
      <c r="KSA63" s="62"/>
      <c r="KSB63" s="65"/>
      <c r="KSC63" s="62"/>
      <c r="KSD63" s="61"/>
      <c r="KSE63" s="64"/>
      <c r="KSF63" s="16"/>
      <c r="KSG63" s="61"/>
      <c r="KSH63" s="64"/>
      <c r="KSI63" s="62"/>
      <c r="KSJ63" s="65"/>
      <c r="KSK63" s="62"/>
      <c r="KSL63" s="61"/>
      <c r="KSM63" s="64"/>
      <c r="KSN63" s="16"/>
      <c r="KSO63" s="61"/>
      <c r="KSP63" s="64"/>
      <c r="KSQ63" s="62"/>
      <c r="KSR63" s="65"/>
      <c r="KSS63" s="62"/>
      <c r="KST63" s="61"/>
      <c r="KSU63" s="64"/>
      <c r="KSV63" s="16"/>
      <c r="KSW63" s="61"/>
      <c r="KSX63" s="64"/>
      <c r="KSY63" s="62"/>
      <c r="KSZ63" s="65"/>
      <c r="KTA63" s="62"/>
      <c r="KTB63" s="61"/>
      <c r="KTC63" s="64"/>
      <c r="KTD63" s="16"/>
      <c r="KTE63" s="61"/>
      <c r="KTF63" s="64"/>
      <c r="KTG63" s="62"/>
      <c r="KTH63" s="65"/>
      <c r="KTI63" s="62"/>
      <c r="KTJ63" s="61"/>
      <c r="KTK63" s="64"/>
      <c r="KTL63" s="16"/>
      <c r="KTM63" s="61"/>
      <c r="KTN63" s="64"/>
      <c r="KTO63" s="62"/>
      <c r="KTP63" s="65"/>
      <c r="KTQ63" s="62"/>
      <c r="KTR63" s="61"/>
      <c r="KTS63" s="64"/>
      <c r="KTT63" s="16"/>
      <c r="KTU63" s="61"/>
      <c r="KTV63" s="64"/>
      <c r="KTW63" s="62"/>
      <c r="KTX63" s="65"/>
      <c r="KTY63" s="62"/>
      <c r="KTZ63" s="61"/>
      <c r="KUA63" s="64"/>
      <c r="KUB63" s="16"/>
      <c r="KUC63" s="61"/>
      <c r="KUD63" s="64"/>
      <c r="KUE63" s="62"/>
      <c r="KUF63" s="65"/>
      <c r="KUG63" s="62"/>
      <c r="KUH63" s="61"/>
      <c r="KUI63" s="64"/>
      <c r="KUJ63" s="16"/>
      <c r="KUK63" s="61"/>
      <c r="KUL63" s="64"/>
      <c r="KUM63" s="62"/>
      <c r="KUN63" s="65"/>
      <c r="KUO63" s="62"/>
      <c r="KUP63" s="61"/>
      <c r="KUQ63" s="64"/>
      <c r="KUR63" s="16"/>
      <c r="KUS63" s="61"/>
      <c r="KUT63" s="64"/>
      <c r="KUU63" s="62"/>
      <c r="KUV63" s="65"/>
      <c r="KUW63" s="62"/>
      <c r="KUX63" s="61"/>
      <c r="KUY63" s="64"/>
      <c r="KUZ63" s="16"/>
      <c r="KVA63" s="61"/>
      <c r="KVB63" s="64"/>
      <c r="KVC63" s="62"/>
      <c r="KVD63" s="65"/>
      <c r="KVE63" s="62"/>
      <c r="KVF63" s="61"/>
      <c r="KVG63" s="64"/>
      <c r="KVH63" s="16"/>
      <c r="KVI63" s="61"/>
      <c r="KVJ63" s="64"/>
      <c r="KVK63" s="62"/>
      <c r="KVL63" s="65"/>
      <c r="KVM63" s="62"/>
      <c r="KVN63" s="61"/>
      <c r="KVO63" s="64"/>
      <c r="KVP63" s="16"/>
      <c r="KVQ63" s="61"/>
      <c r="KVR63" s="64"/>
      <c r="KVS63" s="62"/>
      <c r="KVT63" s="65"/>
      <c r="KVU63" s="62"/>
      <c r="KVV63" s="61"/>
      <c r="KVW63" s="64"/>
      <c r="KVX63" s="16"/>
      <c r="KVY63" s="61"/>
      <c r="KVZ63" s="64"/>
      <c r="KWA63" s="62"/>
      <c r="KWB63" s="65"/>
      <c r="KWC63" s="62"/>
      <c r="KWD63" s="61"/>
      <c r="KWE63" s="64"/>
      <c r="KWF63" s="16"/>
      <c r="KWG63" s="61"/>
      <c r="KWH63" s="64"/>
      <c r="KWI63" s="62"/>
      <c r="KWJ63" s="65"/>
      <c r="KWK63" s="62"/>
      <c r="KWL63" s="61"/>
      <c r="KWM63" s="64"/>
      <c r="KWN63" s="16"/>
      <c r="KWO63" s="61"/>
      <c r="KWP63" s="64"/>
      <c r="KWQ63" s="62"/>
      <c r="KWR63" s="65"/>
      <c r="KWS63" s="62"/>
      <c r="KWT63" s="61"/>
      <c r="KWU63" s="64"/>
      <c r="KWV63" s="16"/>
      <c r="KWW63" s="61"/>
      <c r="KWX63" s="64"/>
      <c r="KWY63" s="62"/>
      <c r="KWZ63" s="65"/>
      <c r="KXA63" s="62"/>
      <c r="KXB63" s="61"/>
      <c r="KXC63" s="64"/>
      <c r="KXD63" s="16"/>
      <c r="KXE63" s="61"/>
      <c r="KXF63" s="64"/>
      <c r="KXG63" s="62"/>
      <c r="KXH63" s="65"/>
      <c r="KXI63" s="62"/>
      <c r="KXJ63" s="61"/>
      <c r="KXK63" s="64"/>
      <c r="KXL63" s="16"/>
      <c r="KXM63" s="61"/>
      <c r="KXN63" s="64"/>
      <c r="KXO63" s="62"/>
      <c r="KXP63" s="65"/>
      <c r="KXQ63" s="62"/>
      <c r="KXR63" s="61"/>
      <c r="KXS63" s="64"/>
      <c r="KXT63" s="16"/>
      <c r="KXU63" s="61"/>
      <c r="KXV63" s="64"/>
      <c r="KXW63" s="62"/>
      <c r="KXX63" s="65"/>
      <c r="KXY63" s="62"/>
      <c r="KXZ63" s="61"/>
      <c r="KYA63" s="64"/>
      <c r="KYB63" s="16"/>
      <c r="KYC63" s="61"/>
      <c r="KYD63" s="64"/>
      <c r="KYE63" s="62"/>
      <c r="KYF63" s="65"/>
      <c r="KYG63" s="62"/>
      <c r="KYH63" s="61"/>
      <c r="KYI63" s="64"/>
      <c r="KYJ63" s="16"/>
      <c r="KYK63" s="61"/>
      <c r="KYL63" s="64"/>
      <c r="KYM63" s="62"/>
      <c r="KYN63" s="65"/>
      <c r="KYO63" s="62"/>
      <c r="KYP63" s="61"/>
      <c r="KYQ63" s="64"/>
      <c r="KYR63" s="16"/>
      <c r="KYS63" s="61"/>
      <c r="KYT63" s="64"/>
      <c r="KYU63" s="62"/>
      <c r="KYV63" s="65"/>
      <c r="KYW63" s="62"/>
      <c r="KYX63" s="61"/>
      <c r="KYY63" s="64"/>
      <c r="KYZ63" s="16"/>
      <c r="KZA63" s="61"/>
      <c r="KZB63" s="64"/>
      <c r="KZC63" s="62"/>
      <c r="KZD63" s="65"/>
      <c r="KZE63" s="62"/>
      <c r="KZF63" s="61"/>
      <c r="KZG63" s="64"/>
      <c r="KZH63" s="16"/>
      <c r="KZI63" s="61"/>
      <c r="KZJ63" s="64"/>
      <c r="KZK63" s="62"/>
      <c r="KZL63" s="65"/>
      <c r="KZM63" s="62"/>
      <c r="KZN63" s="61"/>
      <c r="KZO63" s="64"/>
      <c r="KZP63" s="16"/>
      <c r="KZQ63" s="61"/>
      <c r="KZR63" s="64"/>
      <c r="KZS63" s="62"/>
      <c r="KZT63" s="65"/>
      <c r="KZU63" s="62"/>
      <c r="KZV63" s="61"/>
      <c r="KZW63" s="64"/>
      <c r="KZX63" s="16"/>
      <c r="KZY63" s="61"/>
      <c r="KZZ63" s="64"/>
      <c r="LAA63" s="62"/>
      <c r="LAB63" s="65"/>
      <c r="LAC63" s="62"/>
      <c r="LAD63" s="61"/>
      <c r="LAE63" s="64"/>
      <c r="LAF63" s="16"/>
      <c r="LAG63" s="61"/>
      <c r="LAH63" s="64"/>
      <c r="LAI63" s="62"/>
      <c r="LAJ63" s="65"/>
      <c r="LAK63" s="62"/>
      <c r="LAL63" s="61"/>
      <c r="LAM63" s="64"/>
      <c r="LAN63" s="16"/>
      <c r="LAO63" s="61"/>
      <c r="LAP63" s="64"/>
      <c r="LAQ63" s="62"/>
      <c r="LAR63" s="65"/>
      <c r="LAS63" s="62"/>
      <c r="LAT63" s="61"/>
      <c r="LAU63" s="64"/>
      <c r="LAV63" s="16"/>
      <c r="LAW63" s="61"/>
      <c r="LAX63" s="64"/>
      <c r="LAY63" s="62"/>
      <c r="LAZ63" s="65"/>
      <c r="LBA63" s="62"/>
      <c r="LBB63" s="61"/>
      <c r="LBC63" s="64"/>
      <c r="LBD63" s="16"/>
      <c r="LBE63" s="61"/>
      <c r="LBF63" s="64"/>
      <c r="LBG63" s="62"/>
      <c r="LBH63" s="65"/>
      <c r="LBI63" s="62"/>
      <c r="LBJ63" s="61"/>
      <c r="LBK63" s="64"/>
      <c r="LBL63" s="16"/>
      <c r="LBM63" s="61"/>
      <c r="LBN63" s="64"/>
      <c r="LBO63" s="62"/>
      <c r="LBP63" s="65"/>
      <c r="LBQ63" s="62"/>
      <c r="LBR63" s="61"/>
      <c r="LBS63" s="64"/>
      <c r="LBT63" s="16"/>
      <c r="LBU63" s="61"/>
      <c r="LBV63" s="64"/>
      <c r="LBW63" s="62"/>
      <c r="LBX63" s="65"/>
      <c r="LBY63" s="62"/>
      <c r="LBZ63" s="61"/>
      <c r="LCA63" s="64"/>
      <c r="LCB63" s="16"/>
      <c r="LCC63" s="61"/>
      <c r="LCD63" s="64"/>
      <c r="LCE63" s="62"/>
      <c r="LCF63" s="65"/>
      <c r="LCG63" s="62"/>
      <c r="LCH63" s="61"/>
      <c r="LCI63" s="64"/>
      <c r="LCJ63" s="16"/>
      <c r="LCK63" s="61"/>
      <c r="LCL63" s="64"/>
      <c r="LCM63" s="62"/>
      <c r="LCN63" s="65"/>
      <c r="LCO63" s="62"/>
      <c r="LCP63" s="61"/>
      <c r="LCQ63" s="64"/>
      <c r="LCR63" s="16"/>
      <c r="LCS63" s="61"/>
      <c r="LCT63" s="64"/>
      <c r="LCU63" s="62"/>
      <c r="LCV63" s="65"/>
      <c r="LCW63" s="62"/>
      <c r="LCX63" s="61"/>
      <c r="LCY63" s="64"/>
      <c r="LCZ63" s="16"/>
      <c r="LDA63" s="61"/>
      <c r="LDB63" s="64"/>
      <c r="LDC63" s="62"/>
      <c r="LDD63" s="65"/>
      <c r="LDE63" s="62"/>
      <c r="LDF63" s="61"/>
      <c r="LDG63" s="64"/>
      <c r="LDH63" s="16"/>
      <c r="LDI63" s="61"/>
      <c r="LDJ63" s="64"/>
      <c r="LDK63" s="62"/>
      <c r="LDL63" s="65"/>
      <c r="LDM63" s="62"/>
      <c r="LDN63" s="61"/>
      <c r="LDO63" s="64"/>
      <c r="LDP63" s="16"/>
      <c r="LDQ63" s="61"/>
      <c r="LDR63" s="64"/>
      <c r="LDS63" s="62"/>
      <c r="LDT63" s="65"/>
      <c r="LDU63" s="62"/>
      <c r="LDV63" s="61"/>
      <c r="LDW63" s="64"/>
      <c r="LDX63" s="16"/>
      <c r="LDY63" s="61"/>
      <c r="LDZ63" s="64"/>
      <c r="LEA63" s="62"/>
      <c r="LEB63" s="65"/>
      <c r="LEC63" s="62"/>
      <c r="LED63" s="61"/>
      <c r="LEE63" s="64"/>
      <c r="LEF63" s="16"/>
      <c r="LEG63" s="61"/>
      <c r="LEH63" s="64"/>
      <c r="LEI63" s="62"/>
      <c r="LEJ63" s="65"/>
      <c r="LEK63" s="62"/>
      <c r="LEL63" s="61"/>
      <c r="LEM63" s="64"/>
      <c r="LEN63" s="16"/>
      <c r="LEO63" s="61"/>
      <c r="LEP63" s="64"/>
      <c r="LEQ63" s="62"/>
      <c r="LER63" s="65"/>
      <c r="LES63" s="62"/>
      <c r="LET63" s="61"/>
      <c r="LEU63" s="64"/>
      <c r="LEV63" s="16"/>
      <c r="LEW63" s="61"/>
      <c r="LEX63" s="64"/>
      <c r="LEY63" s="62"/>
      <c r="LEZ63" s="65"/>
      <c r="LFA63" s="62"/>
      <c r="LFB63" s="61"/>
      <c r="LFC63" s="64"/>
      <c r="LFD63" s="16"/>
      <c r="LFE63" s="61"/>
      <c r="LFF63" s="64"/>
      <c r="LFG63" s="62"/>
      <c r="LFH63" s="65"/>
      <c r="LFI63" s="62"/>
      <c r="LFJ63" s="61"/>
      <c r="LFK63" s="64"/>
      <c r="LFL63" s="16"/>
      <c r="LFM63" s="61"/>
      <c r="LFN63" s="64"/>
      <c r="LFO63" s="62"/>
      <c r="LFP63" s="65"/>
      <c r="LFQ63" s="62"/>
      <c r="LFR63" s="61"/>
      <c r="LFS63" s="64"/>
      <c r="LFT63" s="16"/>
      <c r="LFU63" s="61"/>
      <c r="LFV63" s="64"/>
      <c r="LFW63" s="62"/>
      <c r="LFX63" s="65"/>
      <c r="LFY63" s="62"/>
      <c r="LFZ63" s="61"/>
      <c r="LGA63" s="64"/>
      <c r="LGB63" s="16"/>
      <c r="LGC63" s="61"/>
      <c r="LGD63" s="64"/>
      <c r="LGE63" s="62"/>
      <c r="LGF63" s="65"/>
      <c r="LGG63" s="62"/>
      <c r="LGH63" s="61"/>
      <c r="LGI63" s="64"/>
      <c r="LGJ63" s="16"/>
      <c r="LGK63" s="61"/>
      <c r="LGL63" s="64"/>
      <c r="LGM63" s="62"/>
      <c r="LGN63" s="65"/>
      <c r="LGO63" s="62"/>
      <c r="LGP63" s="61"/>
      <c r="LGQ63" s="64"/>
      <c r="LGR63" s="16"/>
      <c r="LGS63" s="61"/>
      <c r="LGT63" s="64"/>
      <c r="LGU63" s="62"/>
      <c r="LGV63" s="65"/>
      <c r="LGW63" s="62"/>
      <c r="LGX63" s="61"/>
      <c r="LGY63" s="64"/>
      <c r="LGZ63" s="16"/>
      <c r="LHA63" s="61"/>
      <c r="LHB63" s="64"/>
      <c r="LHC63" s="62"/>
      <c r="LHD63" s="65"/>
      <c r="LHE63" s="62"/>
      <c r="LHF63" s="61"/>
      <c r="LHG63" s="64"/>
      <c r="LHH63" s="16"/>
      <c r="LHI63" s="61"/>
      <c r="LHJ63" s="64"/>
      <c r="LHK63" s="62"/>
      <c r="LHL63" s="65"/>
      <c r="LHM63" s="62"/>
      <c r="LHN63" s="61"/>
      <c r="LHO63" s="64"/>
      <c r="LHP63" s="16"/>
      <c r="LHQ63" s="61"/>
      <c r="LHR63" s="64"/>
      <c r="LHS63" s="62"/>
      <c r="LHT63" s="65"/>
      <c r="LHU63" s="62"/>
      <c r="LHV63" s="61"/>
      <c r="LHW63" s="64"/>
      <c r="LHX63" s="16"/>
      <c r="LHY63" s="61"/>
      <c r="LHZ63" s="64"/>
      <c r="LIA63" s="62"/>
      <c r="LIB63" s="65"/>
      <c r="LIC63" s="62"/>
      <c r="LID63" s="61"/>
      <c r="LIE63" s="64"/>
      <c r="LIF63" s="16"/>
      <c r="LIG63" s="61"/>
      <c r="LIH63" s="64"/>
      <c r="LII63" s="62"/>
      <c r="LIJ63" s="65"/>
      <c r="LIK63" s="62"/>
      <c r="LIL63" s="61"/>
      <c r="LIM63" s="64"/>
      <c r="LIN63" s="16"/>
      <c r="LIO63" s="61"/>
      <c r="LIP63" s="64"/>
      <c r="LIQ63" s="62"/>
      <c r="LIR63" s="65"/>
      <c r="LIS63" s="62"/>
      <c r="LIT63" s="61"/>
      <c r="LIU63" s="64"/>
      <c r="LIV63" s="16"/>
      <c r="LIW63" s="61"/>
      <c r="LIX63" s="64"/>
      <c r="LIY63" s="62"/>
      <c r="LIZ63" s="65"/>
      <c r="LJA63" s="62"/>
      <c r="LJB63" s="61"/>
      <c r="LJC63" s="64"/>
      <c r="LJD63" s="16"/>
      <c r="LJE63" s="61"/>
      <c r="LJF63" s="64"/>
      <c r="LJG63" s="62"/>
      <c r="LJH63" s="65"/>
      <c r="LJI63" s="62"/>
      <c r="LJJ63" s="61"/>
      <c r="LJK63" s="64"/>
      <c r="LJL63" s="16"/>
      <c r="LJM63" s="61"/>
      <c r="LJN63" s="64"/>
      <c r="LJO63" s="62"/>
      <c r="LJP63" s="65"/>
      <c r="LJQ63" s="62"/>
      <c r="LJR63" s="61"/>
      <c r="LJS63" s="64"/>
      <c r="LJT63" s="16"/>
      <c r="LJU63" s="61"/>
      <c r="LJV63" s="64"/>
      <c r="LJW63" s="62"/>
      <c r="LJX63" s="65"/>
      <c r="LJY63" s="62"/>
      <c r="LJZ63" s="61"/>
      <c r="LKA63" s="64"/>
      <c r="LKB63" s="16"/>
      <c r="LKC63" s="61"/>
      <c r="LKD63" s="64"/>
      <c r="LKE63" s="62"/>
      <c r="LKF63" s="65"/>
      <c r="LKG63" s="62"/>
      <c r="LKH63" s="61"/>
      <c r="LKI63" s="64"/>
      <c r="LKJ63" s="16"/>
      <c r="LKK63" s="61"/>
      <c r="LKL63" s="64"/>
      <c r="LKM63" s="62"/>
      <c r="LKN63" s="65"/>
      <c r="LKO63" s="62"/>
      <c r="LKP63" s="61"/>
      <c r="LKQ63" s="64"/>
      <c r="LKR63" s="16"/>
      <c r="LKS63" s="61"/>
      <c r="LKT63" s="64"/>
      <c r="LKU63" s="62"/>
      <c r="LKV63" s="65"/>
      <c r="LKW63" s="62"/>
      <c r="LKX63" s="61"/>
      <c r="LKY63" s="64"/>
      <c r="LKZ63" s="16"/>
      <c r="LLA63" s="61"/>
      <c r="LLB63" s="64"/>
      <c r="LLC63" s="62"/>
      <c r="LLD63" s="65"/>
      <c r="LLE63" s="62"/>
      <c r="LLF63" s="61"/>
      <c r="LLG63" s="64"/>
      <c r="LLH63" s="16"/>
      <c r="LLI63" s="61"/>
      <c r="LLJ63" s="64"/>
      <c r="LLK63" s="62"/>
      <c r="LLL63" s="65"/>
      <c r="LLM63" s="62"/>
      <c r="LLN63" s="61"/>
      <c r="LLO63" s="64"/>
      <c r="LLP63" s="16"/>
      <c r="LLQ63" s="61"/>
      <c r="LLR63" s="64"/>
      <c r="LLS63" s="62"/>
      <c r="LLT63" s="65"/>
      <c r="LLU63" s="62"/>
      <c r="LLV63" s="61"/>
      <c r="LLW63" s="64"/>
      <c r="LLX63" s="16"/>
      <c r="LLY63" s="61"/>
      <c r="LLZ63" s="64"/>
      <c r="LMA63" s="62"/>
      <c r="LMB63" s="65"/>
      <c r="LMC63" s="62"/>
      <c r="LMD63" s="61"/>
      <c r="LME63" s="64"/>
      <c r="LMF63" s="16"/>
      <c r="LMG63" s="61"/>
      <c r="LMH63" s="64"/>
      <c r="LMI63" s="62"/>
      <c r="LMJ63" s="65"/>
      <c r="LMK63" s="62"/>
      <c r="LML63" s="61"/>
      <c r="LMM63" s="64"/>
      <c r="LMN63" s="16"/>
      <c r="LMO63" s="61"/>
      <c r="LMP63" s="64"/>
      <c r="LMQ63" s="62"/>
      <c r="LMR63" s="65"/>
      <c r="LMS63" s="62"/>
      <c r="LMT63" s="61"/>
      <c r="LMU63" s="64"/>
      <c r="LMV63" s="16"/>
      <c r="LMW63" s="61"/>
      <c r="LMX63" s="64"/>
      <c r="LMY63" s="62"/>
      <c r="LMZ63" s="65"/>
      <c r="LNA63" s="62"/>
      <c r="LNB63" s="61"/>
      <c r="LNC63" s="64"/>
      <c r="LND63" s="16"/>
      <c r="LNE63" s="61"/>
      <c r="LNF63" s="64"/>
      <c r="LNG63" s="62"/>
      <c r="LNH63" s="65"/>
      <c r="LNI63" s="62"/>
      <c r="LNJ63" s="61"/>
      <c r="LNK63" s="64"/>
      <c r="LNL63" s="16"/>
      <c r="LNM63" s="61"/>
      <c r="LNN63" s="64"/>
      <c r="LNO63" s="62"/>
      <c r="LNP63" s="65"/>
      <c r="LNQ63" s="62"/>
      <c r="LNR63" s="61"/>
      <c r="LNS63" s="64"/>
      <c r="LNT63" s="16"/>
      <c r="LNU63" s="61"/>
      <c r="LNV63" s="64"/>
      <c r="LNW63" s="62"/>
      <c r="LNX63" s="65"/>
      <c r="LNY63" s="62"/>
      <c r="LNZ63" s="61"/>
      <c r="LOA63" s="64"/>
      <c r="LOB63" s="16"/>
      <c r="LOC63" s="61"/>
      <c r="LOD63" s="64"/>
      <c r="LOE63" s="62"/>
      <c r="LOF63" s="65"/>
      <c r="LOG63" s="62"/>
      <c r="LOH63" s="61"/>
      <c r="LOI63" s="64"/>
      <c r="LOJ63" s="16"/>
      <c r="LOK63" s="61"/>
      <c r="LOL63" s="64"/>
      <c r="LOM63" s="62"/>
      <c r="LON63" s="65"/>
      <c r="LOO63" s="62"/>
      <c r="LOP63" s="61"/>
      <c r="LOQ63" s="64"/>
      <c r="LOR63" s="16"/>
      <c r="LOS63" s="61"/>
      <c r="LOT63" s="64"/>
      <c r="LOU63" s="62"/>
      <c r="LOV63" s="65"/>
      <c r="LOW63" s="62"/>
      <c r="LOX63" s="61"/>
      <c r="LOY63" s="64"/>
      <c r="LOZ63" s="16"/>
      <c r="LPA63" s="61"/>
      <c r="LPB63" s="64"/>
      <c r="LPC63" s="62"/>
      <c r="LPD63" s="65"/>
      <c r="LPE63" s="62"/>
      <c r="LPF63" s="61"/>
      <c r="LPG63" s="64"/>
      <c r="LPH63" s="16"/>
      <c r="LPI63" s="61"/>
      <c r="LPJ63" s="64"/>
      <c r="LPK63" s="62"/>
      <c r="LPL63" s="65"/>
      <c r="LPM63" s="62"/>
      <c r="LPN63" s="61"/>
      <c r="LPO63" s="64"/>
      <c r="LPP63" s="16"/>
      <c r="LPQ63" s="61"/>
      <c r="LPR63" s="64"/>
      <c r="LPS63" s="62"/>
      <c r="LPT63" s="65"/>
      <c r="LPU63" s="62"/>
      <c r="LPV63" s="61"/>
      <c r="LPW63" s="64"/>
      <c r="LPX63" s="16"/>
      <c r="LPY63" s="61"/>
      <c r="LPZ63" s="64"/>
      <c r="LQA63" s="62"/>
      <c r="LQB63" s="65"/>
      <c r="LQC63" s="62"/>
      <c r="LQD63" s="61"/>
      <c r="LQE63" s="64"/>
      <c r="LQF63" s="16"/>
      <c r="LQG63" s="61"/>
      <c r="LQH63" s="64"/>
      <c r="LQI63" s="62"/>
      <c r="LQJ63" s="65"/>
      <c r="LQK63" s="62"/>
      <c r="LQL63" s="61"/>
      <c r="LQM63" s="64"/>
      <c r="LQN63" s="16"/>
      <c r="LQO63" s="61"/>
      <c r="LQP63" s="64"/>
      <c r="LQQ63" s="62"/>
      <c r="LQR63" s="65"/>
      <c r="LQS63" s="62"/>
      <c r="LQT63" s="61"/>
      <c r="LQU63" s="64"/>
      <c r="LQV63" s="16"/>
      <c r="LQW63" s="61"/>
      <c r="LQX63" s="64"/>
      <c r="LQY63" s="62"/>
      <c r="LQZ63" s="65"/>
      <c r="LRA63" s="62"/>
      <c r="LRB63" s="61"/>
      <c r="LRC63" s="64"/>
      <c r="LRD63" s="16"/>
      <c r="LRE63" s="61"/>
      <c r="LRF63" s="64"/>
      <c r="LRG63" s="62"/>
      <c r="LRH63" s="65"/>
      <c r="LRI63" s="62"/>
      <c r="LRJ63" s="61"/>
      <c r="LRK63" s="64"/>
      <c r="LRL63" s="16"/>
      <c r="LRM63" s="61"/>
      <c r="LRN63" s="64"/>
      <c r="LRO63" s="62"/>
      <c r="LRP63" s="65"/>
      <c r="LRQ63" s="62"/>
      <c r="LRR63" s="61"/>
      <c r="LRS63" s="64"/>
      <c r="LRT63" s="16"/>
      <c r="LRU63" s="61"/>
      <c r="LRV63" s="64"/>
      <c r="LRW63" s="62"/>
      <c r="LRX63" s="65"/>
      <c r="LRY63" s="62"/>
      <c r="LRZ63" s="61"/>
      <c r="LSA63" s="64"/>
      <c r="LSB63" s="16"/>
      <c r="LSC63" s="61"/>
      <c r="LSD63" s="64"/>
      <c r="LSE63" s="62"/>
      <c r="LSF63" s="65"/>
      <c r="LSG63" s="62"/>
      <c r="LSH63" s="61"/>
      <c r="LSI63" s="64"/>
      <c r="LSJ63" s="16"/>
      <c r="LSK63" s="61"/>
      <c r="LSL63" s="64"/>
      <c r="LSM63" s="62"/>
      <c r="LSN63" s="65"/>
      <c r="LSO63" s="62"/>
      <c r="LSP63" s="61"/>
      <c r="LSQ63" s="64"/>
      <c r="LSR63" s="16"/>
      <c r="LSS63" s="61"/>
      <c r="LST63" s="64"/>
      <c r="LSU63" s="62"/>
      <c r="LSV63" s="65"/>
      <c r="LSW63" s="62"/>
      <c r="LSX63" s="61"/>
      <c r="LSY63" s="64"/>
      <c r="LSZ63" s="16"/>
      <c r="LTA63" s="61"/>
      <c r="LTB63" s="64"/>
      <c r="LTC63" s="62"/>
      <c r="LTD63" s="65"/>
      <c r="LTE63" s="62"/>
      <c r="LTF63" s="61"/>
      <c r="LTG63" s="64"/>
      <c r="LTH63" s="16"/>
      <c r="LTI63" s="61"/>
      <c r="LTJ63" s="64"/>
      <c r="LTK63" s="62"/>
      <c r="LTL63" s="65"/>
      <c r="LTM63" s="62"/>
      <c r="LTN63" s="61"/>
      <c r="LTO63" s="64"/>
      <c r="LTP63" s="16"/>
      <c r="LTQ63" s="61"/>
      <c r="LTR63" s="64"/>
      <c r="LTS63" s="62"/>
      <c r="LTT63" s="65"/>
      <c r="LTU63" s="62"/>
      <c r="LTV63" s="61"/>
      <c r="LTW63" s="64"/>
      <c r="LTX63" s="16"/>
      <c r="LTY63" s="61"/>
      <c r="LTZ63" s="64"/>
      <c r="LUA63" s="62"/>
      <c r="LUB63" s="65"/>
      <c r="LUC63" s="62"/>
      <c r="LUD63" s="61"/>
      <c r="LUE63" s="64"/>
      <c r="LUF63" s="16"/>
      <c r="LUG63" s="61"/>
      <c r="LUH63" s="64"/>
      <c r="LUI63" s="62"/>
      <c r="LUJ63" s="65"/>
      <c r="LUK63" s="62"/>
      <c r="LUL63" s="61"/>
      <c r="LUM63" s="64"/>
      <c r="LUN63" s="16"/>
      <c r="LUO63" s="61"/>
      <c r="LUP63" s="64"/>
      <c r="LUQ63" s="62"/>
      <c r="LUR63" s="65"/>
      <c r="LUS63" s="62"/>
      <c r="LUT63" s="61"/>
      <c r="LUU63" s="64"/>
      <c r="LUV63" s="16"/>
      <c r="LUW63" s="61"/>
      <c r="LUX63" s="64"/>
      <c r="LUY63" s="62"/>
      <c r="LUZ63" s="65"/>
      <c r="LVA63" s="62"/>
      <c r="LVB63" s="61"/>
      <c r="LVC63" s="64"/>
      <c r="LVD63" s="16"/>
      <c r="LVE63" s="61"/>
      <c r="LVF63" s="64"/>
      <c r="LVG63" s="62"/>
      <c r="LVH63" s="65"/>
      <c r="LVI63" s="62"/>
      <c r="LVJ63" s="61"/>
      <c r="LVK63" s="64"/>
      <c r="LVL63" s="16"/>
      <c r="LVM63" s="61"/>
      <c r="LVN63" s="64"/>
      <c r="LVO63" s="62"/>
      <c r="LVP63" s="65"/>
      <c r="LVQ63" s="62"/>
      <c r="LVR63" s="61"/>
      <c r="LVS63" s="64"/>
      <c r="LVT63" s="16"/>
      <c r="LVU63" s="61"/>
      <c r="LVV63" s="64"/>
      <c r="LVW63" s="62"/>
      <c r="LVX63" s="65"/>
      <c r="LVY63" s="62"/>
      <c r="LVZ63" s="61"/>
      <c r="LWA63" s="64"/>
      <c r="LWB63" s="16"/>
      <c r="LWC63" s="61"/>
      <c r="LWD63" s="64"/>
      <c r="LWE63" s="62"/>
      <c r="LWF63" s="65"/>
      <c r="LWG63" s="62"/>
      <c r="LWH63" s="61"/>
      <c r="LWI63" s="64"/>
      <c r="LWJ63" s="16"/>
      <c r="LWK63" s="61"/>
      <c r="LWL63" s="64"/>
      <c r="LWM63" s="62"/>
      <c r="LWN63" s="65"/>
      <c r="LWO63" s="62"/>
      <c r="LWP63" s="61"/>
      <c r="LWQ63" s="64"/>
      <c r="LWR63" s="16"/>
      <c r="LWS63" s="61"/>
      <c r="LWT63" s="64"/>
      <c r="LWU63" s="62"/>
      <c r="LWV63" s="65"/>
      <c r="LWW63" s="62"/>
      <c r="LWX63" s="61"/>
      <c r="LWY63" s="64"/>
      <c r="LWZ63" s="16"/>
      <c r="LXA63" s="61"/>
      <c r="LXB63" s="64"/>
      <c r="LXC63" s="62"/>
      <c r="LXD63" s="65"/>
      <c r="LXE63" s="62"/>
      <c r="LXF63" s="61"/>
      <c r="LXG63" s="64"/>
      <c r="LXH63" s="16"/>
      <c r="LXI63" s="61"/>
      <c r="LXJ63" s="64"/>
      <c r="LXK63" s="62"/>
      <c r="LXL63" s="65"/>
      <c r="LXM63" s="62"/>
      <c r="LXN63" s="61"/>
      <c r="LXO63" s="64"/>
      <c r="LXP63" s="16"/>
      <c r="LXQ63" s="61"/>
      <c r="LXR63" s="64"/>
      <c r="LXS63" s="62"/>
      <c r="LXT63" s="65"/>
      <c r="LXU63" s="62"/>
      <c r="LXV63" s="61"/>
      <c r="LXW63" s="64"/>
      <c r="LXX63" s="16"/>
      <c r="LXY63" s="61"/>
      <c r="LXZ63" s="64"/>
      <c r="LYA63" s="62"/>
      <c r="LYB63" s="65"/>
      <c r="LYC63" s="62"/>
      <c r="LYD63" s="61"/>
      <c r="LYE63" s="64"/>
      <c r="LYF63" s="16"/>
      <c r="LYG63" s="61"/>
      <c r="LYH63" s="64"/>
      <c r="LYI63" s="62"/>
      <c r="LYJ63" s="65"/>
      <c r="LYK63" s="62"/>
      <c r="LYL63" s="61"/>
      <c r="LYM63" s="64"/>
      <c r="LYN63" s="16"/>
      <c r="LYO63" s="61"/>
      <c r="LYP63" s="64"/>
      <c r="LYQ63" s="62"/>
      <c r="LYR63" s="65"/>
      <c r="LYS63" s="62"/>
      <c r="LYT63" s="61"/>
      <c r="LYU63" s="64"/>
      <c r="LYV63" s="16"/>
      <c r="LYW63" s="61"/>
      <c r="LYX63" s="64"/>
      <c r="LYY63" s="62"/>
      <c r="LYZ63" s="65"/>
      <c r="LZA63" s="62"/>
      <c r="LZB63" s="61"/>
      <c r="LZC63" s="64"/>
      <c r="LZD63" s="16"/>
      <c r="LZE63" s="61"/>
      <c r="LZF63" s="64"/>
      <c r="LZG63" s="62"/>
      <c r="LZH63" s="65"/>
      <c r="LZI63" s="62"/>
      <c r="LZJ63" s="61"/>
      <c r="LZK63" s="64"/>
      <c r="LZL63" s="16"/>
      <c r="LZM63" s="61"/>
      <c r="LZN63" s="64"/>
      <c r="LZO63" s="62"/>
      <c r="LZP63" s="65"/>
      <c r="LZQ63" s="62"/>
      <c r="LZR63" s="61"/>
      <c r="LZS63" s="64"/>
      <c r="LZT63" s="16"/>
      <c r="LZU63" s="61"/>
      <c r="LZV63" s="64"/>
      <c r="LZW63" s="62"/>
      <c r="LZX63" s="65"/>
      <c r="LZY63" s="62"/>
      <c r="LZZ63" s="61"/>
      <c r="MAA63" s="64"/>
      <c r="MAB63" s="16"/>
      <c r="MAC63" s="61"/>
      <c r="MAD63" s="64"/>
      <c r="MAE63" s="62"/>
      <c r="MAF63" s="65"/>
      <c r="MAG63" s="62"/>
      <c r="MAH63" s="61"/>
      <c r="MAI63" s="64"/>
      <c r="MAJ63" s="16"/>
      <c r="MAK63" s="61"/>
      <c r="MAL63" s="64"/>
      <c r="MAM63" s="62"/>
      <c r="MAN63" s="65"/>
      <c r="MAO63" s="62"/>
      <c r="MAP63" s="61"/>
      <c r="MAQ63" s="64"/>
      <c r="MAR63" s="16"/>
      <c r="MAS63" s="61"/>
      <c r="MAT63" s="64"/>
      <c r="MAU63" s="62"/>
      <c r="MAV63" s="65"/>
      <c r="MAW63" s="62"/>
      <c r="MAX63" s="61"/>
      <c r="MAY63" s="64"/>
      <c r="MAZ63" s="16"/>
      <c r="MBA63" s="61"/>
      <c r="MBB63" s="64"/>
      <c r="MBC63" s="62"/>
      <c r="MBD63" s="65"/>
      <c r="MBE63" s="62"/>
      <c r="MBF63" s="61"/>
      <c r="MBG63" s="64"/>
      <c r="MBH63" s="16"/>
      <c r="MBI63" s="61"/>
      <c r="MBJ63" s="64"/>
      <c r="MBK63" s="62"/>
      <c r="MBL63" s="65"/>
      <c r="MBM63" s="62"/>
      <c r="MBN63" s="61"/>
      <c r="MBO63" s="64"/>
      <c r="MBP63" s="16"/>
      <c r="MBQ63" s="61"/>
      <c r="MBR63" s="64"/>
      <c r="MBS63" s="62"/>
      <c r="MBT63" s="65"/>
      <c r="MBU63" s="62"/>
      <c r="MBV63" s="61"/>
      <c r="MBW63" s="64"/>
      <c r="MBX63" s="16"/>
      <c r="MBY63" s="61"/>
      <c r="MBZ63" s="64"/>
      <c r="MCA63" s="62"/>
      <c r="MCB63" s="65"/>
      <c r="MCC63" s="62"/>
      <c r="MCD63" s="61"/>
      <c r="MCE63" s="64"/>
      <c r="MCF63" s="16"/>
      <c r="MCG63" s="61"/>
      <c r="MCH63" s="64"/>
      <c r="MCI63" s="62"/>
      <c r="MCJ63" s="65"/>
      <c r="MCK63" s="62"/>
      <c r="MCL63" s="61"/>
      <c r="MCM63" s="64"/>
      <c r="MCN63" s="16"/>
      <c r="MCO63" s="61"/>
      <c r="MCP63" s="64"/>
      <c r="MCQ63" s="62"/>
      <c r="MCR63" s="65"/>
      <c r="MCS63" s="62"/>
      <c r="MCT63" s="61"/>
      <c r="MCU63" s="64"/>
      <c r="MCV63" s="16"/>
      <c r="MCW63" s="61"/>
      <c r="MCX63" s="64"/>
      <c r="MCY63" s="62"/>
      <c r="MCZ63" s="65"/>
      <c r="MDA63" s="62"/>
      <c r="MDB63" s="61"/>
      <c r="MDC63" s="64"/>
      <c r="MDD63" s="16"/>
      <c r="MDE63" s="61"/>
      <c r="MDF63" s="64"/>
      <c r="MDG63" s="62"/>
      <c r="MDH63" s="65"/>
      <c r="MDI63" s="62"/>
      <c r="MDJ63" s="61"/>
      <c r="MDK63" s="64"/>
      <c r="MDL63" s="16"/>
      <c r="MDM63" s="61"/>
      <c r="MDN63" s="64"/>
      <c r="MDO63" s="62"/>
      <c r="MDP63" s="65"/>
      <c r="MDQ63" s="62"/>
      <c r="MDR63" s="61"/>
      <c r="MDS63" s="64"/>
      <c r="MDT63" s="16"/>
      <c r="MDU63" s="61"/>
      <c r="MDV63" s="64"/>
      <c r="MDW63" s="62"/>
      <c r="MDX63" s="65"/>
      <c r="MDY63" s="62"/>
      <c r="MDZ63" s="61"/>
      <c r="MEA63" s="64"/>
      <c r="MEB63" s="16"/>
      <c r="MEC63" s="61"/>
      <c r="MED63" s="64"/>
      <c r="MEE63" s="62"/>
      <c r="MEF63" s="65"/>
      <c r="MEG63" s="62"/>
      <c r="MEH63" s="61"/>
      <c r="MEI63" s="64"/>
      <c r="MEJ63" s="16"/>
      <c r="MEK63" s="61"/>
      <c r="MEL63" s="64"/>
      <c r="MEM63" s="62"/>
      <c r="MEN63" s="65"/>
      <c r="MEO63" s="62"/>
      <c r="MEP63" s="61"/>
      <c r="MEQ63" s="64"/>
      <c r="MER63" s="16"/>
      <c r="MES63" s="61"/>
      <c r="MET63" s="64"/>
      <c r="MEU63" s="62"/>
      <c r="MEV63" s="65"/>
      <c r="MEW63" s="62"/>
      <c r="MEX63" s="61"/>
      <c r="MEY63" s="64"/>
      <c r="MEZ63" s="16"/>
      <c r="MFA63" s="61"/>
      <c r="MFB63" s="64"/>
      <c r="MFC63" s="62"/>
      <c r="MFD63" s="65"/>
      <c r="MFE63" s="62"/>
      <c r="MFF63" s="61"/>
      <c r="MFG63" s="64"/>
      <c r="MFH63" s="16"/>
      <c r="MFI63" s="61"/>
      <c r="MFJ63" s="64"/>
      <c r="MFK63" s="62"/>
      <c r="MFL63" s="65"/>
      <c r="MFM63" s="62"/>
      <c r="MFN63" s="61"/>
      <c r="MFO63" s="64"/>
      <c r="MFP63" s="16"/>
      <c r="MFQ63" s="61"/>
      <c r="MFR63" s="64"/>
      <c r="MFS63" s="62"/>
      <c r="MFT63" s="65"/>
      <c r="MFU63" s="62"/>
      <c r="MFV63" s="61"/>
      <c r="MFW63" s="64"/>
      <c r="MFX63" s="16"/>
      <c r="MFY63" s="61"/>
      <c r="MFZ63" s="64"/>
      <c r="MGA63" s="62"/>
      <c r="MGB63" s="65"/>
      <c r="MGC63" s="62"/>
      <c r="MGD63" s="61"/>
      <c r="MGE63" s="64"/>
      <c r="MGF63" s="16"/>
      <c r="MGG63" s="61"/>
      <c r="MGH63" s="64"/>
      <c r="MGI63" s="62"/>
      <c r="MGJ63" s="65"/>
      <c r="MGK63" s="62"/>
      <c r="MGL63" s="61"/>
      <c r="MGM63" s="64"/>
      <c r="MGN63" s="16"/>
      <c r="MGO63" s="61"/>
      <c r="MGP63" s="64"/>
      <c r="MGQ63" s="62"/>
      <c r="MGR63" s="65"/>
      <c r="MGS63" s="62"/>
      <c r="MGT63" s="61"/>
      <c r="MGU63" s="64"/>
      <c r="MGV63" s="16"/>
      <c r="MGW63" s="61"/>
      <c r="MGX63" s="64"/>
      <c r="MGY63" s="62"/>
      <c r="MGZ63" s="65"/>
      <c r="MHA63" s="62"/>
      <c r="MHB63" s="61"/>
      <c r="MHC63" s="64"/>
      <c r="MHD63" s="16"/>
      <c r="MHE63" s="61"/>
      <c r="MHF63" s="64"/>
      <c r="MHG63" s="62"/>
      <c r="MHH63" s="65"/>
      <c r="MHI63" s="62"/>
      <c r="MHJ63" s="61"/>
      <c r="MHK63" s="64"/>
      <c r="MHL63" s="16"/>
      <c r="MHM63" s="61"/>
      <c r="MHN63" s="64"/>
      <c r="MHO63" s="62"/>
      <c r="MHP63" s="65"/>
      <c r="MHQ63" s="62"/>
      <c r="MHR63" s="61"/>
      <c r="MHS63" s="64"/>
      <c r="MHT63" s="16"/>
      <c r="MHU63" s="61"/>
      <c r="MHV63" s="64"/>
      <c r="MHW63" s="62"/>
      <c r="MHX63" s="65"/>
      <c r="MHY63" s="62"/>
      <c r="MHZ63" s="61"/>
      <c r="MIA63" s="64"/>
      <c r="MIB63" s="16"/>
      <c r="MIC63" s="61"/>
      <c r="MID63" s="64"/>
      <c r="MIE63" s="62"/>
      <c r="MIF63" s="65"/>
      <c r="MIG63" s="62"/>
      <c r="MIH63" s="61"/>
      <c r="MII63" s="64"/>
      <c r="MIJ63" s="16"/>
      <c r="MIK63" s="61"/>
      <c r="MIL63" s="64"/>
      <c r="MIM63" s="62"/>
      <c r="MIN63" s="65"/>
      <c r="MIO63" s="62"/>
      <c r="MIP63" s="61"/>
      <c r="MIQ63" s="64"/>
      <c r="MIR63" s="16"/>
      <c r="MIS63" s="61"/>
      <c r="MIT63" s="64"/>
      <c r="MIU63" s="62"/>
      <c r="MIV63" s="65"/>
      <c r="MIW63" s="62"/>
      <c r="MIX63" s="61"/>
      <c r="MIY63" s="64"/>
      <c r="MIZ63" s="16"/>
      <c r="MJA63" s="61"/>
      <c r="MJB63" s="64"/>
      <c r="MJC63" s="62"/>
      <c r="MJD63" s="65"/>
      <c r="MJE63" s="62"/>
      <c r="MJF63" s="61"/>
      <c r="MJG63" s="64"/>
      <c r="MJH63" s="16"/>
      <c r="MJI63" s="61"/>
      <c r="MJJ63" s="64"/>
      <c r="MJK63" s="62"/>
      <c r="MJL63" s="65"/>
      <c r="MJM63" s="62"/>
      <c r="MJN63" s="61"/>
      <c r="MJO63" s="64"/>
      <c r="MJP63" s="16"/>
      <c r="MJQ63" s="61"/>
      <c r="MJR63" s="64"/>
      <c r="MJS63" s="62"/>
      <c r="MJT63" s="65"/>
      <c r="MJU63" s="62"/>
      <c r="MJV63" s="61"/>
      <c r="MJW63" s="64"/>
      <c r="MJX63" s="16"/>
      <c r="MJY63" s="61"/>
      <c r="MJZ63" s="64"/>
      <c r="MKA63" s="62"/>
      <c r="MKB63" s="65"/>
      <c r="MKC63" s="62"/>
      <c r="MKD63" s="61"/>
      <c r="MKE63" s="64"/>
      <c r="MKF63" s="16"/>
      <c r="MKG63" s="61"/>
      <c r="MKH63" s="64"/>
      <c r="MKI63" s="62"/>
      <c r="MKJ63" s="65"/>
      <c r="MKK63" s="62"/>
      <c r="MKL63" s="61"/>
      <c r="MKM63" s="64"/>
      <c r="MKN63" s="16"/>
      <c r="MKO63" s="61"/>
      <c r="MKP63" s="64"/>
      <c r="MKQ63" s="62"/>
      <c r="MKR63" s="65"/>
      <c r="MKS63" s="62"/>
      <c r="MKT63" s="61"/>
      <c r="MKU63" s="64"/>
      <c r="MKV63" s="16"/>
      <c r="MKW63" s="61"/>
      <c r="MKX63" s="64"/>
      <c r="MKY63" s="62"/>
      <c r="MKZ63" s="65"/>
      <c r="MLA63" s="62"/>
      <c r="MLB63" s="61"/>
      <c r="MLC63" s="64"/>
      <c r="MLD63" s="16"/>
      <c r="MLE63" s="61"/>
      <c r="MLF63" s="64"/>
      <c r="MLG63" s="62"/>
      <c r="MLH63" s="65"/>
      <c r="MLI63" s="62"/>
      <c r="MLJ63" s="61"/>
      <c r="MLK63" s="64"/>
      <c r="MLL63" s="16"/>
      <c r="MLM63" s="61"/>
      <c r="MLN63" s="64"/>
      <c r="MLO63" s="62"/>
      <c r="MLP63" s="65"/>
      <c r="MLQ63" s="62"/>
      <c r="MLR63" s="61"/>
      <c r="MLS63" s="64"/>
      <c r="MLT63" s="16"/>
      <c r="MLU63" s="61"/>
      <c r="MLV63" s="64"/>
      <c r="MLW63" s="62"/>
      <c r="MLX63" s="65"/>
      <c r="MLY63" s="62"/>
      <c r="MLZ63" s="61"/>
      <c r="MMA63" s="64"/>
      <c r="MMB63" s="16"/>
      <c r="MMC63" s="61"/>
      <c r="MMD63" s="64"/>
      <c r="MME63" s="62"/>
      <c r="MMF63" s="65"/>
      <c r="MMG63" s="62"/>
      <c r="MMH63" s="61"/>
      <c r="MMI63" s="64"/>
      <c r="MMJ63" s="16"/>
      <c r="MMK63" s="61"/>
      <c r="MML63" s="64"/>
      <c r="MMM63" s="62"/>
      <c r="MMN63" s="65"/>
      <c r="MMO63" s="62"/>
      <c r="MMP63" s="61"/>
      <c r="MMQ63" s="64"/>
      <c r="MMR63" s="16"/>
      <c r="MMS63" s="61"/>
      <c r="MMT63" s="64"/>
      <c r="MMU63" s="62"/>
      <c r="MMV63" s="65"/>
      <c r="MMW63" s="62"/>
      <c r="MMX63" s="61"/>
      <c r="MMY63" s="64"/>
      <c r="MMZ63" s="16"/>
      <c r="MNA63" s="61"/>
      <c r="MNB63" s="64"/>
      <c r="MNC63" s="62"/>
      <c r="MND63" s="65"/>
      <c r="MNE63" s="62"/>
      <c r="MNF63" s="61"/>
      <c r="MNG63" s="64"/>
      <c r="MNH63" s="16"/>
      <c r="MNI63" s="61"/>
      <c r="MNJ63" s="64"/>
      <c r="MNK63" s="62"/>
      <c r="MNL63" s="65"/>
      <c r="MNM63" s="62"/>
      <c r="MNN63" s="61"/>
      <c r="MNO63" s="64"/>
      <c r="MNP63" s="16"/>
      <c r="MNQ63" s="61"/>
      <c r="MNR63" s="64"/>
      <c r="MNS63" s="62"/>
      <c r="MNT63" s="65"/>
      <c r="MNU63" s="62"/>
      <c r="MNV63" s="61"/>
      <c r="MNW63" s="64"/>
      <c r="MNX63" s="16"/>
      <c r="MNY63" s="61"/>
      <c r="MNZ63" s="64"/>
      <c r="MOA63" s="62"/>
      <c r="MOB63" s="65"/>
      <c r="MOC63" s="62"/>
      <c r="MOD63" s="61"/>
      <c r="MOE63" s="64"/>
      <c r="MOF63" s="16"/>
      <c r="MOG63" s="61"/>
      <c r="MOH63" s="64"/>
      <c r="MOI63" s="62"/>
      <c r="MOJ63" s="65"/>
      <c r="MOK63" s="62"/>
      <c r="MOL63" s="61"/>
      <c r="MOM63" s="64"/>
      <c r="MON63" s="16"/>
      <c r="MOO63" s="61"/>
      <c r="MOP63" s="64"/>
      <c r="MOQ63" s="62"/>
      <c r="MOR63" s="65"/>
      <c r="MOS63" s="62"/>
      <c r="MOT63" s="61"/>
      <c r="MOU63" s="64"/>
      <c r="MOV63" s="16"/>
      <c r="MOW63" s="61"/>
      <c r="MOX63" s="64"/>
      <c r="MOY63" s="62"/>
      <c r="MOZ63" s="65"/>
      <c r="MPA63" s="62"/>
      <c r="MPB63" s="61"/>
      <c r="MPC63" s="64"/>
      <c r="MPD63" s="16"/>
      <c r="MPE63" s="61"/>
      <c r="MPF63" s="64"/>
      <c r="MPG63" s="62"/>
      <c r="MPH63" s="65"/>
      <c r="MPI63" s="62"/>
      <c r="MPJ63" s="61"/>
      <c r="MPK63" s="64"/>
      <c r="MPL63" s="16"/>
      <c r="MPM63" s="61"/>
      <c r="MPN63" s="64"/>
      <c r="MPO63" s="62"/>
      <c r="MPP63" s="65"/>
      <c r="MPQ63" s="62"/>
      <c r="MPR63" s="61"/>
      <c r="MPS63" s="64"/>
      <c r="MPT63" s="16"/>
      <c r="MPU63" s="61"/>
      <c r="MPV63" s="64"/>
      <c r="MPW63" s="62"/>
      <c r="MPX63" s="65"/>
      <c r="MPY63" s="62"/>
      <c r="MPZ63" s="61"/>
      <c r="MQA63" s="64"/>
      <c r="MQB63" s="16"/>
      <c r="MQC63" s="61"/>
      <c r="MQD63" s="64"/>
      <c r="MQE63" s="62"/>
      <c r="MQF63" s="65"/>
      <c r="MQG63" s="62"/>
      <c r="MQH63" s="61"/>
      <c r="MQI63" s="64"/>
      <c r="MQJ63" s="16"/>
      <c r="MQK63" s="61"/>
      <c r="MQL63" s="64"/>
      <c r="MQM63" s="62"/>
      <c r="MQN63" s="65"/>
      <c r="MQO63" s="62"/>
      <c r="MQP63" s="61"/>
      <c r="MQQ63" s="64"/>
      <c r="MQR63" s="16"/>
      <c r="MQS63" s="61"/>
      <c r="MQT63" s="64"/>
      <c r="MQU63" s="62"/>
      <c r="MQV63" s="65"/>
      <c r="MQW63" s="62"/>
      <c r="MQX63" s="61"/>
      <c r="MQY63" s="64"/>
      <c r="MQZ63" s="16"/>
      <c r="MRA63" s="61"/>
      <c r="MRB63" s="64"/>
      <c r="MRC63" s="62"/>
      <c r="MRD63" s="65"/>
      <c r="MRE63" s="62"/>
      <c r="MRF63" s="61"/>
      <c r="MRG63" s="64"/>
      <c r="MRH63" s="16"/>
      <c r="MRI63" s="61"/>
      <c r="MRJ63" s="64"/>
      <c r="MRK63" s="62"/>
      <c r="MRL63" s="65"/>
      <c r="MRM63" s="62"/>
      <c r="MRN63" s="61"/>
      <c r="MRO63" s="64"/>
      <c r="MRP63" s="16"/>
      <c r="MRQ63" s="61"/>
      <c r="MRR63" s="64"/>
      <c r="MRS63" s="62"/>
      <c r="MRT63" s="65"/>
      <c r="MRU63" s="62"/>
      <c r="MRV63" s="61"/>
      <c r="MRW63" s="64"/>
      <c r="MRX63" s="16"/>
      <c r="MRY63" s="61"/>
      <c r="MRZ63" s="64"/>
      <c r="MSA63" s="62"/>
      <c r="MSB63" s="65"/>
      <c r="MSC63" s="62"/>
      <c r="MSD63" s="61"/>
      <c r="MSE63" s="64"/>
      <c r="MSF63" s="16"/>
      <c r="MSG63" s="61"/>
      <c r="MSH63" s="64"/>
      <c r="MSI63" s="62"/>
      <c r="MSJ63" s="65"/>
      <c r="MSK63" s="62"/>
      <c r="MSL63" s="61"/>
      <c r="MSM63" s="64"/>
      <c r="MSN63" s="16"/>
      <c r="MSO63" s="61"/>
      <c r="MSP63" s="64"/>
      <c r="MSQ63" s="62"/>
      <c r="MSR63" s="65"/>
      <c r="MSS63" s="62"/>
      <c r="MST63" s="61"/>
      <c r="MSU63" s="64"/>
      <c r="MSV63" s="16"/>
      <c r="MSW63" s="61"/>
      <c r="MSX63" s="64"/>
      <c r="MSY63" s="62"/>
      <c r="MSZ63" s="65"/>
      <c r="MTA63" s="62"/>
      <c r="MTB63" s="61"/>
      <c r="MTC63" s="64"/>
      <c r="MTD63" s="16"/>
      <c r="MTE63" s="61"/>
      <c r="MTF63" s="64"/>
      <c r="MTG63" s="62"/>
      <c r="MTH63" s="65"/>
      <c r="MTI63" s="62"/>
      <c r="MTJ63" s="61"/>
      <c r="MTK63" s="64"/>
      <c r="MTL63" s="16"/>
      <c r="MTM63" s="61"/>
      <c r="MTN63" s="64"/>
      <c r="MTO63" s="62"/>
      <c r="MTP63" s="65"/>
      <c r="MTQ63" s="62"/>
      <c r="MTR63" s="61"/>
      <c r="MTS63" s="64"/>
      <c r="MTT63" s="16"/>
      <c r="MTU63" s="61"/>
      <c r="MTV63" s="64"/>
      <c r="MTW63" s="62"/>
      <c r="MTX63" s="65"/>
      <c r="MTY63" s="62"/>
      <c r="MTZ63" s="61"/>
      <c r="MUA63" s="64"/>
      <c r="MUB63" s="16"/>
      <c r="MUC63" s="61"/>
      <c r="MUD63" s="64"/>
      <c r="MUE63" s="62"/>
      <c r="MUF63" s="65"/>
      <c r="MUG63" s="62"/>
      <c r="MUH63" s="61"/>
      <c r="MUI63" s="64"/>
      <c r="MUJ63" s="16"/>
      <c r="MUK63" s="61"/>
      <c r="MUL63" s="64"/>
      <c r="MUM63" s="62"/>
      <c r="MUN63" s="65"/>
      <c r="MUO63" s="62"/>
      <c r="MUP63" s="61"/>
      <c r="MUQ63" s="64"/>
      <c r="MUR63" s="16"/>
      <c r="MUS63" s="61"/>
      <c r="MUT63" s="64"/>
      <c r="MUU63" s="62"/>
      <c r="MUV63" s="65"/>
      <c r="MUW63" s="62"/>
      <c r="MUX63" s="61"/>
      <c r="MUY63" s="64"/>
      <c r="MUZ63" s="16"/>
      <c r="MVA63" s="61"/>
      <c r="MVB63" s="64"/>
      <c r="MVC63" s="62"/>
      <c r="MVD63" s="65"/>
      <c r="MVE63" s="62"/>
      <c r="MVF63" s="61"/>
      <c r="MVG63" s="64"/>
      <c r="MVH63" s="16"/>
      <c r="MVI63" s="61"/>
      <c r="MVJ63" s="64"/>
      <c r="MVK63" s="62"/>
      <c r="MVL63" s="65"/>
      <c r="MVM63" s="62"/>
      <c r="MVN63" s="61"/>
      <c r="MVO63" s="64"/>
      <c r="MVP63" s="16"/>
      <c r="MVQ63" s="61"/>
      <c r="MVR63" s="64"/>
      <c r="MVS63" s="62"/>
      <c r="MVT63" s="65"/>
      <c r="MVU63" s="62"/>
      <c r="MVV63" s="61"/>
      <c r="MVW63" s="64"/>
      <c r="MVX63" s="16"/>
      <c r="MVY63" s="61"/>
      <c r="MVZ63" s="64"/>
      <c r="MWA63" s="62"/>
      <c r="MWB63" s="65"/>
      <c r="MWC63" s="62"/>
      <c r="MWD63" s="61"/>
      <c r="MWE63" s="64"/>
      <c r="MWF63" s="16"/>
      <c r="MWG63" s="61"/>
      <c r="MWH63" s="64"/>
      <c r="MWI63" s="62"/>
      <c r="MWJ63" s="65"/>
      <c r="MWK63" s="62"/>
      <c r="MWL63" s="61"/>
      <c r="MWM63" s="64"/>
      <c r="MWN63" s="16"/>
      <c r="MWO63" s="61"/>
      <c r="MWP63" s="64"/>
      <c r="MWQ63" s="62"/>
      <c r="MWR63" s="65"/>
      <c r="MWS63" s="62"/>
      <c r="MWT63" s="61"/>
      <c r="MWU63" s="64"/>
      <c r="MWV63" s="16"/>
      <c r="MWW63" s="61"/>
      <c r="MWX63" s="64"/>
      <c r="MWY63" s="62"/>
      <c r="MWZ63" s="65"/>
      <c r="MXA63" s="62"/>
      <c r="MXB63" s="61"/>
      <c r="MXC63" s="64"/>
      <c r="MXD63" s="16"/>
      <c r="MXE63" s="61"/>
      <c r="MXF63" s="64"/>
      <c r="MXG63" s="62"/>
      <c r="MXH63" s="65"/>
      <c r="MXI63" s="62"/>
      <c r="MXJ63" s="61"/>
      <c r="MXK63" s="64"/>
      <c r="MXL63" s="16"/>
      <c r="MXM63" s="61"/>
      <c r="MXN63" s="64"/>
      <c r="MXO63" s="62"/>
      <c r="MXP63" s="65"/>
      <c r="MXQ63" s="62"/>
      <c r="MXR63" s="61"/>
      <c r="MXS63" s="64"/>
      <c r="MXT63" s="16"/>
      <c r="MXU63" s="61"/>
      <c r="MXV63" s="64"/>
      <c r="MXW63" s="62"/>
      <c r="MXX63" s="65"/>
      <c r="MXY63" s="62"/>
      <c r="MXZ63" s="61"/>
      <c r="MYA63" s="64"/>
      <c r="MYB63" s="16"/>
      <c r="MYC63" s="61"/>
      <c r="MYD63" s="64"/>
      <c r="MYE63" s="62"/>
      <c r="MYF63" s="65"/>
      <c r="MYG63" s="62"/>
      <c r="MYH63" s="61"/>
      <c r="MYI63" s="64"/>
      <c r="MYJ63" s="16"/>
      <c r="MYK63" s="61"/>
      <c r="MYL63" s="64"/>
      <c r="MYM63" s="62"/>
      <c r="MYN63" s="65"/>
      <c r="MYO63" s="62"/>
      <c r="MYP63" s="61"/>
      <c r="MYQ63" s="64"/>
      <c r="MYR63" s="16"/>
      <c r="MYS63" s="61"/>
      <c r="MYT63" s="64"/>
      <c r="MYU63" s="62"/>
      <c r="MYV63" s="65"/>
      <c r="MYW63" s="62"/>
      <c r="MYX63" s="61"/>
      <c r="MYY63" s="64"/>
      <c r="MYZ63" s="16"/>
      <c r="MZA63" s="61"/>
      <c r="MZB63" s="64"/>
      <c r="MZC63" s="62"/>
      <c r="MZD63" s="65"/>
      <c r="MZE63" s="62"/>
      <c r="MZF63" s="61"/>
      <c r="MZG63" s="64"/>
      <c r="MZH63" s="16"/>
      <c r="MZI63" s="61"/>
      <c r="MZJ63" s="64"/>
      <c r="MZK63" s="62"/>
      <c r="MZL63" s="65"/>
      <c r="MZM63" s="62"/>
      <c r="MZN63" s="61"/>
      <c r="MZO63" s="64"/>
      <c r="MZP63" s="16"/>
      <c r="MZQ63" s="61"/>
      <c r="MZR63" s="64"/>
      <c r="MZS63" s="62"/>
      <c r="MZT63" s="65"/>
      <c r="MZU63" s="62"/>
      <c r="MZV63" s="61"/>
      <c r="MZW63" s="64"/>
      <c r="MZX63" s="16"/>
      <c r="MZY63" s="61"/>
      <c r="MZZ63" s="64"/>
      <c r="NAA63" s="62"/>
      <c r="NAB63" s="65"/>
      <c r="NAC63" s="62"/>
      <c r="NAD63" s="61"/>
      <c r="NAE63" s="64"/>
      <c r="NAF63" s="16"/>
      <c r="NAG63" s="61"/>
      <c r="NAH63" s="64"/>
      <c r="NAI63" s="62"/>
      <c r="NAJ63" s="65"/>
      <c r="NAK63" s="62"/>
      <c r="NAL63" s="61"/>
      <c r="NAM63" s="64"/>
      <c r="NAN63" s="16"/>
      <c r="NAO63" s="61"/>
      <c r="NAP63" s="64"/>
      <c r="NAQ63" s="62"/>
      <c r="NAR63" s="65"/>
      <c r="NAS63" s="62"/>
      <c r="NAT63" s="61"/>
      <c r="NAU63" s="64"/>
      <c r="NAV63" s="16"/>
      <c r="NAW63" s="61"/>
      <c r="NAX63" s="64"/>
      <c r="NAY63" s="62"/>
      <c r="NAZ63" s="65"/>
      <c r="NBA63" s="62"/>
      <c r="NBB63" s="61"/>
      <c r="NBC63" s="64"/>
      <c r="NBD63" s="16"/>
      <c r="NBE63" s="61"/>
      <c r="NBF63" s="64"/>
      <c r="NBG63" s="62"/>
      <c r="NBH63" s="65"/>
      <c r="NBI63" s="62"/>
      <c r="NBJ63" s="61"/>
      <c r="NBK63" s="64"/>
      <c r="NBL63" s="16"/>
      <c r="NBM63" s="61"/>
      <c r="NBN63" s="64"/>
      <c r="NBO63" s="62"/>
      <c r="NBP63" s="65"/>
      <c r="NBQ63" s="62"/>
      <c r="NBR63" s="61"/>
      <c r="NBS63" s="64"/>
      <c r="NBT63" s="16"/>
      <c r="NBU63" s="61"/>
      <c r="NBV63" s="64"/>
      <c r="NBW63" s="62"/>
      <c r="NBX63" s="65"/>
      <c r="NBY63" s="62"/>
      <c r="NBZ63" s="61"/>
      <c r="NCA63" s="64"/>
      <c r="NCB63" s="16"/>
      <c r="NCC63" s="61"/>
      <c r="NCD63" s="64"/>
      <c r="NCE63" s="62"/>
      <c r="NCF63" s="65"/>
      <c r="NCG63" s="62"/>
      <c r="NCH63" s="61"/>
      <c r="NCI63" s="64"/>
      <c r="NCJ63" s="16"/>
      <c r="NCK63" s="61"/>
      <c r="NCL63" s="64"/>
      <c r="NCM63" s="62"/>
      <c r="NCN63" s="65"/>
      <c r="NCO63" s="62"/>
      <c r="NCP63" s="61"/>
      <c r="NCQ63" s="64"/>
      <c r="NCR63" s="16"/>
      <c r="NCS63" s="61"/>
      <c r="NCT63" s="64"/>
      <c r="NCU63" s="62"/>
      <c r="NCV63" s="65"/>
      <c r="NCW63" s="62"/>
      <c r="NCX63" s="61"/>
      <c r="NCY63" s="64"/>
      <c r="NCZ63" s="16"/>
      <c r="NDA63" s="61"/>
      <c r="NDB63" s="64"/>
      <c r="NDC63" s="62"/>
      <c r="NDD63" s="65"/>
      <c r="NDE63" s="62"/>
      <c r="NDF63" s="61"/>
      <c r="NDG63" s="64"/>
      <c r="NDH63" s="16"/>
      <c r="NDI63" s="61"/>
      <c r="NDJ63" s="64"/>
      <c r="NDK63" s="62"/>
      <c r="NDL63" s="65"/>
      <c r="NDM63" s="62"/>
      <c r="NDN63" s="61"/>
      <c r="NDO63" s="64"/>
      <c r="NDP63" s="16"/>
      <c r="NDQ63" s="61"/>
      <c r="NDR63" s="64"/>
      <c r="NDS63" s="62"/>
      <c r="NDT63" s="65"/>
      <c r="NDU63" s="62"/>
      <c r="NDV63" s="61"/>
      <c r="NDW63" s="64"/>
      <c r="NDX63" s="16"/>
      <c r="NDY63" s="61"/>
      <c r="NDZ63" s="64"/>
      <c r="NEA63" s="62"/>
      <c r="NEB63" s="65"/>
      <c r="NEC63" s="62"/>
      <c r="NED63" s="61"/>
      <c r="NEE63" s="64"/>
      <c r="NEF63" s="16"/>
      <c r="NEG63" s="61"/>
      <c r="NEH63" s="64"/>
      <c r="NEI63" s="62"/>
      <c r="NEJ63" s="65"/>
      <c r="NEK63" s="62"/>
      <c r="NEL63" s="61"/>
      <c r="NEM63" s="64"/>
      <c r="NEN63" s="16"/>
      <c r="NEO63" s="61"/>
      <c r="NEP63" s="64"/>
      <c r="NEQ63" s="62"/>
      <c r="NER63" s="65"/>
      <c r="NES63" s="62"/>
      <c r="NET63" s="61"/>
      <c r="NEU63" s="64"/>
      <c r="NEV63" s="16"/>
      <c r="NEW63" s="61"/>
      <c r="NEX63" s="64"/>
      <c r="NEY63" s="62"/>
      <c r="NEZ63" s="65"/>
      <c r="NFA63" s="62"/>
      <c r="NFB63" s="61"/>
      <c r="NFC63" s="64"/>
      <c r="NFD63" s="16"/>
      <c r="NFE63" s="61"/>
      <c r="NFF63" s="64"/>
      <c r="NFG63" s="62"/>
      <c r="NFH63" s="65"/>
      <c r="NFI63" s="62"/>
      <c r="NFJ63" s="61"/>
      <c r="NFK63" s="64"/>
      <c r="NFL63" s="16"/>
      <c r="NFM63" s="61"/>
      <c r="NFN63" s="64"/>
      <c r="NFO63" s="62"/>
      <c r="NFP63" s="65"/>
      <c r="NFQ63" s="62"/>
      <c r="NFR63" s="61"/>
      <c r="NFS63" s="64"/>
      <c r="NFT63" s="16"/>
      <c r="NFU63" s="61"/>
      <c r="NFV63" s="64"/>
      <c r="NFW63" s="62"/>
      <c r="NFX63" s="65"/>
      <c r="NFY63" s="62"/>
      <c r="NFZ63" s="61"/>
      <c r="NGA63" s="64"/>
      <c r="NGB63" s="16"/>
      <c r="NGC63" s="61"/>
      <c r="NGD63" s="64"/>
      <c r="NGE63" s="62"/>
      <c r="NGF63" s="65"/>
      <c r="NGG63" s="62"/>
      <c r="NGH63" s="61"/>
      <c r="NGI63" s="64"/>
      <c r="NGJ63" s="16"/>
      <c r="NGK63" s="61"/>
      <c r="NGL63" s="64"/>
      <c r="NGM63" s="62"/>
      <c r="NGN63" s="65"/>
      <c r="NGO63" s="62"/>
      <c r="NGP63" s="61"/>
      <c r="NGQ63" s="64"/>
      <c r="NGR63" s="16"/>
      <c r="NGS63" s="61"/>
      <c r="NGT63" s="64"/>
      <c r="NGU63" s="62"/>
      <c r="NGV63" s="65"/>
      <c r="NGW63" s="62"/>
      <c r="NGX63" s="61"/>
      <c r="NGY63" s="64"/>
      <c r="NGZ63" s="16"/>
      <c r="NHA63" s="61"/>
      <c r="NHB63" s="64"/>
      <c r="NHC63" s="62"/>
      <c r="NHD63" s="65"/>
      <c r="NHE63" s="62"/>
      <c r="NHF63" s="61"/>
      <c r="NHG63" s="64"/>
      <c r="NHH63" s="16"/>
      <c r="NHI63" s="61"/>
      <c r="NHJ63" s="64"/>
      <c r="NHK63" s="62"/>
      <c r="NHL63" s="65"/>
      <c r="NHM63" s="62"/>
      <c r="NHN63" s="61"/>
      <c r="NHO63" s="64"/>
      <c r="NHP63" s="16"/>
      <c r="NHQ63" s="61"/>
      <c r="NHR63" s="64"/>
      <c r="NHS63" s="62"/>
      <c r="NHT63" s="65"/>
      <c r="NHU63" s="62"/>
      <c r="NHV63" s="61"/>
      <c r="NHW63" s="64"/>
      <c r="NHX63" s="16"/>
      <c r="NHY63" s="61"/>
      <c r="NHZ63" s="64"/>
      <c r="NIA63" s="62"/>
      <c r="NIB63" s="65"/>
      <c r="NIC63" s="62"/>
      <c r="NID63" s="61"/>
      <c r="NIE63" s="64"/>
      <c r="NIF63" s="16"/>
      <c r="NIG63" s="61"/>
      <c r="NIH63" s="64"/>
      <c r="NII63" s="62"/>
      <c r="NIJ63" s="65"/>
      <c r="NIK63" s="62"/>
      <c r="NIL63" s="61"/>
      <c r="NIM63" s="64"/>
      <c r="NIN63" s="16"/>
      <c r="NIO63" s="61"/>
      <c r="NIP63" s="64"/>
      <c r="NIQ63" s="62"/>
      <c r="NIR63" s="65"/>
      <c r="NIS63" s="62"/>
      <c r="NIT63" s="61"/>
      <c r="NIU63" s="64"/>
      <c r="NIV63" s="16"/>
      <c r="NIW63" s="61"/>
      <c r="NIX63" s="64"/>
      <c r="NIY63" s="62"/>
      <c r="NIZ63" s="65"/>
      <c r="NJA63" s="62"/>
      <c r="NJB63" s="61"/>
      <c r="NJC63" s="64"/>
      <c r="NJD63" s="16"/>
      <c r="NJE63" s="61"/>
      <c r="NJF63" s="64"/>
      <c r="NJG63" s="62"/>
      <c r="NJH63" s="65"/>
      <c r="NJI63" s="62"/>
      <c r="NJJ63" s="61"/>
      <c r="NJK63" s="64"/>
      <c r="NJL63" s="16"/>
      <c r="NJM63" s="61"/>
      <c r="NJN63" s="64"/>
      <c r="NJO63" s="62"/>
      <c r="NJP63" s="65"/>
      <c r="NJQ63" s="62"/>
      <c r="NJR63" s="61"/>
      <c r="NJS63" s="64"/>
      <c r="NJT63" s="16"/>
      <c r="NJU63" s="61"/>
      <c r="NJV63" s="64"/>
      <c r="NJW63" s="62"/>
      <c r="NJX63" s="65"/>
      <c r="NJY63" s="62"/>
      <c r="NJZ63" s="61"/>
      <c r="NKA63" s="64"/>
      <c r="NKB63" s="16"/>
      <c r="NKC63" s="61"/>
      <c r="NKD63" s="64"/>
      <c r="NKE63" s="62"/>
      <c r="NKF63" s="65"/>
      <c r="NKG63" s="62"/>
      <c r="NKH63" s="61"/>
      <c r="NKI63" s="64"/>
      <c r="NKJ63" s="16"/>
      <c r="NKK63" s="61"/>
      <c r="NKL63" s="64"/>
      <c r="NKM63" s="62"/>
      <c r="NKN63" s="65"/>
      <c r="NKO63" s="62"/>
      <c r="NKP63" s="61"/>
      <c r="NKQ63" s="64"/>
      <c r="NKR63" s="16"/>
      <c r="NKS63" s="61"/>
      <c r="NKT63" s="64"/>
      <c r="NKU63" s="62"/>
      <c r="NKV63" s="65"/>
      <c r="NKW63" s="62"/>
      <c r="NKX63" s="61"/>
      <c r="NKY63" s="64"/>
      <c r="NKZ63" s="16"/>
      <c r="NLA63" s="61"/>
      <c r="NLB63" s="64"/>
      <c r="NLC63" s="62"/>
      <c r="NLD63" s="65"/>
      <c r="NLE63" s="62"/>
      <c r="NLF63" s="61"/>
      <c r="NLG63" s="64"/>
      <c r="NLH63" s="16"/>
      <c r="NLI63" s="61"/>
      <c r="NLJ63" s="64"/>
      <c r="NLK63" s="62"/>
      <c r="NLL63" s="65"/>
      <c r="NLM63" s="62"/>
      <c r="NLN63" s="61"/>
      <c r="NLO63" s="64"/>
      <c r="NLP63" s="16"/>
      <c r="NLQ63" s="61"/>
      <c r="NLR63" s="64"/>
      <c r="NLS63" s="62"/>
      <c r="NLT63" s="65"/>
      <c r="NLU63" s="62"/>
      <c r="NLV63" s="61"/>
      <c r="NLW63" s="64"/>
      <c r="NLX63" s="16"/>
      <c r="NLY63" s="61"/>
      <c r="NLZ63" s="64"/>
      <c r="NMA63" s="62"/>
      <c r="NMB63" s="65"/>
      <c r="NMC63" s="62"/>
      <c r="NMD63" s="61"/>
      <c r="NME63" s="64"/>
      <c r="NMF63" s="16"/>
      <c r="NMG63" s="61"/>
      <c r="NMH63" s="64"/>
      <c r="NMI63" s="62"/>
      <c r="NMJ63" s="65"/>
      <c r="NMK63" s="62"/>
      <c r="NML63" s="61"/>
      <c r="NMM63" s="64"/>
      <c r="NMN63" s="16"/>
      <c r="NMO63" s="61"/>
      <c r="NMP63" s="64"/>
      <c r="NMQ63" s="62"/>
      <c r="NMR63" s="65"/>
      <c r="NMS63" s="62"/>
      <c r="NMT63" s="61"/>
      <c r="NMU63" s="64"/>
      <c r="NMV63" s="16"/>
      <c r="NMW63" s="61"/>
      <c r="NMX63" s="64"/>
      <c r="NMY63" s="62"/>
      <c r="NMZ63" s="65"/>
      <c r="NNA63" s="62"/>
      <c r="NNB63" s="61"/>
      <c r="NNC63" s="64"/>
      <c r="NND63" s="16"/>
      <c r="NNE63" s="61"/>
      <c r="NNF63" s="64"/>
      <c r="NNG63" s="62"/>
      <c r="NNH63" s="65"/>
      <c r="NNI63" s="62"/>
      <c r="NNJ63" s="61"/>
      <c r="NNK63" s="64"/>
      <c r="NNL63" s="16"/>
      <c r="NNM63" s="61"/>
      <c r="NNN63" s="64"/>
      <c r="NNO63" s="62"/>
      <c r="NNP63" s="65"/>
      <c r="NNQ63" s="62"/>
      <c r="NNR63" s="61"/>
      <c r="NNS63" s="64"/>
      <c r="NNT63" s="16"/>
      <c r="NNU63" s="61"/>
      <c r="NNV63" s="64"/>
      <c r="NNW63" s="62"/>
      <c r="NNX63" s="65"/>
      <c r="NNY63" s="62"/>
      <c r="NNZ63" s="61"/>
      <c r="NOA63" s="64"/>
      <c r="NOB63" s="16"/>
      <c r="NOC63" s="61"/>
      <c r="NOD63" s="64"/>
      <c r="NOE63" s="62"/>
      <c r="NOF63" s="65"/>
      <c r="NOG63" s="62"/>
      <c r="NOH63" s="61"/>
      <c r="NOI63" s="64"/>
      <c r="NOJ63" s="16"/>
      <c r="NOK63" s="61"/>
      <c r="NOL63" s="64"/>
      <c r="NOM63" s="62"/>
      <c r="NON63" s="65"/>
      <c r="NOO63" s="62"/>
      <c r="NOP63" s="61"/>
      <c r="NOQ63" s="64"/>
      <c r="NOR63" s="16"/>
      <c r="NOS63" s="61"/>
      <c r="NOT63" s="64"/>
      <c r="NOU63" s="62"/>
      <c r="NOV63" s="65"/>
      <c r="NOW63" s="62"/>
      <c r="NOX63" s="61"/>
      <c r="NOY63" s="64"/>
      <c r="NOZ63" s="16"/>
      <c r="NPA63" s="61"/>
      <c r="NPB63" s="64"/>
      <c r="NPC63" s="62"/>
      <c r="NPD63" s="65"/>
      <c r="NPE63" s="62"/>
      <c r="NPF63" s="61"/>
      <c r="NPG63" s="64"/>
      <c r="NPH63" s="16"/>
      <c r="NPI63" s="61"/>
      <c r="NPJ63" s="64"/>
      <c r="NPK63" s="62"/>
      <c r="NPL63" s="65"/>
      <c r="NPM63" s="62"/>
      <c r="NPN63" s="61"/>
      <c r="NPO63" s="64"/>
      <c r="NPP63" s="16"/>
      <c r="NPQ63" s="61"/>
      <c r="NPR63" s="64"/>
      <c r="NPS63" s="62"/>
      <c r="NPT63" s="65"/>
      <c r="NPU63" s="62"/>
      <c r="NPV63" s="61"/>
      <c r="NPW63" s="64"/>
      <c r="NPX63" s="16"/>
      <c r="NPY63" s="61"/>
      <c r="NPZ63" s="64"/>
      <c r="NQA63" s="62"/>
      <c r="NQB63" s="65"/>
      <c r="NQC63" s="62"/>
      <c r="NQD63" s="61"/>
      <c r="NQE63" s="64"/>
      <c r="NQF63" s="16"/>
      <c r="NQG63" s="61"/>
      <c r="NQH63" s="64"/>
      <c r="NQI63" s="62"/>
      <c r="NQJ63" s="65"/>
      <c r="NQK63" s="62"/>
      <c r="NQL63" s="61"/>
      <c r="NQM63" s="64"/>
      <c r="NQN63" s="16"/>
      <c r="NQO63" s="61"/>
      <c r="NQP63" s="64"/>
      <c r="NQQ63" s="62"/>
      <c r="NQR63" s="65"/>
      <c r="NQS63" s="62"/>
      <c r="NQT63" s="61"/>
      <c r="NQU63" s="64"/>
      <c r="NQV63" s="16"/>
      <c r="NQW63" s="61"/>
      <c r="NQX63" s="64"/>
      <c r="NQY63" s="62"/>
      <c r="NQZ63" s="65"/>
      <c r="NRA63" s="62"/>
      <c r="NRB63" s="61"/>
      <c r="NRC63" s="64"/>
      <c r="NRD63" s="16"/>
      <c r="NRE63" s="61"/>
      <c r="NRF63" s="64"/>
      <c r="NRG63" s="62"/>
      <c r="NRH63" s="65"/>
      <c r="NRI63" s="62"/>
      <c r="NRJ63" s="61"/>
      <c r="NRK63" s="64"/>
      <c r="NRL63" s="16"/>
      <c r="NRM63" s="61"/>
      <c r="NRN63" s="64"/>
      <c r="NRO63" s="62"/>
      <c r="NRP63" s="65"/>
      <c r="NRQ63" s="62"/>
      <c r="NRR63" s="61"/>
      <c r="NRS63" s="64"/>
      <c r="NRT63" s="16"/>
      <c r="NRU63" s="61"/>
      <c r="NRV63" s="64"/>
      <c r="NRW63" s="62"/>
      <c r="NRX63" s="65"/>
      <c r="NRY63" s="62"/>
      <c r="NRZ63" s="61"/>
      <c r="NSA63" s="64"/>
      <c r="NSB63" s="16"/>
      <c r="NSC63" s="61"/>
      <c r="NSD63" s="64"/>
      <c r="NSE63" s="62"/>
      <c r="NSF63" s="65"/>
      <c r="NSG63" s="62"/>
      <c r="NSH63" s="61"/>
      <c r="NSI63" s="64"/>
      <c r="NSJ63" s="16"/>
      <c r="NSK63" s="61"/>
      <c r="NSL63" s="64"/>
      <c r="NSM63" s="62"/>
      <c r="NSN63" s="65"/>
      <c r="NSO63" s="62"/>
      <c r="NSP63" s="61"/>
      <c r="NSQ63" s="64"/>
      <c r="NSR63" s="16"/>
      <c r="NSS63" s="61"/>
      <c r="NST63" s="64"/>
      <c r="NSU63" s="62"/>
      <c r="NSV63" s="65"/>
      <c r="NSW63" s="62"/>
      <c r="NSX63" s="61"/>
      <c r="NSY63" s="64"/>
      <c r="NSZ63" s="16"/>
      <c r="NTA63" s="61"/>
      <c r="NTB63" s="64"/>
      <c r="NTC63" s="62"/>
      <c r="NTD63" s="65"/>
      <c r="NTE63" s="62"/>
      <c r="NTF63" s="61"/>
      <c r="NTG63" s="64"/>
      <c r="NTH63" s="16"/>
      <c r="NTI63" s="61"/>
      <c r="NTJ63" s="64"/>
      <c r="NTK63" s="62"/>
      <c r="NTL63" s="65"/>
      <c r="NTM63" s="62"/>
      <c r="NTN63" s="61"/>
      <c r="NTO63" s="64"/>
      <c r="NTP63" s="16"/>
      <c r="NTQ63" s="61"/>
      <c r="NTR63" s="64"/>
      <c r="NTS63" s="62"/>
      <c r="NTT63" s="65"/>
      <c r="NTU63" s="62"/>
      <c r="NTV63" s="61"/>
      <c r="NTW63" s="64"/>
      <c r="NTX63" s="16"/>
      <c r="NTY63" s="61"/>
      <c r="NTZ63" s="64"/>
      <c r="NUA63" s="62"/>
      <c r="NUB63" s="65"/>
      <c r="NUC63" s="62"/>
      <c r="NUD63" s="61"/>
      <c r="NUE63" s="64"/>
      <c r="NUF63" s="16"/>
      <c r="NUG63" s="61"/>
      <c r="NUH63" s="64"/>
      <c r="NUI63" s="62"/>
      <c r="NUJ63" s="65"/>
      <c r="NUK63" s="62"/>
      <c r="NUL63" s="61"/>
      <c r="NUM63" s="64"/>
      <c r="NUN63" s="16"/>
      <c r="NUO63" s="61"/>
      <c r="NUP63" s="64"/>
      <c r="NUQ63" s="62"/>
      <c r="NUR63" s="65"/>
      <c r="NUS63" s="62"/>
      <c r="NUT63" s="61"/>
      <c r="NUU63" s="64"/>
      <c r="NUV63" s="16"/>
      <c r="NUW63" s="61"/>
      <c r="NUX63" s="64"/>
      <c r="NUY63" s="62"/>
      <c r="NUZ63" s="65"/>
      <c r="NVA63" s="62"/>
      <c r="NVB63" s="61"/>
      <c r="NVC63" s="64"/>
      <c r="NVD63" s="16"/>
      <c r="NVE63" s="61"/>
      <c r="NVF63" s="64"/>
      <c r="NVG63" s="62"/>
      <c r="NVH63" s="65"/>
      <c r="NVI63" s="62"/>
      <c r="NVJ63" s="61"/>
      <c r="NVK63" s="64"/>
      <c r="NVL63" s="16"/>
      <c r="NVM63" s="61"/>
      <c r="NVN63" s="64"/>
      <c r="NVO63" s="62"/>
      <c r="NVP63" s="65"/>
      <c r="NVQ63" s="62"/>
      <c r="NVR63" s="61"/>
      <c r="NVS63" s="64"/>
      <c r="NVT63" s="16"/>
      <c r="NVU63" s="61"/>
      <c r="NVV63" s="64"/>
      <c r="NVW63" s="62"/>
      <c r="NVX63" s="65"/>
      <c r="NVY63" s="62"/>
      <c r="NVZ63" s="61"/>
      <c r="NWA63" s="64"/>
      <c r="NWB63" s="16"/>
      <c r="NWC63" s="61"/>
      <c r="NWD63" s="64"/>
      <c r="NWE63" s="62"/>
      <c r="NWF63" s="65"/>
      <c r="NWG63" s="62"/>
      <c r="NWH63" s="61"/>
      <c r="NWI63" s="64"/>
      <c r="NWJ63" s="16"/>
      <c r="NWK63" s="61"/>
      <c r="NWL63" s="64"/>
      <c r="NWM63" s="62"/>
      <c r="NWN63" s="65"/>
      <c r="NWO63" s="62"/>
      <c r="NWP63" s="61"/>
      <c r="NWQ63" s="64"/>
      <c r="NWR63" s="16"/>
      <c r="NWS63" s="61"/>
      <c r="NWT63" s="64"/>
      <c r="NWU63" s="62"/>
      <c r="NWV63" s="65"/>
      <c r="NWW63" s="62"/>
      <c r="NWX63" s="61"/>
      <c r="NWY63" s="64"/>
      <c r="NWZ63" s="16"/>
      <c r="NXA63" s="61"/>
      <c r="NXB63" s="64"/>
      <c r="NXC63" s="62"/>
      <c r="NXD63" s="65"/>
      <c r="NXE63" s="62"/>
      <c r="NXF63" s="61"/>
      <c r="NXG63" s="64"/>
      <c r="NXH63" s="16"/>
      <c r="NXI63" s="61"/>
      <c r="NXJ63" s="64"/>
      <c r="NXK63" s="62"/>
      <c r="NXL63" s="65"/>
      <c r="NXM63" s="62"/>
      <c r="NXN63" s="61"/>
      <c r="NXO63" s="64"/>
      <c r="NXP63" s="16"/>
      <c r="NXQ63" s="61"/>
      <c r="NXR63" s="64"/>
      <c r="NXS63" s="62"/>
      <c r="NXT63" s="65"/>
      <c r="NXU63" s="62"/>
      <c r="NXV63" s="61"/>
      <c r="NXW63" s="64"/>
      <c r="NXX63" s="16"/>
      <c r="NXY63" s="61"/>
      <c r="NXZ63" s="64"/>
      <c r="NYA63" s="62"/>
      <c r="NYB63" s="65"/>
      <c r="NYC63" s="62"/>
      <c r="NYD63" s="61"/>
      <c r="NYE63" s="64"/>
      <c r="NYF63" s="16"/>
      <c r="NYG63" s="61"/>
      <c r="NYH63" s="64"/>
      <c r="NYI63" s="62"/>
      <c r="NYJ63" s="65"/>
      <c r="NYK63" s="62"/>
      <c r="NYL63" s="61"/>
      <c r="NYM63" s="64"/>
      <c r="NYN63" s="16"/>
      <c r="NYO63" s="61"/>
      <c r="NYP63" s="64"/>
      <c r="NYQ63" s="62"/>
      <c r="NYR63" s="65"/>
      <c r="NYS63" s="62"/>
      <c r="NYT63" s="61"/>
      <c r="NYU63" s="64"/>
      <c r="NYV63" s="16"/>
      <c r="NYW63" s="61"/>
      <c r="NYX63" s="64"/>
      <c r="NYY63" s="62"/>
      <c r="NYZ63" s="65"/>
      <c r="NZA63" s="62"/>
      <c r="NZB63" s="61"/>
      <c r="NZC63" s="64"/>
      <c r="NZD63" s="16"/>
      <c r="NZE63" s="61"/>
      <c r="NZF63" s="64"/>
      <c r="NZG63" s="62"/>
      <c r="NZH63" s="65"/>
      <c r="NZI63" s="62"/>
      <c r="NZJ63" s="61"/>
      <c r="NZK63" s="64"/>
      <c r="NZL63" s="16"/>
      <c r="NZM63" s="61"/>
      <c r="NZN63" s="64"/>
      <c r="NZO63" s="62"/>
      <c r="NZP63" s="65"/>
      <c r="NZQ63" s="62"/>
      <c r="NZR63" s="61"/>
      <c r="NZS63" s="64"/>
      <c r="NZT63" s="16"/>
      <c r="NZU63" s="61"/>
      <c r="NZV63" s="64"/>
      <c r="NZW63" s="62"/>
      <c r="NZX63" s="65"/>
      <c r="NZY63" s="62"/>
      <c r="NZZ63" s="61"/>
      <c r="OAA63" s="64"/>
      <c r="OAB63" s="16"/>
      <c r="OAC63" s="61"/>
      <c r="OAD63" s="64"/>
      <c r="OAE63" s="62"/>
      <c r="OAF63" s="65"/>
      <c r="OAG63" s="62"/>
      <c r="OAH63" s="61"/>
      <c r="OAI63" s="64"/>
      <c r="OAJ63" s="16"/>
      <c r="OAK63" s="61"/>
      <c r="OAL63" s="64"/>
      <c r="OAM63" s="62"/>
      <c r="OAN63" s="65"/>
      <c r="OAO63" s="62"/>
      <c r="OAP63" s="61"/>
      <c r="OAQ63" s="64"/>
      <c r="OAR63" s="16"/>
      <c r="OAS63" s="61"/>
      <c r="OAT63" s="64"/>
      <c r="OAU63" s="62"/>
      <c r="OAV63" s="65"/>
      <c r="OAW63" s="62"/>
      <c r="OAX63" s="61"/>
      <c r="OAY63" s="64"/>
      <c r="OAZ63" s="16"/>
      <c r="OBA63" s="61"/>
      <c r="OBB63" s="64"/>
      <c r="OBC63" s="62"/>
      <c r="OBD63" s="65"/>
      <c r="OBE63" s="62"/>
      <c r="OBF63" s="61"/>
      <c r="OBG63" s="64"/>
      <c r="OBH63" s="16"/>
      <c r="OBI63" s="61"/>
      <c r="OBJ63" s="64"/>
      <c r="OBK63" s="62"/>
      <c r="OBL63" s="65"/>
      <c r="OBM63" s="62"/>
      <c r="OBN63" s="61"/>
      <c r="OBO63" s="64"/>
      <c r="OBP63" s="16"/>
      <c r="OBQ63" s="61"/>
      <c r="OBR63" s="64"/>
      <c r="OBS63" s="62"/>
      <c r="OBT63" s="65"/>
      <c r="OBU63" s="62"/>
      <c r="OBV63" s="61"/>
      <c r="OBW63" s="64"/>
      <c r="OBX63" s="16"/>
      <c r="OBY63" s="61"/>
      <c r="OBZ63" s="64"/>
      <c r="OCA63" s="62"/>
      <c r="OCB63" s="65"/>
      <c r="OCC63" s="62"/>
      <c r="OCD63" s="61"/>
      <c r="OCE63" s="64"/>
      <c r="OCF63" s="16"/>
      <c r="OCG63" s="61"/>
      <c r="OCH63" s="64"/>
      <c r="OCI63" s="62"/>
      <c r="OCJ63" s="65"/>
      <c r="OCK63" s="62"/>
      <c r="OCL63" s="61"/>
      <c r="OCM63" s="64"/>
      <c r="OCN63" s="16"/>
      <c r="OCO63" s="61"/>
      <c r="OCP63" s="64"/>
      <c r="OCQ63" s="62"/>
      <c r="OCR63" s="65"/>
      <c r="OCS63" s="62"/>
      <c r="OCT63" s="61"/>
      <c r="OCU63" s="64"/>
      <c r="OCV63" s="16"/>
      <c r="OCW63" s="61"/>
      <c r="OCX63" s="64"/>
      <c r="OCY63" s="62"/>
      <c r="OCZ63" s="65"/>
      <c r="ODA63" s="62"/>
      <c r="ODB63" s="61"/>
      <c r="ODC63" s="64"/>
      <c r="ODD63" s="16"/>
      <c r="ODE63" s="61"/>
      <c r="ODF63" s="64"/>
      <c r="ODG63" s="62"/>
      <c r="ODH63" s="65"/>
      <c r="ODI63" s="62"/>
      <c r="ODJ63" s="61"/>
      <c r="ODK63" s="64"/>
      <c r="ODL63" s="16"/>
      <c r="ODM63" s="61"/>
      <c r="ODN63" s="64"/>
      <c r="ODO63" s="62"/>
      <c r="ODP63" s="65"/>
      <c r="ODQ63" s="62"/>
      <c r="ODR63" s="61"/>
      <c r="ODS63" s="64"/>
      <c r="ODT63" s="16"/>
      <c r="ODU63" s="61"/>
      <c r="ODV63" s="64"/>
      <c r="ODW63" s="62"/>
      <c r="ODX63" s="65"/>
      <c r="ODY63" s="62"/>
      <c r="ODZ63" s="61"/>
      <c r="OEA63" s="64"/>
      <c r="OEB63" s="16"/>
      <c r="OEC63" s="61"/>
      <c r="OED63" s="64"/>
      <c r="OEE63" s="62"/>
      <c r="OEF63" s="65"/>
      <c r="OEG63" s="62"/>
      <c r="OEH63" s="61"/>
      <c r="OEI63" s="64"/>
      <c r="OEJ63" s="16"/>
      <c r="OEK63" s="61"/>
      <c r="OEL63" s="64"/>
      <c r="OEM63" s="62"/>
      <c r="OEN63" s="65"/>
      <c r="OEO63" s="62"/>
      <c r="OEP63" s="61"/>
      <c r="OEQ63" s="64"/>
      <c r="OER63" s="16"/>
      <c r="OES63" s="61"/>
      <c r="OET63" s="64"/>
      <c r="OEU63" s="62"/>
      <c r="OEV63" s="65"/>
      <c r="OEW63" s="62"/>
      <c r="OEX63" s="61"/>
      <c r="OEY63" s="64"/>
      <c r="OEZ63" s="16"/>
      <c r="OFA63" s="61"/>
      <c r="OFB63" s="64"/>
      <c r="OFC63" s="62"/>
      <c r="OFD63" s="65"/>
      <c r="OFE63" s="62"/>
      <c r="OFF63" s="61"/>
      <c r="OFG63" s="64"/>
      <c r="OFH63" s="16"/>
      <c r="OFI63" s="61"/>
      <c r="OFJ63" s="64"/>
      <c r="OFK63" s="62"/>
      <c r="OFL63" s="65"/>
      <c r="OFM63" s="62"/>
      <c r="OFN63" s="61"/>
      <c r="OFO63" s="64"/>
      <c r="OFP63" s="16"/>
      <c r="OFQ63" s="61"/>
      <c r="OFR63" s="64"/>
      <c r="OFS63" s="62"/>
      <c r="OFT63" s="65"/>
      <c r="OFU63" s="62"/>
      <c r="OFV63" s="61"/>
      <c r="OFW63" s="64"/>
      <c r="OFX63" s="16"/>
      <c r="OFY63" s="61"/>
      <c r="OFZ63" s="64"/>
      <c r="OGA63" s="62"/>
      <c r="OGB63" s="65"/>
      <c r="OGC63" s="62"/>
      <c r="OGD63" s="61"/>
      <c r="OGE63" s="64"/>
      <c r="OGF63" s="16"/>
      <c r="OGG63" s="61"/>
      <c r="OGH63" s="64"/>
      <c r="OGI63" s="62"/>
      <c r="OGJ63" s="65"/>
      <c r="OGK63" s="62"/>
      <c r="OGL63" s="61"/>
      <c r="OGM63" s="64"/>
      <c r="OGN63" s="16"/>
      <c r="OGO63" s="61"/>
      <c r="OGP63" s="64"/>
      <c r="OGQ63" s="62"/>
      <c r="OGR63" s="65"/>
      <c r="OGS63" s="62"/>
      <c r="OGT63" s="61"/>
      <c r="OGU63" s="64"/>
      <c r="OGV63" s="16"/>
      <c r="OGW63" s="61"/>
      <c r="OGX63" s="64"/>
      <c r="OGY63" s="62"/>
      <c r="OGZ63" s="65"/>
      <c r="OHA63" s="62"/>
      <c r="OHB63" s="61"/>
      <c r="OHC63" s="64"/>
      <c r="OHD63" s="16"/>
      <c r="OHE63" s="61"/>
      <c r="OHF63" s="64"/>
      <c r="OHG63" s="62"/>
      <c r="OHH63" s="65"/>
      <c r="OHI63" s="62"/>
      <c r="OHJ63" s="61"/>
      <c r="OHK63" s="64"/>
      <c r="OHL63" s="16"/>
      <c r="OHM63" s="61"/>
      <c r="OHN63" s="64"/>
      <c r="OHO63" s="62"/>
      <c r="OHP63" s="65"/>
      <c r="OHQ63" s="62"/>
      <c r="OHR63" s="61"/>
      <c r="OHS63" s="64"/>
      <c r="OHT63" s="16"/>
      <c r="OHU63" s="61"/>
      <c r="OHV63" s="64"/>
      <c r="OHW63" s="62"/>
      <c r="OHX63" s="65"/>
      <c r="OHY63" s="62"/>
      <c r="OHZ63" s="61"/>
      <c r="OIA63" s="64"/>
      <c r="OIB63" s="16"/>
      <c r="OIC63" s="61"/>
      <c r="OID63" s="64"/>
      <c r="OIE63" s="62"/>
      <c r="OIF63" s="65"/>
      <c r="OIG63" s="62"/>
      <c r="OIH63" s="61"/>
      <c r="OII63" s="64"/>
      <c r="OIJ63" s="16"/>
      <c r="OIK63" s="61"/>
      <c r="OIL63" s="64"/>
      <c r="OIM63" s="62"/>
      <c r="OIN63" s="65"/>
      <c r="OIO63" s="62"/>
      <c r="OIP63" s="61"/>
      <c r="OIQ63" s="64"/>
      <c r="OIR63" s="16"/>
      <c r="OIS63" s="61"/>
      <c r="OIT63" s="64"/>
      <c r="OIU63" s="62"/>
      <c r="OIV63" s="65"/>
      <c r="OIW63" s="62"/>
      <c r="OIX63" s="61"/>
      <c r="OIY63" s="64"/>
      <c r="OIZ63" s="16"/>
      <c r="OJA63" s="61"/>
      <c r="OJB63" s="64"/>
      <c r="OJC63" s="62"/>
      <c r="OJD63" s="65"/>
      <c r="OJE63" s="62"/>
      <c r="OJF63" s="61"/>
      <c r="OJG63" s="64"/>
      <c r="OJH63" s="16"/>
      <c r="OJI63" s="61"/>
      <c r="OJJ63" s="64"/>
      <c r="OJK63" s="62"/>
      <c r="OJL63" s="65"/>
      <c r="OJM63" s="62"/>
      <c r="OJN63" s="61"/>
      <c r="OJO63" s="64"/>
      <c r="OJP63" s="16"/>
      <c r="OJQ63" s="61"/>
      <c r="OJR63" s="64"/>
      <c r="OJS63" s="62"/>
      <c r="OJT63" s="65"/>
      <c r="OJU63" s="62"/>
      <c r="OJV63" s="61"/>
      <c r="OJW63" s="64"/>
      <c r="OJX63" s="16"/>
      <c r="OJY63" s="61"/>
      <c r="OJZ63" s="64"/>
      <c r="OKA63" s="62"/>
      <c r="OKB63" s="65"/>
      <c r="OKC63" s="62"/>
      <c r="OKD63" s="61"/>
      <c r="OKE63" s="64"/>
      <c r="OKF63" s="16"/>
      <c r="OKG63" s="61"/>
      <c r="OKH63" s="64"/>
      <c r="OKI63" s="62"/>
      <c r="OKJ63" s="65"/>
      <c r="OKK63" s="62"/>
      <c r="OKL63" s="61"/>
      <c r="OKM63" s="64"/>
      <c r="OKN63" s="16"/>
      <c r="OKO63" s="61"/>
      <c r="OKP63" s="64"/>
      <c r="OKQ63" s="62"/>
      <c r="OKR63" s="65"/>
      <c r="OKS63" s="62"/>
      <c r="OKT63" s="61"/>
      <c r="OKU63" s="64"/>
      <c r="OKV63" s="16"/>
      <c r="OKW63" s="61"/>
      <c r="OKX63" s="64"/>
      <c r="OKY63" s="62"/>
      <c r="OKZ63" s="65"/>
      <c r="OLA63" s="62"/>
      <c r="OLB63" s="61"/>
      <c r="OLC63" s="64"/>
      <c r="OLD63" s="16"/>
      <c r="OLE63" s="61"/>
      <c r="OLF63" s="64"/>
      <c r="OLG63" s="62"/>
      <c r="OLH63" s="65"/>
      <c r="OLI63" s="62"/>
      <c r="OLJ63" s="61"/>
      <c r="OLK63" s="64"/>
      <c r="OLL63" s="16"/>
      <c r="OLM63" s="61"/>
      <c r="OLN63" s="64"/>
      <c r="OLO63" s="62"/>
      <c r="OLP63" s="65"/>
      <c r="OLQ63" s="62"/>
      <c r="OLR63" s="61"/>
      <c r="OLS63" s="64"/>
      <c r="OLT63" s="16"/>
      <c r="OLU63" s="61"/>
      <c r="OLV63" s="64"/>
      <c r="OLW63" s="62"/>
      <c r="OLX63" s="65"/>
      <c r="OLY63" s="62"/>
      <c r="OLZ63" s="61"/>
      <c r="OMA63" s="64"/>
      <c r="OMB63" s="16"/>
      <c r="OMC63" s="61"/>
      <c r="OMD63" s="64"/>
      <c r="OME63" s="62"/>
      <c r="OMF63" s="65"/>
      <c r="OMG63" s="62"/>
      <c r="OMH63" s="61"/>
      <c r="OMI63" s="64"/>
      <c r="OMJ63" s="16"/>
      <c r="OMK63" s="61"/>
      <c r="OML63" s="64"/>
      <c r="OMM63" s="62"/>
      <c r="OMN63" s="65"/>
      <c r="OMO63" s="62"/>
      <c r="OMP63" s="61"/>
      <c r="OMQ63" s="64"/>
      <c r="OMR63" s="16"/>
      <c r="OMS63" s="61"/>
      <c r="OMT63" s="64"/>
      <c r="OMU63" s="62"/>
      <c r="OMV63" s="65"/>
      <c r="OMW63" s="62"/>
      <c r="OMX63" s="61"/>
      <c r="OMY63" s="64"/>
      <c r="OMZ63" s="16"/>
      <c r="ONA63" s="61"/>
      <c r="ONB63" s="64"/>
      <c r="ONC63" s="62"/>
      <c r="OND63" s="65"/>
      <c r="ONE63" s="62"/>
      <c r="ONF63" s="61"/>
      <c r="ONG63" s="64"/>
      <c r="ONH63" s="16"/>
      <c r="ONI63" s="61"/>
      <c r="ONJ63" s="64"/>
      <c r="ONK63" s="62"/>
      <c r="ONL63" s="65"/>
      <c r="ONM63" s="62"/>
      <c r="ONN63" s="61"/>
      <c r="ONO63" s="64"/>
      <c r="ONP63" s="16"/>
      <c r="ONQ63" s="61"/>
      <c r="ONR63" s="64"/>
      <c r="ONS63" s="62"/>
      <c r="ONT63" s="65"/>
      <c r="ONU63" s="62"/>
      <c r="ONV63" s="61"/>
      <c r="ONW63" s="64"/>
      <c r="ONX63" s="16"/>
      <c r="ONY63" s="61"/>
      <c r="ONZ63" s="64"/>
      <c r="OOA63" s="62"/>
      <c r="OOB63" s="65"/>
      <c r="OOC63" s="62"/>
      <c r="OOD63" s="61"/>
      <c r="OOE63" s="64"/>
      <c r="OOF63" s="16"/>
      <c r="OOG63" s="61"/>
      <c r="OOH63" s="64"/>
      <c r="OOI63" s="62"/>
      <c r="OOJ63" s="65"/>
      <c r="OOK63" s="62"/>
      <c r="OOL63" s="61"/>
      <c r="OOM63" s="64"/>
      <c r="OON63" s="16"/>
      <c r="OOO63" s="61"/>
      <c r="OOP63" s="64"/>
      <c r="OOQ63" s="62"/>
      <c r="OOR63" s="65"/>
      <c r="OOS63" s="62"/>
      <c r="OOT63" s="61"/>
      <c r="OOU63" s="64"/>
      <c r="OOV63" s="16"/>
      <c r="OOW63" s="61"/>
      <c r="OOX63" s="64"/>
      <c r="OOY63" s="62"/>
      <c r="OOZ63" s="65"/>
      <c r="OPA63" s="62"/>
      <c r="OPB63" s="61"/>
      <c r="OPC63" s="64"/>
      <c r="OPD63" s="16"/>
      <c r="OPE63" s="61"/>
      <c r="OPF63" s="64"/>
      <c r="OPG63" s="62"/>
      <c r="OPH63" s="65"/>
      <c r="OPI63" s="62"/>
      <c r="OPJ63" s="61"/>
      <c r="OPK63" s="64"/>
      <c r="OPL63" s="16"/>
      <c r="OPM63" s="61"/>
      <c r="OPN63" s="64"/>
      <c r="OPO63" s="62"/>
      <c r="OPP63" s="65"/>
      <c r="OPQ63" s="62"/>
      <c r="OPR63" s="61"/>
      <c r="OPS63" s="64"/>
      <c r="OPT63" s="16"/>
      <c r="OPU63" s="61"/>
      <c r="OPV63" s="64"/>
      <c r="OPW63" s="62"/>
      <c r="OPX63" s="65"/>
      <c r="OPY63" s="62"/>
      <c r="OPZ63" s="61"/>
      <c r="OQA63" s="64"/>
      <c r="OQB63" s="16"/>
      <c r="OQC63" s="61"/>
      <c r="OQD63" s="64"/>
      <c r="OQE63" s="62"/>
      <c r="OQF63" s="65"/>
      <c r="OQG63" s="62"/>
      <c r="OQH63" s="61"/>
      <c r="OQI63" s="64"/>
      <c r="OQJ63" s="16"/>
      <c r="OQK63" s="61"/>
      <c r="OQL63" s="64"/>
      <c r="OQM63" s="62"/>
      <c r="OQN63" s="65"/>
      <c r="OQO63" s="62"/>
      <c r="OQP63" s="61"/>
      <c r="OQQ63" s="64"/>
      <c r="OQR63" s="16"/>
      <c r="OQS63" s="61"/>
      <c r="OQT63" s="64"/>
      <c r="OQU63" s="62"/>
      <c r="OQV63" s="65"/>
      <c r="OQW63" s="62"/>
      <c r="OQX63" s="61"/>
      <c r="OQY63" s="64"/>
      <c r="OQZ63" s="16"/>
      <c r="ORA63" s="61"/>
      <c r="ORB63" s="64"/>
      <c r="ORC63" s="62"/>
      <c r="ORD63" s="65"/>
      <c r="ORE63" s="62"/>
      <c r="ORF63" s="61"/>
      <c r="ORG63" s="64"/>
      <c r="ORH63" s="16"/>
      <c r="ORI63" s="61"/>
      <c r="ORJ63" s="64"/>
      <c r="ORK63" s="62"/>
      <c r="ORL63" s="65"/>
      <c r="ORM63" s="62"/>
      <c r="ORN63" s="61"/>
      <c r="ORO63" s="64"/>
      <c r="ORP63" s="16"/>
      <c r="ORQ63" s="61"/>
      <c r="ORR63" s="64"/>
      <c r="ORS63" s="62"/>
      <c r="ORT63" s="65"/>
      <c r="ORU63" s="62"/>
      <c r="ORV63" s="61"/>
      <c r="ORW63" s="64"/>
      <c r="ORX63" s="16"/>
      <c r="ORY63" s="61"/>
      <c r="ORZ63" s="64"/>
      <c r="OSA63" s="62"/>
      <c r="OSB63" s="65"/>
      <c r="OSC63" s="62"/>
      <c r="OSD63" s="61"/>
      <c r="OSE63" s="64"/>
      <c r="OSF63" s="16"/>
      <c r="OSG63" s="61"/>
      <c r="OSH63" s="64"/>
      <c r="OSI63" s="62"/>
      <c r="OSJ63" s="65"/>
      <c r="OSK63" s="62"/>
      <c r="OSL63" s="61"/>
      <c r="OSM63" s="64"/>
      <c r="OSN63" s="16"/>
      <c r="OSO63" s="61"/>
      <c r="OSP63" s="64"/>
      <c r="OSQ63" s="62"/>
      <c r="OSR63" s="65"/>
      <c r="OSS63" s="62"/>
      <c r="OST63" s="61"/>
      <c r="OSU63" s="64"/>
      <c r="OSV63" s="16"/>
      <c r="OSW63" s="61"/>
      <c r="OSX63" s="64"/>
      <c r="OSY63" s="62"/>
      <c r="OSZ63" s="65"/>
      <c r="OTA63" s="62"/>
      <c r="OTB63" s="61"/>
      <c r="OTC63" s="64"/>
      <c r="OTD63" s="16"/>
      <c r="OTE63" s="61"/>
      <c r="OTF63" s="64"/>
      <c r="OTG63" s="62"/>
      <c r="OTH63" s="65"/>
      <c r="OTI63" s="62"/>
      <c r="OTJ63" s="61"/>
      <c r="OTK63" s="64"/>
      <c r="OTL63" s="16"/>
      <c r="OTM63" s="61"/>
      <c r="OTN63" s="64"/>
      <c r="OTO63" s="62"/>
      <c r="OTP63" s="65"/>
      <c r="OTQ63" s="62"/>
      <c r="OTR63" s="61"/>
      <c r="OTS63" s="64"/>
      <c r="OTT63" s="16"/>
      <c r="OTU63" s="61"/>
      <c r="OTV63" s="64"/>
      <c r="OTW63" s="62"/>
      <c r="OTX63" s="65"/>
      <c r="OTY63" s="62"/>
      <c r="OTZ63" s="61"/>
      <c r="OUA63" s="64"/>
      <c r="OUB63" s="16"/>
      <c r="OUC63" s="61"/>
      <c r="OUD63" s="64"/>
      <c r="OUE63" s="62"/>
      <c r="OUF63" s="65"/>
      <c r="OUG63" s="62"/>
      <c r="OUH63" s="61"/>
      <c r="OUI63" s="64"/>
      <c r="OUJ63" s="16"/>
      <c r="OUK63" s="61"/>
      <c r="OUL63" s="64"/>
      <c r="OUM63" s="62"/>
      <c r="OUN63" s="65"/>
      <c r="OUO63" s="62"/>
      <c r="OUP63" s="61"/>
      <c r="OUQ63" s="64"/>
      <c r="OUR63" s="16"/>
      <c r="OUS63" s="61"/>
      <c r="OUT63" s="64"/>
      <c r="OUU63" s="62"/>
      <c r="OUV63" s="65"/>
      <c r="OUW63" s="62"/>
      <c r="OUX63" s="61"/>
      <c r="OUY63" s="64"/>
      <c r="OUZ63" s="16"/>
      <c r="OVA63" s="61"/>
      <c r="OVB63" s="64"/>
      <c r="OVC63" s="62"/>
      <c r="OVD63" s="65"/>
      <c r="OVE63" s="62"/>
      <c r="OVF63" s="61"/>
      <c r="OVG63" s="64"/>
      <c r="OVH63" s="16"/>
      <c r="OVI63" s="61"/>
      <c r="OVJ63" s="64"/>
      <c r="OVK63" s="62"/>
      <c r="OVL63" s="65"/>
      <c r="OVM63" s="62"/>
      <c r="OVN63" s="61"/>
      <c r="OVO63" s="64"/>
      <c r="OVP63" s="16"/>
      <c r="OVQ63" s="61"/>
      <c r="OVR63" s="64"/>
      <c r="OVS63" s="62"/>
      <c r="OVT63" s="65"/>
      <c r="OVU63" s="62"/>
      <c r="OVV63" s="61"/>
      <c r="OVW63" s="64"/>
      <c r="OVX63" s="16"/>
      <c r="OVY63" s="61"/>
      <c r="OVZ63" s="64"/>
      <c r="OWA63" s="62"/>
      <c r="OWB63" s="65"/>
      <c r="OWC63" s="62"/>
      <c r="OWD63" s="61"/>
      <c r="OWE63" s="64"/>
      <c r="OWF63" s="16"/>
      <c r="OWG63" s="61"/>
      <c r="OWH63" s="64"/>
      <c r="OWI63" s="62"/>
      <c r="OWJ63" s="65"/>
      <c r="OWK63" s="62"/>
      <c r="OWL63" s="61"/>
      <c r="OWM63" s="64"/>
      <c r="OWN63" s="16"/>
      <c r="OWO63" s="61"/>
      <c r="OWP63" s="64"/>
      <c r="OWQ63" s="62"/>
      <c r="OWR63" s="65"/>
      <c r="OWS63" s="62"/>
      <c r="OWT63" s="61"/>
      <c r="OWU63" s="64"/>
      <c r="OWV63" s="16"/>
      <c r="OWW63" s="61"/>
      <c r="OWX63" s="64"/>
      <c r="OWY63" s="62"/>
      <c r="OWZ63" s="65"/>
      <c r="OXA63" s="62"/>
      <c r="OXB63" s="61"/>
      <c r="OXC63" s="64"/>
      <c r="OXD63" s="16"/>
      <c r="OXE63" s="61"/>
      <c r="OXF63" s="64"/>
      <c r="OXG63" s="62"/>
      <c r="OXH63" s="65"/>
      <c r="OXI63" s="62"/>
      <c r="OXJ63" s="61"/>
      <c r="OXK63" s="64"/>
      <c r="OXL63" s="16"/>
      <c r="OXM63" s="61"/>
      <c r="OXN63" s="64"/>
      <c r="OXO63" s="62"/>
      <c r="OXP63" s="65"/>
      <c r="OXQ63" s="62"/>
      <c r="OXR63" s="61"/>
      <c r="OXS63" s="64"/>
      <c r="OXT63" s="16"/>
      <c r="OXU63" s="61"/>
      <c r="OXV63" s="64"/>
      <c r="OXW63" s="62"/>
      <c r="OXX63" s="65"/>
      <c r="OXY63" s="62"/>
      <c r="OXZ63" s="61"/>
      <c r="OYA63" s="64"/>
      <c r="OYB63" s="16"/>
      <c r="OYC63" s="61"/>
      <c r="OYD63" s="64"/>
      <c r="OYE63" s="62"/>
      <c r="OYF63" s="65"/>
      <c r="OYG63" s="62"/>
      <c r="OYH63" s="61"/>
      <c r="OYI63" s="64"/>
      <c r="OYJ63" s="16"/>
      <c r="OYK63" s="61"/>
      <c r="OYL63" s="64"/>
      <c r="OYM63" s="62"/>
      <c r="OYN63" s="65"/>
      <c r="OYO63" s="62"/>
      <c r="OYP63" s="61"/>
      <c r="OYQ63" s="64"/>
      <c r="OYR63" s="16"/>
      <c r="OYS63" s="61"/>
      <c r="OYT63" s="64"/>
      <c r="OYU63" s="62"/>
      <c r="OYV63" s="65"/>
      <c r="OYW63" s="62"/>
      <c r="OYX63" s="61"/>
      <c r="OYY63" s="64"/>
      <c r="OYZ63" s="16"/>
      <c r="OZA63" s="61"/>
      <c r="OZB63" s="64"/>
      <c r="OZC63" s="62"/>
      <c r="OZD63" s="65"/>
      <c r="OZE63" s="62"/>
      <c r="OZF63" s="61"/>
      <c r="OZG63" s="64"/>
      <c r="OZH63" s="16"/>
      <c r="OZI63" s="61"/>
      <c r="OZJ63" s="64"/>
      <c r="OZK63" s="62"/>
      <c r="OZL63" s="65"/>
      <c r="OZM63" s="62"/>
      <c r="OZN63" s="61"/>
      <c r="OZO63" s="64"/>
      <c r="OZP63" s="16"/>
      <c r="OZQ63" s="61"/>
      <c r="OZR63" s="64"/>
      <c r="OZS63" s="62"/>
      <c r="OZT63" s="65"/>
      <c r="OZU63" s="62"/>
      <c r="OZV63" s="61"/>
      <c r="OZW63" s="64"/>
      <c r="OZX63" s="16"/>
      <c r="OZY63" s="61"/>
      <c r="OZZ63" s="64"/>
      <c r="PAA63" s="62"/>
      <c r="PAB63" s="65"/>
      <c r="PAC63" s="62"/>
      <c r="PAD63" s="61"/>
      <c r="PAE63" s="64"/>
      <c r="PAF63" s="16"/>
      <c r="PAG63" s="61"/>
      <c r="PAH63" s="64"/>
      <c r="PAI63" s="62"/>
      <c r="PAJ63" s="65"/>
      <c r="PAK63" s="62"/>
      <c r="PAL63" s="61"/>
      <c r="PAM63" s="64"/>
      <c r="PAN63" s="16"/>
      <c r="PAO63" s="61"/>
      <c r="PAP63" s="64"/>
      <c r="PAQ63" s="62"/>
      <c r="PAR63" s="65"/>
      <c r="PAS63" s="62"/>
      <c r="PAT63" s="61"/>
      <c r="PAU63" s="64"/>
      <c r="PAV63" s="16"/>
      <c r="PAW63" s="61"/>
      <c r="PAX63" s="64"/>
      <c r="PAY63" s="62"/>
      <c r="PAZ63" s="65"/>
      <c r="PBA63" s="62"/>
      <c r="PBB63" s="61"/>
      <c r="PBC63" s="64"/>
      <c r="PBD63" s="16"/>
      <c r="PBE63" s="61"/>
      <c r="PBF63" s="64"/>
      <c r="PBG63" s="62"/>
      <c r="PBH63" s="65"/>
      <c r="PBI63" s="62"/>
      <c r="PBJ63" s="61"/>
      <c r="PBK63" s="64"/>
      <c r="PBL63" s="16"/>
      <c r="PBM63" s="61"/>
      <c r="PBN63" s="64"/>
      <c r="PBO63" s="62"/>
      <c r="PBP63" s="65"/>
      <c r="PBQ63" s="62"/>
      <c r="PBR63" s="61"/>
      <c r="PBS63" s="64"/>
      <c r="PBT63" s="16"/>
      <c r="PBU63" s="61"/>
      <c r="PBV63" s="64"/>
      <c r="PBW63" s="62"/>
      <c r="PBX63" s="65"/>
      <c r="PBY63" s="62"/>
      <c r="PBZ63" s="61"/>
      <c r="PCA63" s="64"/>
      <c r="PCB63" s="16"/>
      <c r="PCC63" s="61"/>
      <c r="PCD63" s="64"/>
      <c r="PCE63" s="62"/>
      <c r="PCF63" s="65"/>
      <c r="PCG63" s="62"/>
      <c r="PCH63" s="61"/>
      <c r="PCI63" s="64"/>
      <c r="PCJ63" s="16"/>
      <c r="PCK63" s="61"/>
      <c r="PCL63" s="64"/>
      <c r="PCM63" s="62"/>
      <c r="PCN63" s="65"/>
      <c r="PCO63" s="62"/>
      <c r="PCP63" s="61"/>
      <c r="PCQ63" s="64"/>
      <c r="PCR63" s="16"/>
      <c r="PCS63" s="61"/>
      <c r="PCT63" s="64"/>
      <c r="PCU63" s="62"/>
      <c r="PCV63" s="65"/>
      <c r="PCW63" s="62"/>
      <c r="PCX63" s="61"/>
      <c r="PCY63" s="64"/>
      <c r="PCZ63" s="16"/>
      <c r="PDA63" s="61"/>
      <c r="PDB63" s="64"/>
      <c r="PDC63" s="62"/>
      <c r="PDD63" s="65"/>
      <c r="PDE63" s="62"/>
      <c r="PDF63" s="61"/>
      <c r="PDG63" s="64"/>
      <c r="PDH63" s="16"/>
      <c r="PDI63" s="61"/>
      <c r="PDJ63" s="64"/>
      <c r="PDK63" s="62"/>
      <c r="PDL63" s="65"/>
      <c r="PDM63" s="62"/>
      <c r="PDN63" s="61"/>
      <c r="PDO63" s="64"/>
      <c r="PDP63" s="16"/>
      <c r="PDQ63" s="61"/>
      <c r="PDR63" s="64"/>
      <c r="PDS63" s="62"/>
      <c r="PDT63" s="65"/>
      <c r="PDU63" s="62"/>
      <c r="PDV63" s="61"/>
      <c r="PDW63" s="64"/>
      <c r="PDX63" s="16"/>
      <c r="PDY63" s="61"/>
      <c r="PDZ63" s="64"/>
      <c r="PEA63" s="62"/>
      <c r="PEB63" s="65"/>
      <c r="PEC63" s="62"/>
      <c r="PED63" s="61"/>
      <c r="PEE63" s="64"/>
      <c r="PEF63" s="16"/>
      <c r="PEG63" s="61"/>
      <c r="PEH63" s="64"/>
      <c r="PEI63" s="62"/>
      <c r="PEJ63" s="65"/>
      <c r="PEK63" s="62"/>
      <c r="PEL63" s="61"/>
      <c r="PEM63" s="64"/>
      <c r="PEN63" s="16"/>
      <c r="PEO63" s="61"/>
      <c r="PEP63" s="64"/>
      <c r="PEQ63" s="62"/>
      <c r="PER63" s="65"/>
      <c r="PES63" s="62"/>
      <c r="PET63" s="61"/>
      <c r="PEU63" s="64"/>
      <c r="PEV63" s="16"/>
      <c r="PEW63" s="61"/>
      <c r="PEX63" s="64"/>
      <c r="PEY63" s="62"/>
      <c r="PEZ63" s="65"/>
      <c r="PFA63" s="62"/>
      <c r="PFB63" s="61"/>
      <c r="PFC63" s="64"/>
      <c r="PFD63" s="16"/>
      <c r="PFE63" s="61"/>
      <c r="PFF63" s="64"/>
      <c r="PFG63" s="62"/>
      <c r="PFH63" s="65"/>
      <c r="PFI63" s="62"/>
      <c r="PFJ63" s="61"/>
      <c r="PFK63" s="64"/>
      <c r="PFL63" s="16"/>
      <c r="PFM63" s="61"/>
      <c r="PFN63" s="64"/>
      <c r="PFO63" s="62"/>
      <c r="PFP63" s="65"/>
      <c r="PFQ63" s="62"/>
      <c r="PFR63" s="61"/>
      <c r="PFS63" s="64"/>
      <c r="PFT63" s="16"/>
      <c r="PFU63" s="61"/>
      <c r="PFV63" s="64"/>
      <c r="PFW63" s="62"/>
      <c r="PFX63" s="65"/>
      <c r="PFY63" s="62"/>
      <c r="PFZ63" s="61"/>
      <c r="PGA63" s="64"/>
      <c r="PGB63" s="16"/>
      <c r="PGC63" s="61"/>
      <c r="PGD63" s="64"/>
      <c r="PGE63" s="62"/>
      <c r="PGF63" s="65"/>
      <c r="PGG63" s="62"/>
      <c r="PGH63" s="61"/>
      <c r="PGI63" s="64"/>
      <c r="PGJ63" s="16"/>
      <c r="PGK63" s="61"/>
      <c r="PGL63" s="64"/>
      <c r="PGM63" s="62"/>
      <c r="PGN63" s="65"/>
      <c r="PGO63" s="62"/>
      <c r="PGP63" s="61"/>
      <c r="PGQ63" s="64"/>
      <c r="PGR63" s="16"/>
      <c r="PGS63" s="61"/>
      <c r="PGT63" s="64"/>
      <c r="PGU63" s="62"/>
      <c r="PGV63" s="65"/>
      <c r="PGW63" s="62"/>
      <c r="PGX63" s="61"/>
      <c r="PGY63" s="64"/>
      <c r="PGZ63" s="16"/>
      <c r="PHA63" s="61"/>
      <c r="PHB63" s="64"/>
      <c r="PHC63" s="62"/>
      <c r="PHD63" s="65"/>
      <c r="PHE63" s="62"/>
      <c r="PHF63" s="61"/>
      <c r="PHG63" s="64"/>
      <c r="PHH63" s="16"/>
      <c r="PHI63" s="61"/>
      <c r="PHJ63" s="64"/>
      <c r="PHK63" s="62"/>
      <c r="PHL63" s="65"/>
      <c r="PHM63" s="62"/>
      <c r="PHN63" s="61"/>
      <c r="PHO63" s="64"/>
      <c r="PHP63" s="16"/>
      <c r="PHQ63" s="61"/>
      <c r="PHR63" s="64"/>
      <c r="PHS63" s="62"/>
      <c r="PHT63" s="65"/>
      <c r="PHU63" s="62"/>
      <c r="PHV63" s="61"/>
      <c r="PHW63" s="64"/>
      <c r="PHX63" s="16"/>
      <c r="PHY63" s="61"/>
      <c r="PHZ63" s="64"/>
      <c r="PIA63" s="62"/>
      <c r="PIB63" s="65"/>
      <c r="PIC63" s="62"/>
      <c r="PID63" s="61"/>
      <c r="PIE63" s="64"/>
      <c r="PIF63" s="16"/>
      <c r="PIG63" s="61"/>
      <c r="PIH63" s="64"/>
      <c r="PII63" s="62"/>
      <c r="PIJ63" s="65"/>
      <c r="PIK63" s="62"/>
      <c r="PIL63" s="61"/>
      <c r="PIM63" s="64"/>
      <c r="PIN63" s="16"/>
      <c r="PIO63" s="61"/>
      <c r="PIP63" s="64"/>
      <c r="PIQ63" s="62"/>
      <c r="PIR63" s="65"/>
      <c r="PIS63" s="62"/>
      <c r="PIT63" s="61"/>
      <c r="PIU63" s="64"/>
      <c r="PIV63" s="16"/>
      <c r="PIW63" s="61"/>
      <c r="PIX63" s="64"/>
      <c r="PIY63" s="62"/>
      <c r="PIZ63" s="65"/>
      <c r="PJA63" s="62"/>
      <c r="PJB63" s="61"/>
      <c r="PJC63" s="64"/>
      <c r="PJD63" s="16"/>
      <c r="PJE63" s="61"/>
      <c r="PJF63" s="64"/>
      <c r="PJG63" s="62"/>
      <c r="PJH63" s="65"/>
      <c r="PJI63" s="62"/>
      <c r="PJJ63" s="61"/>
      <c r="PJK63" s="64"/>
      <c r="PJL63" s="16"/>
      <c r="PJM63" s="61"/>
      <c r="PJN63" s="64"/>
      <c r="PJO63" s="62"/>
      <c r="PJP63" s="65"/>
      <c r="PJQ63" s="62"/>
      <c r="PJR63" s="61"/>
      <c r="PJS63" s="64"/>
      <c r="PJT63" s="16"/>
      <c r="PJU63" s="61"/>
      <c r="PJV63" s="64"/>
      <c r="PJW63" s="62"/>
      <c r="PJX63" s="65"/>
      <c r="PJY63" s="62"/>
      <c r="PJZ63" s="61"/>
      <c r="PKA63" s="64"/>
      <c r="PKB63" s="16"/>
      <c r="PKC63" s="61"/>
      <c r="PKD63" s="64"/>
      <c r="PKE63" s="62"/>
      <c r="PKF63" s="65"/>
      <c r="PKG63" s="62"/>
      <c r="PKH63" s="61"/>
      <c r="PKI63" s="64"/>
      <c r="PKJ63" s="16"/>
      <c r="PKK63" s="61"/>
      <c r="PKL63" s="64"/>
      <c r="PKM63" s="62"/>
      <c r="PKN63" s="65"/>
      <c r="PKO63" s="62"/>
      <c r="PKP63" s="61"/>
      <c r="PKQ63" s="64"/>
      <c r="PKR63" s="16"/>
      <c r="PKS63" s="61"/>
      <c r="PKT63" s="64"/>
      <c r="PKU63" s="62"/>
      <c r="PKV63" s="65"/>
      <c r="PKW63" s="62"/>
      <c r="PKX63" s="61"/>
      <c r="PKY63" s="64"/>
      <c r="PKZ63" s="16"/>
      <c r="PLA63" s="61"/>
      <c r="PLB63" s="64"/>
      <c r="PLC63" s="62"/>
      <c r="PLD63" s="65"/>
      <c r="PLE63" s="62"/>
      <c r="PLF63" s="61"/>
      <c r="PLG63" s="64"/>
      <c r="PLH63" s="16"/>
      <c r="PLI63" s="61"/>
      <c r="PLJ63" s="64"/>
      <c r="PLK63" s="62"/>
      <c r="PLL63" s="65"/>
      <c r="PLM63" s="62"/>
      <c r="PLN63" s="61"/>
      <c r="PLO63" s="64"/>
      <c r="PLP63" s="16"/>
      <c r="PLQ63" s="61"/>
      <c r="PLR63" s="64"/>
      <c r="PLS63" s="62"/>
      <c r="PLT63" s="65"/>
      <c r="PLU63" s="62"/>
      <c r="PLV63" s="61"/>
      <c r="PLW63" s="64"/>
      <c r="PLX63" s="16"/>
      <c r="PLY63" s="61"/>
      <c r="PLZ63" s="64"/>
      <c r="PMA63" s="62"/>
      <c r="PMB63" s="65"/>
      <c r="PMC63" s="62"/>
      <c r="PMD63" s="61"/>
      <c r="PME63" s="64"/>
      <c r="PMF63" s="16"/>
      <c r="PMG63" s="61"/>
      <c r="PMH63" s="64"/>
      <c r="PMI63" s="62"/>
      <c r="PMJ63" s="65"/>
      <c r="PMK63" s="62"/>
      <c r="PML63" s="61"/>
      <c r="PMM63" s="64"/>
      <c r="PMN63" s="16"/>
      <c r="PMO63" s="61"/>
      <c r="PMP63" s="64"/>
      <c r="PMQ63" s="62"/>
      <c r="PMR63" s="65"/>
      <c r="PMS63" s="62"/>
      <c r="PMT63" s="61"/>
      <c r="PMU63" s="64"/>
      <c r="PMV63" s="16"/>
      <c r="PMW63" s="61"/>
      <c r="PMX63" s="64"/>
      <c r="PMY63" s="62"/>
      <c r="PMZ63" s="65"/>
      <c r="PNA63" s="62"/>
      <c r="PNB63" s="61"/>
      <c r="PNC63" s="64"/>
      <c r="PND63" s="16"/>
      <c r="PNE63" s="61"/>
      <c r="PNF63" s="64"/>
      <c r="PNG63" s="62"/>
      <c r="PNH63" s="65"/>
      <c r="PNI63" s="62"/>
      <c r="PNJ63" s="61"/>
      <c r="PNK63" s="64"/>
      <c r="PNL63" s="16"/>
      <c r="PNM63" s="61"/>
      <c r="PNN63" s="64"/>
      <c r="PNO63" s="62"/>
      <c r="PNP63" s="65"/>
      <c r="PNQ63" s="62"/>
      <c r="PNR63" s="61"/>
      <c r="PNS63" s="64"/>
      <c r="PNT63" s="16"/>
      <c r="PNU63" s="61"/>
      <c r="PNV63" s="64"/>
      <c r="PNW63" s="62"/>
      <c r="PNX63" s="65"/>
      <c r="PNY63" s="62"/>
      <c r="PNZ63" s="61"/>
      <c r="POA63" s="64"/>
      <c r="POB63" s="16"/>
      <c r="POC63" s="61"/>
      <c r="POD63" s="64"/>
      <c r="POE63" s="62"/>
      <c r="POF63" s="65"/>
      <c r="POG63" s="62"/>
      <c r="POH63" s="61"/>
      <c r="POI63" s="64"/>
      <c r="POJ63" s="16"/>
      <c r="POK63" s="61"/>
      <c r="POL63" s="64"/>
      <c r="POM63" s="62"/>
      <c r="PON63" s="65"/>
      <c r="POO63" s="62"/>
      <c r="POP63" s="61"/>
      <c r="POQ63" s="64"/>
      <c r="POR63" s="16"/>
      <c r="POS63" s="61"/>
      <c r="POT63" s="64"/>
      <c r="POU63" s="62"/>
      <c r="POV63" s="65"/>
      <c r="POW63" s="62"/>
      <c r="POX63" s="61"/>
      <c r="POY63" s="64"/>
      <c r="POZ63" s="16"/>
      <c r="PPA63" s="61"/>
      <c r="PPB63" s="64"/>
      <c r="PPC63" s="62"/>
      <c r="PPD63" s="65"/>
      <c r="PPE63" s="62"/>
      <c r="PPF63" s="61"/>
      <c r="PPG63" s="64"/>
      <c r="PPH63" s="16"/>
      <c r="PPI63" s="61"/>
      <c r="PPJ63" s="64"/>
      <c r="PPK63" s="62"/>
      <c r="PPL63" s="65"/>
      <c r="PPM63" s="62"/>
      <c r="PPN63" s="61"/>
      <c r="PPO63" s="64"/>
      <c r="PPP63" s="16"/>
      <c r="PPQ63" s="61"/>
      <c r="PPR63" s="64"/>
      <c r="PPS63" s="62"/>
      <c r="PPT63" s="65"/>
      <c r="PPU63" s="62"/>
      <c r="PPV63" s="61"/>
      <c r="PPW63" s="64"/>
      <c r="PPX63" s="16"/>
      <c r="PPY63" s="61"/>
      <c r="PPZ63" s="64"/>
      <c r="PQA63" s="62"/>
      <c r="PQB63" s="65"/>
      <c r="PQC63" s="62"/>
      <c r="PQD63" s="61"/>
      <c r="PQE63" s="64"/>
      <c r="PQF63" s="16"/>
      <c r="PQG63" s="61"/>
      <c r="PQH63" s="64"/>
      <c r="PQI63" s="62"/>
      <c r="PQJ63" s="65"/>
      <c r="PQK63" s="62"/>
      <c r="PQL63" s="61"/>
      <c r="PQM63" s="64"/>
      <c r="PQN63" s="16"/>
      <c r="PQO63" s="61"/>
      <c r="PQP63" s="64"/>
      <c r="PQQ63" s="62"/>
      <c r="PQR63" s="65"/>
      <c r="PQS63" s="62"/>
      <c r="PQT63" s="61"/>
      <c r="PQU63" s="64"/>
      <c r="PQV63" s="16"/>
      <c r="PQW63" s="61"/>
      <c r="PQX63" s="64"/>
      <c r="PQY63" s="62"/>
      <c r="PQZ63" s="65"/>
      <c r="PRA63" s="62"/>
      <c r="PRB63" s="61"/>
      <c r="PRC63" s="64"/>
      <c r="PRD63" s="16"/>
      <c r="PRE63" s="61"/>
      <c r="PRF63" s="64"/>
      <c r="PRG63" s="62"/>
      <c r="PRH63" s="65"/>
      <c r="PRI63" s="62"/>
      <c r="PRJ63" s="61"/>
      <c r="PRK63" s="64"/>
      <c r="PRL63" s="16"/>
      <c r="PRM63" s="61"/>
      <c r="PRN63" s="64"/>
      <c r="PRO63" s="62"/>
      <c r="PRP63" s="65"/>
      <c r="PRQ63" s="62"/>
      <c r="PRR63" s="61"/>
      <c r="PRS63" s="64"/>
      <c r="PRT63" s="16"/>
      <c r="PRU63" s="61"/>
      <c r="PRV63" s="64"/>
      <c r="PRW63" s="62"/>
      <c r="PRX63" s="65"/>
      <c r="PRY63" s="62"/>
      <c r="PRZ63" s="61"/>
      <c r="PSA63" s="64"/>
      <c r="PSB63" s="16"/>
      <c r="PSC63" s="61"/>
      <c r="PSD63" s="64"/>
      <c r="PSE63" s="62"/>
      <c r="PSF63" s="65"/>
      <c r="PSG63" s="62"/>
      <c r="PSH63" s="61"/>
      <c r="PSI63" s="64"/>
      <c r="PSJ63" s="16"/>
      <c r="PSK63" s="61"/>
      <c r="PSL63" s="64"/>
      <c r="PSM63" s="62"/>
      <c r="PSN63" s="65"/>
      <c r="PSO63" s="62"/>
      <c r="PSP63" s="61"/>
      <c r="PSQ63" s="64"/>
      <c r="PSR63" s="16"/>
      <c r="PSS63" s="61"/>
      <c r="PST63" s="64"/>
      <c r="PSU63" s="62"/>
      <c r="PSV63" s="65"/>
      <c r="PSW63" s="62"/>
      <c r="PSX63" s="61"/>
      <c r="PSY63" s="64"/>
      <c r="PSZ63" s="16"/>
      <c r="PTA63" s="61"/>
      <c r="PTB63" s="64"/>
      <c r="PTC63" s="62"/>
      <c r="PTD63" s="65"/>
      <c r="PTE63" s="62"/>
      <c r="PTF63" s="61"/>
      <c r="PTG63" s="64"/>
      <c r="PTH63" s="16"/>
      <c r="PTI63" s="61"/>
      <c r="PTJ63" s="64"/>
      <c r="PTK63" s="62"/>
      <c r="PTL63" s="65"/>
      <c r="PTM63" s="62"/>
      <c r="PTN63" s="61"/>
      <c r="PTO63" s="64"/>
      <c r="PTP63" s="16"/>
      <c r="PTQ63" s="61"/>
      <c r="PTR63" s="64"/>
      <c r="PTS63" s="62"/>
      <c r="PTT63" s="65"/>
      <c r="PTU63" s="62"/>
      <c r="PTV63" s="61"/>
      <c r="PTW63" s="64"/>
      <c r="PTX63" s="16"/>
      <c r="PTY63" s="61"/>
      <c r="PTZ63" s="64"/>
      <c r="PUA63" s="62"/>
      <c r="PUB63" s="65"/>
      <c r="PUC63" s="62"/>
      <c r="PUD63" s="61"/>
      <c r="PUE63" s="64"/>
      <c r="PUF63" s="16"/>
      <c r="PUG63" s="61"/>
      <c r="PUH63" s="64"/>
      <c r="PUI63" s="62"/>
      <c r="PUJ63" s="65"/>
      <c r="PUK63" s="62"/>
      <c r="PUL63" s="61"/>
      <c r="PUM63" s="64"/>
      <c r="PUN63" s="16"/>
      <c r="PUO63" s="61"/>
      <c r="PUP63" s="64"/>
      <c r="PUQ63" s="62"/>
      <c r="PUR63" s="65"/>
      <c r="PUS63" s="62"/>
      <c r="PUT63" s="61"/>
      <c r="PUU63" s="64"/>
      <c r="PUV63" s="16"/>
      <c r="PUW63" s="61"/>
      <c r="PUX63" s="64"/>
      <c r="PUY63" s="62"/>
      <c r="PUZ63" s="65"/>
      <c r="PVA63" s="62"/>
      <c r="PVB63" s="61"/>
      <c r="PVC63" s="64"/>
      <c r="PVD63" s="16"/>
      <c r="PVE63" s="61"/>
      <c r="PVF63" s="64"/>
      <c r="PVG63" s="62"/>
      <c r="PVH63" s="65"/>
      <c r="PVI63" s="62"/>
      <c r="PVJ63" s="61"/>
      <c r="PVK63" s="64"/>
      <c r="PVL63" s="16"/>
      <c r="PVM63" s="61"/>
      <c r="PVN63" s="64"/>
      <c r="PVO63" s="62"/>
      <c r="PVP63" s="65"/>
      <c r="PVQ63" s="62"/>
      <c r="PVR63" s="61"/>
      <c r="PVS63" s="64"/>
      <c r="PVT63" s="16"/>
      <c r="PVU63" s="61"/>
      <c r="PVV63" s="64"/>
      <c r="PVW63" s="62"/>
      <c r="PVX63" s="65"/>
      <c r="PVY63" s="62"/>
      <c r="PVZ63" s="61"/>
      <c r="PWA63" s="64"/>
      <c r="PWB63" s="16"/>
      <c r="PWC63" s="61"/>
      <c r="PWD63" s="64"/>
      <c r="PWE63" s="62"/>
      <c r="PWF63" s="65"/>
      <c r="PWG63" s="62"/>
      <c r="PWH63" s="61"/>
      <c r="PWI63" s="64"/>
      <c r="PWJ63" s="16"/>
      <c r="PWK63" s="61"/>
      <c r="PWL63" s="64"/>
      <c r="PWM63" s="62"/>
      <c r="PWN63" s="65"/>
      <c r="PWO63" s="62"/>
      <c r="PWP63" s="61"/>
      <c r="PWQ63" s="64"/>
      <c r="PWR63" s="16"/>
      <c r="PWS63" s="61"/>
      <c r="PWT63" s="64"/>
      <c r="PWU63" s="62"/>
      <c r="PWV63" s="65"/>
      <c r="PWW63" s="62"/>
      <c r="PWX63" s="61"/>
      <c r="PWY63" s="64"/>
      <c r="PWZ63" s="16"/>
      <c r="PXA63" s="61"/>
      <c r="PXB63" s="64"/>
      <c r="PXC63" s="62"/>
      <c r="PXD63" s="65"/>
      <c r="PXE63" s="62"/>
      <c r="PXF63" s="61"/>
      <c r="PXG63" s="64"/>
      <c r="PXH63" s="16"/>
      <c r="PXI63" s="61"/>
      <c r="PXJ63" s="64"/>
      <c r="PXK63" s="62"/>
      <c r="PXL63" s="65"/>
      <c r="PXM63" s="62"/>
      <c r="PXN63" s="61"/>
      <c r="PXO63" s="64"/>
      <c r="PXP63" s="16"/>
      <c r="PXQ63" s="61"/>
      <c r="PXR63" s="64"/>
      <c r="PXS63" s="62"/>
      <c r="PXT63" s="65"/>
      <c r="PXU63" s="62"/>
      <c r="PXV63" s="61"/>
      <c r="PXW63" s="64"/>
      <c r="PXX63" s="16"/>
      <c r="PXY63" s="61"/>
      <c r="PXZ63" s="64"/>
      <c r="PYA63" s="62"/>
      <c r="PYB63" s="65"/>
      <c r="PYC63" s="62"/>
      <c r="PYD63" s="61"/>
      <c r="PYE63" s="64"/>
      <c r="PYF63" s="16"/>
      <c r="PYG63" s="61"/>
      <c r="PYH63" s="64"/>
      <c r="PYI63" s="62"/>
      <c r="PYJ63" s="65"/>
      <c r="PYK63" s="62"/>
      <c r="PYL63" s="61"/>
      <c r="PYM63" s="64"/>
      <c r="PYN63" s="16"/>
      <c r="PYO63" s="61"/>
      <c r="PYP63" s="64"/>
      <c r="PYQ63" s="62"/>
      <c r="PYR63" s="65"/>
      <c r="PYS63" s="62"/>
      <c r="PYT63" s="61"/>
      <c r="PYU63" s="64"/>
      <c r="PYV63" s="16"/>
      <c r="PYW63" s="61"/>
      <c r="PYX63" s="64"/>
      <c r="PYY63" s="62"/>
      <c r="PYZ63" s="65"/>
      <c r="PZA63" s="62"/>
      <c r="PZB63" s="61"/>
      <c r="PZC63" s="64"/>
      <c r="PZD63" s="16"/>
      <c r="PZE63" s="61"/>
      <c r="PZF63" s="64"/>
      <c r="PZG63" s="62"/>
      <c r="PZH63" s="65"/>
      <c r="PZI63" s="62"/>
      <c r="PZJ63" s="61"/>
      <c r="PZK63" s="64"/>
      <c r="PZL63" s="16"/>
      <c r="PZM63" s="61"/>
      <c r="PZN63" s="64"/>
      <c r="PZO63" s="62"/>
      <c r="PZP63" s="65"/>
      <c r="PZQ63" s="62"/>
      <c r="PZR63" s="61"/>
      <c r="PZS63" s="64"/>
      <c r="PZT63" s="16"/>
      <c r="PZU63" s="61"/>
      <c r="PZV63" s="64"/>
      <c r="PZW63" s="62"/>
      <c r="PZX63" s="65"/>
      <c r="PZY63" s="62"/>
      <c r="PZZ63" s="61"/>
      <c r="QAA63" s="64"/>
      <c r="QAB63" s="16"/>
      <c r="QAC63" s="61"/>
      <c r="QAD63" s="64"/>
      <c r="QAE63" s="62"/>
      <c r="QAF63" s="65"/>
      <c r="QAG63" s="62"/>
      <c r="QAH63" s="61"/>
      <c r="QAI63" s="64"/>
      <c r="QAJ63" s="16"/>
      <c r="QAK63" s="61"/>
      <c r="QAL63" s="64"/>
      <c r="QAM63" s="62"/>
      <c r="QAN63" s="65"/>
      <c r="QAO63" s="62"/>
      <c r="QAP63" s="61"/>
      <c r="QAQ63" s="64"/>
      <c r="QAR63" s="16"/>
      <c r="QAS63" s="61"/>
      <c r="QAT63" s="64"/>
      <c r="QAU63" s="62"/>
      <c r="QAV63" s="65"/>
      <c r="QAW63" s="62"/>
      <c r="QAX63" s="61"/>
      <c r="QAY63" s="64"/>
      <c r="QAZ63" s="16"/>
      <c r="QBA63" s="61"/>
      <c r="QBB63" s="64"/>
      <c r="QBC63" s="62"/>
      <c r="QBD63" s="65"/>
      <c r="QBE63" s="62"/>
      <c r="QBF63" s="61"/>
      <c r="QBG63" s="64"/>
      <c r="QBH63" s="16"/>
      <c r="QBI63" s="61"/>
      <c r="QBJ63" s="64"/>
      <c r="QBK63" s="62"/>
      <c r="QBL63" s="65"/>
      <c r="QBM63" s="62"/>
      <c r="QBN63" s="61"/>
      <c r="QBO63" s="64"/>
      <c r="QBP63" s="16"/>
      <c r="QBQ63" s="61"/>
      <c r="QBR63" s="64"/>
      <c r="QBS63" s="62"/>
      <c r="QBT63" s="65"/>
      <c r="QBU63" s="62"/>
      <c r="QBV63" s="61"/>
      <c r="QBW63" s="64"/>
      <c r="QBX63" s="16"/>
      <c r="QBY63" s="61"/>
      <c r="QBZ63" s="64"/>
      <c r="QCA63" s="62"/>
      <c r="QCB63" s="65"/>
      <c r="QCC63" s="62"/>
      <c r="QCD63" s="61"/>
      <c r="QCE63" s="64"/>
      <c r="QCF63" s="16"/>
      <c r="QCG63" s="61"/>
      <c r="QCH63" s="64"/>
      <c r="QCI63" s="62"/>
      <c r="QCJ63" s="65"/>
      <c r="QCK63" s="62"/>
      <c r="QCL63" s="61"/>
      <c r="QCM63" s="64"/>
      <c r="QCN63" s="16"/>
      <c r="QCO63" s="61"/>
      <c r="QCP63" s="64"/>
      <c r="QCQ63" s="62"/>
      <c r="QCR63" s="65"/>
      <c r="QCS63" s="62"/>
      <c r="QCT63" s="61"/>
      <c r="QCU63" s="64"/>
      <c r="QCV63" s="16"/>
      <c r="QCW63" s="61"/>
      <c r="QCX63" s="64"/>
      <c r="QCY63" s="62"/>
      <c r="QCZ63" s="65"/>
      <c r="QDA63" s="62"/>
      <c r="QDB63" s="61"/>
      <c r="QDC63" s="64"/>
      <c r="QDD63" s="16"/>
      <c r="QDE63" s="61"/>
      <c r="QDF63" s="64"/>
      <c r="QDG63" s="62"/>
      <c r="QDH63" s="65"/>
      <c r="QDI63" s="62"/>
      <c r="QDJ63" s="61"/>
      <c r="QDK63" s="64"/>
      <c r="QDL63" s="16"/>
      <c r="QDM63" s="61"/>
      <c r="QDN63" s="64"/>
      <c r="QDO63" s="62"/>
      <c r="QDP63" s="65"/>
      <c r="QDQ63" s="62"/>
      <c r="QDR63" s="61"/>
      <c r="QDS63" s="64"/>
      <c r="QDT63" s="16"/>
      <c r="QDU63" s="61"/>
      <c r="QDV63" s="64"/>
      <c r="QDW63" s="62"/>
      <c r="QDX63" s="65"/>
      <c r="QDY63" s="62"/>
      <c r="QDZ63" s="61"/>
      <c r="QEA63" s="64"/>
      <c r="QEB63" s="16"/>
      <c r="QEC63" s="61"/>
      <c r="QED63" s="64"/>
      <c r="QEE63" s="62"/>
      <c r="QEF63" s="65"/>
      <c r="QEG63" s="62"/>
      <c r="QEH63" s="61"/>
      <c r="QEI63" s="64"/>
      <c r="QEJ63" s="16"/>
      <c r="QEK63" s="61"/>
      <c r="QEL63" s="64"/>
      <c r="QEM63" s="62"/>
      <c r="QEN63" s="65"/>
      <c r="QEO63" s="62"/>
      <c r="QEP63" s="61"/>
      <c r="QEQ63" s="64"/>
      <c r="QER63" s="16"/>
      <c r="QES63" s="61"/>
      <c r="QET63" s="64"/>
      <c r="QEU63" s="62"/>
      <c r="QEV63" s="65"/>
      <c r="QEW63" s="62"/>
      <c r="QEX63" s="61"/>
      <c r="QEY63" s="64"/>
      <c r="QEZ63" s="16"/>
      <c r="QFA63" s="61"/>
      <c r="QFB63" s="64"/>
      <c r="QFC63" s="62"/>
      <c r="QFD63" s="65"/>
      <c r="QFE63" s="62"/>
      <c r="QFF63" s="61"/>
      <c r="QFG63" s="64"/>
      <c r="QFH63" s="16"/>
      <c r="QFI63" s="61"/>
      <c r="QFJ63" s="64"/>
      <c r="QFK63" s="62"/>
      <c r="QFL63" s="65"/>
      <c r="QFM63" s="62"/>
      <c r="QFN63" s="61"/>
      <c r="QFO63" s="64"/>
      <c r="QFP63" s="16"/>
      <c r="QFQ63" s="61"/>
      <c r="QFR63" s="64"/>
      <c r="QFS63" s="62"/>
      <c r="QFT63" s="65"/>
      <c r="QFU63" s="62"/>
      <c r="QFV63" s="61"/>
      <c r="QFW63" s="64"/>
      <c r="QFX63" s="16"/>
      <c r="QFY63" s="61"/>
      <c r="QFZ63" s="64"/>
      <c r="QGA63" s="62"/>
      <c r="QGB63" s="65"/>
      <c r="QGC63" s="62"/>
      <c r="QGD63" s="61"/>
      <c r="QGE63" s="64"/>
      <c r="QGF63" s="16"/>
      <c r="QGG63" s="61"/>
      <c r="QGH63" s="64"/>
      <c r="QGI63" s="62"/>
      <c r="QGJ63" s="65"/>
      <c r="QGK63" s="62"/>
      <c r="QGL63" s="61"/>
      <c r="QGM63" s="64"/>
      <c r="QGN63" s="16"/>
      <c r="QGO63" s="61"/>
      <c r="QGP63" s="64"/>
      <c r="QGQ63" s="62"/>
      <c r="QGR63" s="65"/>
      <c r="QGS63" s="62"/>
      <c r="QGT63" s="61"/>
      <c r="QGU63" s="64"/>
      <c r="QGV63" s="16"/>
      <c r="QGW63" s="61"/>
      <c r="QGX63" s="64"/>
      <c r="QGY63" s="62"/>
      <c r="QGZ63" s="65"/>
      <c r="QHA63" s="62"/>
      <c r="QHB63" s="61"/>
      <c r="QHC63" s="64"/>
      <c r="QHD63" s="16"/>
      <c r="QHE63" s="61"/>
      <c r="QHF63" s="64"/>
      <c r="QHG63" s="62"/>
      <c r="QHH63" s="65"/>
      <c r="QHI63" s="62"/>
      <c r="QHJ63" s="61"/>
      <c r="QHK63" s="64"/>
      <c r="QHL63" s="16"/>
      <c r="QHM63" s="61"/>
      <c r="QHN63" s="64"/>
      <c r="QHO63" s="62"/>
      <c r="QHP63" s="65"/>
      <c r="QHQ63" s="62"/>
      <c r="QHR63" s="61"/>
      <c r="QHS63" s="64"/>
      <c r="QHT63" s="16"/>
      <c r="QHU63" s="61"/>
      <c r="QHV63" s="64"/>
      <c r="QHW63" s="62"/>
      <c r="QHX63" s="65"/>
      <c r="QHY63" s="62"/>
      <c r="QHZ63" s="61"/>
      <c r="QIA63" s="64"/>
      <c r="QIB63" s="16"/>
      <c r="QIC63" s="61"/>
      <c r="QID63" s="64"/>
      <c r="QIE63" s="62"/>
      <c r="QIF63" s="65"/>
      <c r="QIG63" s="62"/>
      <c r="QIH63" s="61"/>
      <c r="QII63" s="64"/>
      <c r="QIJ63" s="16"/>
      <c r="QIK63" s="61"/>
      <c r="QIL63" s="64"/>
      <c r="QIM63" s="62"/>
      <c r="QIN63" s="65"/>
      <c r="QIO63" s="62"/>
      <c r="QIP63" s="61"/>
      <c r="QIQ63" s="64"/>
      <c r="QIR63" s="16"/>
      <c r="QIS63" s="61"/>
      <c r="QIT63" s="64"/>
      <c r="QIU63" s="62"/>
      <c r="QIV63" s="65"/>
      <c r="QIW63" s="62"/>
      <c r="QIX63" s="61"/>
      <c r="QIY63" s="64"/>
      <c r="QIZ63" s="16"/>
      <c r="QJA63" s="61"/>
      <c r="QJB63" s="64"/>
      <c r="QJC63" s="62"/>
      <c r="QJD63" s="65"/>
      <c r="QJE63" s="62"/>
      <c r="QJF63" s="61"/>
      <c r="QJG63" s="64"/>
      <c r="QJH63" s="16"/>
      <c r="QJI63" s="61"/>
      <c r="QJJ63" s="64"/>
      <c r="QJK63" s="62"/>
      <c r="QJL63" s="65"/>
      <c r="QJM63" s="62"/>
      <c r="QJN63" s="61"/>
      <c r="QJO63" s="64"/>
      <c r="QJP63" s="16"/>
      <c r="QJQ63" s="61"/>
      <c r="QJR63" s="64"/>
      <c r="QJS63" s="62"/>
      <c r="QJT63" s="65"/>
      <c r="QJU63" s="62"/>
      <c r="QJV63" s="61"/>
      <c r="QJW63" s="64"/>
      <c r="QJX63" s="16"/>
      <c r="QJY63" s="61"/>
      <c r="QJZ63" s="64"/>
      <c r="QKA63" s="62"/>
      <c r="QKB63" s="65"/>
      <c r="QKC63" s="62"/>
      <c r="QKD63" s="61"/>
      <c r="QKE63" s="64"/>
      <c r="QKF63" s="16"/>
      <c r="QKG63" s="61"/>
      <c r="QKH63" s="64"/>
      <c r="QKI63" s="62"/>
      <c r="QKJ63" s="65"/>
      <c r="QKK63" s="62"/>
      <c r="QKL63" s="61"/>
      <c r="QKM63" s="64"/>
      <c r="QKN63" s="16"/>
      <c r="QKO63" s="61"/>
      <c r="QKP63" s="64"/>
      <c r="QKQ63" s="62"/>
      <c r="QKR63" s="65"/>
      <c r="QKS63" s="62"/>
      <c r="QKT63" s="61"/>
      <c r="QKU63" s="64"/>
      <c r="QKV63" s="16"/>
      <c r="QKW63" s="61"/>
      <c r="QKX63" s="64"/>
      <c r="QKY63" s="62"/>
      <c r="QKZ63" s="65"/>
      <c r="QLA63" s="62"/>
      <c r="QLB63" s="61"/>
      <c r="QLC63" s="64"/>
      <c r="QLD63" s="16"/>
      <c r="QLE63" s="61"/>
      <c r="QLF63" s="64"/>
      <c r="QLG63" s="62"/>
      <c r="QLH63" s="65"/>
      <c r="QLI63" s="62"/>
      <c r="QLJ63" s="61"/>
      <c r="QLK63" s="64"/>
      <c r="QLL63" s="16"/>
      <c r="QLM63" s="61"/>
      <c r="QLN63" s="64"/>
      <c r="QLO63" s="62"/>
      <c r="QLP63" s="65"/>
      <c r="QLQ63" s="62"/>
      <c r="QLR63" s="61"/>
      <c r="QLS63" s="64"/>
      <c r="QLT63" s="16"/>
      <c r="QLU63" s="61"/>
      <c r="QLV63" s="64"/>
      <c r="QLW63" s="62"/>
      <c r="QLX63" s="65"/>
      <c r="QLY63" s="62"/>
      <c r="QLZ63" s="61"/>
      <c r="QMA63" s="64"/>
      <c r="QMB63" s="16"/>
      <c r="QMC63" s="61"/>
      <c r="QMD63" s="64"/>
      <c r="QME63" s="62"/>
      <c r="QMF63" s="65"/>
      <c r="QMG63" s="62"/>
      <c r="QMH63" s="61"/>
      <c r="QMI63" s="64"/>
      <c r="QMJ63" s="16"/>
      <c r="QMK63" s="61"/>
      <c r="QML63" s="64"/>
      <c r="QMM63" s="62"/>
      <c r="QMN63" s="65"/>
      <c r="QMO63" s="62"/>
      <c r="QMP63" s="61"/>
      <c r="QMQ63" s="64"/>
      <c r="QMR63" s="16"/>
      <c r="QMS63" s="61"/>
      <c r="QMT63" s="64"/>
      <c r="QMU63" s="62"/>
      <c r="QMV63" s="65"/>
      <c r="QMW63" s="62"/>
      <c r="QMX63" s="61"/>
      <c r="QMY63" s="64"/>
      <c r="QMZ63" s="16"/>
      <c r="QNA63" s="61"/>
      <c r="QNB63" s="64"/>
      <c r="QNC63" s="62"/>
      <c r="QND63" s="65"/>
      <c r="QNE63" s="62"/>
      <c r="QNF63" s="61"/>
      <c r="QNG63" s="64"/>
      <c r="QNH63" s="16"/>
      <c r="QNI63" s="61"/>
      <c r="QNJ63" s="64"/>
      <c r="QNK63" s="62"/>
      <c r="QNL63" s="65"/>
      <c r="QNM63" s="62"/>
      <c r="QNN63" s="61"/>
      <c r="QNO63" s="64"/>
      <c r="QNP63" s="16"/>
      <c r="QNQ63" s="61"/>
      <c r="QNR63" s="64"/>
      <c r="QNS63" s="62"/>
      <c r="QNT63" s="65"/>
      <c r="QNU63" s="62"/>
      <c r="QNV63" s="61"/>
      <c r="QNW63" s="64"/>
      <c r="QNX63" s="16"/>
      <c r="QNY63" s="61"/>
      <c r="QNZ63" s="64"/>
      <c r="QOA63" s="62"/>
      <c r="QOB63" s="65"/>
      <c r="QOC63" s="62"/>
      <c r="QOD63" s="61"/>
      <c r="QOE63" s="64"/>
      <c r="QOF63" s="16"/>
      <c r="QOG63" s="61"/>
      <c r="QOH63" s="64"/>
      <c r="QOI63" s="62"/>
      <c r="QOJ63" s="65"/>
      <c r="QOK63" s="62"/>
      <c r="QOL63" s="61"/>
      <c r="QOM63" s="64"/>
      <c r="QON63" s="16"/>
      <c r="QOO63" s="61"/>
      <c r="QOP63" s="64"/>
      <c r="QOQ63" s="62"/>
      <c r="QOR63" s="65"/>
      <c r="QOS63" s="62"/>
      <c r="QOT63" s="61"/>
      <c r="QOU63" s="64"/>
      <c r="QOV63" s="16"/>
      <c r="QOW63" s="61"/>
      <c r="QOX63" s="64"/>
      <c r="QOY63" s="62"/>
      <c r="QOZ63" s="65"/>
      <c r="QPA63" s="62"/>
      <c r="QPB63" s="61"/>
      <c r="QPC63" s="64"/>
      <c r="QPD63" s="16"/>
      <c r="QPE63" s="61"/>
      <c r="QPF63" s="64"/>
      <c r="QPG63" s="62"/>
      <c r="QPH63" s="65"/>
      <c r="QPI63" s="62"/>
      <c r="QPJ63" s="61"/>
      <c r="QPK63" s="64"/>
      <c r="QPL63" s="16"/>
      <c r="QPM63" s="61"/>
      <c r="QPN63" s="64"/>
      <c r="QPO63" s="62"/>
      <c r="QPP63" s="65"/>
      <c r="QPQ63" s="62"/>
      <c r="QPR63" s="61"/>
      <c r="QPS63" s="64"/>
      <c r="QPT63" s="16"/>
      <c r="QPU63" s="61"/>
      <c r="QPV63" s="64"/>
      <c r="QPW63" s="62"/>
      <c r="QPX63" s="65"/>
      <c r="QPY63" s="62"/>
      <c r="QPZ63" s="61"/>
      <c r="QQA63" s="64"/>
      <c r="QQB63" s="16"/>
      <c r="QQC63" s="61"/>
      <c r="QQD63" s="64"/>
      <c r="QQE63" s="62"/>
      <c r="QQF63" s="65"/>
      <c r="QQG63" s="62"/>
      <c r="QQH63" s="61"/>
      <c r="QQI63" s="64"/>
      <c r="QQJ63" s="16"/>
      <c r="QQK63" s="61"/>
      <c r="QQL63" s="64"/>
      <c r="QQM63" s="62"/>
      <c r="QQN63" s="65"/>
      <c r="QQO63" s="62"/>
      <c r="QQP63" s="61"/>
      <c r="QQQ63" s="64"/>
      <c r="QQR63" s="16"/>
      <c r="QQS63" s="61"/>
      <c r="QQT63" s="64"/>
      <c r="QQU63" s="62"/>
      <c r="QQV63" s="65"/>
      <c r="QQW63" s="62"/>
      <c r="QQX63" s="61"/>
      <c r="QQY63" s="64"/>
      <c r="QQZ63" s="16"/>
      <c r="QRA63" s="61"/>
      <c r="QRB63" s="64"/>
      <c r="QRC63" s="62"/>
      <c r="QRD63" s="65"/>
      <c r="QRE63" s="62"/>
      <c r="QRF63" s="61"/>
      <c r="QRG63" s="64"/>
      <c r="QRH63" s="16"/>
      <c r="QRI63" s="61"/>
      <c r="QRJ63" s="64"/>
      <c r="QRK63" s="62"/>
      <c r="QRL63" s="65"/>
      <c r="QRM63" s="62"/>
      <c r="QRN63" s="61"/>
      <c r="QRO63" s="64"/>
      <c r="QRP63" s="16"/>
      <c r="QRQ63" s="61"/>
      <c r="QRR63" s="64"/>
      <c r="QRS63" s="62"/>
      <c r="QRT63" s="65"/>
      <c r="QRU63" s="62"/>
      <c r="QRV63" s="61"/>
      <c r="QRW63" s="64"/>
      <c r="QRX63" s="16"/>
      <c r="QRY63" s="61"/>
      <c r="QRZ63" s="64"/>
      <c r="QSA63" s="62"/>
      <c r="QSB63" s="65"/>
      <c r="QSC63" s="62"/>
      <c r="QSD63" s="61"/>
      <c r="QSE63" s="64"/>
      <c r="QSF63" s="16"/>
      <c r="QSG63" s="61"/>
      <c r="QSH63" s="64"/>
      <c r="QSI63" s="62"/>
      <c r="QSJ63" s="65"/>
      <c r="QSK63" s="62"/>
      <c r="QSL63" s="61"/>
      <c r="QSM63" s="64"/>
      <c r="QSN63" s="16"/>
      <c r="QSO63" s="61"/>
      <c r="QSP63" s="64"/>
      <c r="QSQ63" s="62"/>
      <c r="QSR63" s="65"/>
      <c r="QSS63" s="62"/>
      <c r="QST63" s="61"/>
      <c r="QSU63" s="64"/>
      <c r="QSV63" s="16"/>
      <c r="QSW63" s="61"/>
      <c r="QSX63" s="64"/>
      <c r="QSY63" s="62"/>
      <c r="QSZ63" s="65"/>
      <c r="QTA63" s="62"/>
      <c r="QTB63" s="61"/>
      <c r="QTC63" s="64"/>
      <c r="QTD63" s="16"/>
      <c r="QTE63" s="61"/>
      <c r="QTF63" s="64"/>
      <c r="QTG63" s="62"/>
      <c r="QTH63" s="65"/>
      <c r="QTI63" s="62"/>
      <c r="QTJ63" s="61"/>
      <c r="QTK63" s="64"/>
      <c r="QTL63" s="16"/>
      <c r="QTM63" s="61"/>
      <c r="QTN63" s="64"/>
      <c r="QTO63" s="62"/>
      <c r="QTP63" s="65"/>
      <c r="QTQ63" s="62"/>
      <c r="QTR63" s="61"/>
      <c r="QTS63" s="64"/>
      <c r="QTT63" s="16"/>
      <c r="QTU63" s="61"/>
      <c r="QTV63" s="64"/>
      <c r="QTW63" s="62"/>
      <c r="QTX63" s="65"/>
      <c r="QTY63" s="62"/>
      <c r="QTZ63" s="61"/>
      <c r="QUA63" s="64"/>
      <c r="QUB63" s="16"/>
      <c r="QUC63" s="61"/>
      <c r="QUD63" s="64"/>
      <c r="QUE63" s="62"/>
      <c r="QUF63" s="65"/>
      <c r="QUG63" s="62"/>
      <c r="QUH63" s="61"/>
      <c r="QUI63" s="64"/>
      <c r="QUJ63" s="16"/>
      <c r="QUK63" s="61"/>
      <c r="QUL63" s="64"/>
      <c r="QUM63" s="62"/>
      <c r="QUN63" s="65"/>
      <c r="QUO63" s="62"/>
      <c r="QUP63" s="61"/>
      <c r="QUQ63" s="64"/>
      <c r="QUR63" s="16"/>
      <c r="QUS63" s="61"/>
      <c r="QUT63" s="64"/>
      <c r="QUU63" s="62"/>
      <c r="QUV63" s="65"/>
      <c r="QUW63" s="62"/>
      <c r="QUX63" s="61"/>
      <c r="QUY63" s="64"/>
      <c r="QUZ63" s="16"/>
      <c r="QVA63" s="61"/>
      <c r="QVB63" s="64"/>
      <c r="QVC63" s="62"/>
      <c r="QVD63" s="65"/>
      <c r="QVE63" s="62"/>
      <c r="QVF63" s="61"/>
      <c r="QVG63" s="64"/>
      <c r="QVH63" s="16"/>
      <c r="QVI63" s="61"/>
      <c r="QVJ63" s="64"/>
      <c r="QVK63" s="62"/>
      <c r="QVL63" s="65"/>
      <c r="QVM63" s="62"/>
      <c r="QVN63" s="61"/>
      <c r="QVO63" s="64"/>
      <c r="QVP63" s="16"/>
      <c r="QVQ63" s="61"/>
      <c r="QVR63" s="64"/>
      <c r="QVS63" s="62"/>
      <c r="QVT63" s="65"/>
      <c r="QVU63" s="62"/>
      <c r="QVV63" s="61"/>
      <c r="QVW63" s="64"/>
      <c r="QVX63" s="16"/>
      <c r="QVY63" s="61"/>
      <c r="QVZ63" s="64"/>
      <c r="QWA63" s="62"/>
      <c r="QWB63" s="65"/>
      <c r="QWC63" s="62"/>
      <c r="QWD63" s="61"/>
      <c r="QWE63" s="64"/>
      <c r="QWF63" s="16"/>
      <c r="QWG63" s="61"/>
      <c r="QWH63" s="64"/>
      <c r="QWI63" s="62"/>
      <c r="QWJ63" s="65"/>
      <c r="QWK63" s="62"/>
      <c r="QWL63" s="61"/>
      <c r="QWM63" s="64"/>
      <c r="QWN63" s="16"/>
      <c r="QWO63" s="61"/>
      <c r="QWP63" s="64"/>
      <c r="QWQ63" s="62"/>
      <c r="QWR63" s="65"/>
      <c r="QWS63" s="62"/>
      <c r="QWT63" s="61"/>
      <c r="QWU63" s="64"/>
      <c r="QWV63" s="16"/>
      <c r="QWW63" s="61"/>
      <c r="QWX63" s="64"/>
      <c r="QWY63" s="62"/>
      <c r="QWZ63" s="65"/>
      <c r="QXA63" s="62"/>
      <c r="QXB63" s="61"/>
      <c r="QXC63" s="64"/>
      <c r="QXD63" s="16"/>
      <c r="QXE63" s="61"/>
      <c r="QXF63" s="64"/>
      <c r="QXG63" s="62"/>
      <c r="QXH63" s="65"/>
      <c r="QXI63" s="62"/>
      <c r="QXJ63" s="61"/>
      <c r="QXK63" s="64"/>
      <c r="QXL63" s="16"/>
      <c r="QXM63" s="61"/>
      <c r="QXN63" s="64"/>
      <c r="QXO63" s="62"/>
      <c r="QXP63" s="65"/>
      <c r="QXQ63" s="62"/>
      <c r="QXR63" s="61"/>
      <c r="QXS63" s="64"/>
      <c r="QXT63" s="16"/>
      <c r="QXU63" s="61"/>
      <c r="QXV63" s="64"/>
      <c r="QXW63" s="62"/>
      <c r="QXX63" s="65"/>
      <c r="QXY63" s="62"/>
      <c r="QXZ63" s="61"/>
      <c r="QYA63" s="64"/>
      <c r="QYB63" s="16"/>
      <c r="QYC63" s="61"/>
      <c r="QYD63" s="64"/>
      <c r="QYE63" s="62"/>
      <c r="QYF63" s="65"/>
      <c r="QYG63" s="62"/>
      <c r="QYH63" s="61"/>
      <c r="QYI63" s="64"/>
      <c r="QYJ63" s="16"/>
      <c r="QYK63" s="61"/>
      <c r="QYL63" s="64"/>
      <c r="QYM63" s="62"/>
      <c r="QYN63" s="65"/>
      <c r="QYO63" s="62"/>
      <c r="QYP63" s="61"/>
      <c r="QYQ63" s="64"/>
      <c r="QYR63" s="16"/>
      <c r="QYS63" s="61"/>
      <c r="QYT63" s="64"/>
      <c r="QYU63" s="62"/>
      <c r="QYV63" s="65"/>
      <c r="QYW63" s="62"/>
      <c r="QYX63" s="61"/>
      <c r="QYY63" s="64"/>
      <c r="QYZ63" s="16"/>
      <c r="QZA63" s="61"/>
      <c r="QZB63" s="64"/>
      <c r="QZC63" s="62"/>
      <c r="QZD63" s="65"/>
      <c r="QZE63" s="62"/>
      <c r="QZF63" s="61"/>
      <c r="QZG63" s="64"/>
      <c r="QZH63" s="16"/>
      <c r="QZI63" s="61"/>
      <c r="QZJ63" s="64"/>
      <c r="QZK63" s="62"/>
      <c r="QZL63" s="65"/>
      <c r="QZM63" s="62"/>
      <c r="QZN63" s="61"/>
      <c r="QZO63" s="64"/>
      <c r="QZP63" s="16"/>
      <c r="QZQ63" s="61"/>
      <c r="QZR63" s="64"/>
      <c r="QZS63" s="62"/>
      <c r="QZT63" s="65"/>
      <c r="QZU63" s="62"/>
      <c r="QZV63" s="61"/>
      <c r="QZW63" s="64"/>
      <c r="QZX63" s="16"/>
      <c r="QZY63" s="61"/>
      <c r="QZZ63" s="64"/>
      <c r="RAA63" s="62"/>
      <c r="RAB63" s="65"/>
      <c r="RAC63" s="62"/>
      <c r="RAD63" s="61"/>
      <c r="RAE63" s="64"/>
      <c r="RAF63" s="16"/>
      <c r="RAG63" s="61"/>
      <c r="RAH63" s="64"/>
      <c r="RAI63" s="62"/>
      <c r="RAJ63" s="65"/>
      <c r="RAK63" s="62"/>
      <c r="RAL63" s="61"/>
      <c r="RAM63" s="64"/>
      <c r="RAN63" s="16"/>
      <c r="RAO63" s="61"/>
      <c r="RAP63" s="64"/>
      <c r="RAQ63" s="62"/>
      <c r="RAR63" s="65"/>
      <c r="RAS63" s="62"/>
      <c r="RAT63" s="61"/>
      <c r="RAU63" s="64"/>
      <c r="RAV63" s="16"/>
      <c r="RAW63" s="61"/>
      <c r="RAX63" s="64"/>
      <c r="RAY63" s="62"/>
      <c r="RAZ63" s="65"/>
      <c r="RBA63" s="62"/>
      <c r="RBB63" s="61"/>
      <c r="RBC63" s="64"/>
      <c r="RBD63" s="16"/>
      <c r="RBE63" s="61"/>
      <c r="RBF63" s="64"/>
      <c r="RBG63" s="62"/>
      <c r="RBH63" s="65"/>
      <c r="RBI63" s="62"/>
      <c r="RBJ63" s="61"/>
      <c r="RBK63" s="64"/>
      <c r="RBL63" s="16"/>
      <c r="RBM63" s="61"/>
      <c r="RBN63" s="64"/>
      <c r="RBO63" s="62"/>
      <c r="RBP63" s="65"/>
      <c r="RBQ63" s="62"/>
      <c r="RBR63" s="61"/>
      <c r="RBS63" s="64"/>
      <c r="RBT63" s="16"/>
      <c r="RBU63" s="61"/>
      <c r="RBV63" s="64"/>
      <c r="RBW63" s="62"/>
      <c r="RBX63" s="65"/>
      <c r="RBY63" s="62"/>
      <c r="RBZ63" s="61"/>
      <c r="RCA63" s="64"/>
      <c r="RCB63" s="16"/>
      <c r="RCC63" s="61"/>
      <c r="RCD63" s="64"/>
      <c r="RCE63" s="62"/>
      <c r="RCF63" s="65"/>
      <c r="RCG63" s="62"/>
      <c r="RCH63" s="61"/>
      <c r="RCI63" s="64"/>
      <c r="RCJ63" s="16"/>
      <c r="RCK63" s="61"/>
      <c r="RCL63" s="64"/>
      <c r="RCM63" s="62"/>
      <c r="RCN63" s="65"/>
      <c r="RCO63" s="62"/>
      <c r="RCP63" s="61"/>
      <c r="RCQ63" s="64"/>
      <c r="RCR63" s="16"/>
      <c r="RCS63" s="61"/>
      <c r="RCT63" s="64"/>
      <c r="RCU63" s="62"/>
      <c r="RCV63" s="65"/>
      <c r="RCW63" s="62"/>
      <c r="RCX63" s="61"/>
      <c r="RCY63" s="64"/>
      <c r="RCZ63" s="16"/>
      <c r="RDA63" s="61"/>
      <c r="RDB63" s="64"/>
      <c r="RDC63" s="62"/>
      <c r="RDD63" s="65"/>
      <c r="RDE63" s="62"/>
      <c r="RDF63" s="61"/>
      <c r="RDG63" s="64"/>
      <c r="RDH63" s="16"/>
      <c r="RDI63" s="61"/>
      <c r="RDJ63" s="64"/>
      <c r="RDK63" s="62"/>
      <c r="RDL63" s="65"/>
      <c r="RDM63" s="62"/>
      <c r="RDN63" s="61"/>
      <c r="RDO63" s="64"/>
      <c r="RDP63" s="16"/>
      <c r="RDQ63" s="61"/>
      <c r="RDR63" s="64"/>
      <c r="RDS63" s="62"/>
      <c r="RDT63" s="65"/>
      <c r="RDU63" s="62"/>
      <c r="RDV63" s="61"/>
      <c r="RDW63" s="64"/>
      <c r="RDX63" s="16"/>
      <c r="RDY63" s="61"/>
      <c r="RDZ63" s="64"/>
      <c r="REA63" s="62"/>
      <c r="REB63" s="65"/>
      <c r="REC63" s="62"/>
      <c r="RED63" s="61"/>
      <c r="REE63" s="64"/>
      <c r="REF63" s="16"/>
      <c r="REG63" s="61"/>
      <c r="REH63" s="64"/>
      <c r="REI63" s="62"/>
      <c r="REJ63" s="65"/>
      <c r="REK63" s="62"/>
      <c r="REL63" s="61"/>
      <c r="REM63" s="64"/>
      <c r="REN63" s="16"/>
      <c r="REO63" s="61"/>
      <c r="REP63" s="64"/>
      <c r="REQ63" s="62"/>
      <c r="RER63" s="65"/>
      <c r="RES63" s="62"/>
      <c r="RET63" s="61"/>
      <c r="REU63" s="64"/>
      <c r="REV63" s="16"/>
      <c r="REW63" s="61"/>
      <c r="REX63" s="64"/>
      <c r="REY63" s="62"/>
      <c r="REZ63" s="65"/>
      <c r="RFA63" s="62"/>
      <c r="RFB63" s="61"/>
      <c r="RFC63" s="64"/>
      <c r="RFD63" s="16"/>
      <c r="RFE63" s="61"/>
      <c r="RFF63" s="64"/>
      <c r="RFG63" s="62"/>
      <c r="RFH63" s="65"/>
      <c r="RFI63" s="62"/>
      <c r="RFJ63" s="61"/>
      <c r="RFK63" s="64"/>
      <c r="RFL63" s="16"/>
      <c r="RFM63" s="61"/>
      <c r="RFN63" s="64"/>
      <c r="RFO63" s="62"/>
      <c r="RFP63" s="65"/>
      <c r="RFQ63" s="62"/>
      <c r="RFR63" s="61"/>
      <c r="RFS63" s="64"/>
      <c r="RFT63" s="16"/>
      <c r="RFU63" s="61"/>
      <c r="RFV63" s="64"/>
      <c r="RFW63" s="62"/>
      <c r="RFX63" s="65"/>
      <c r="RFY63" s="62"/>
      <c r="RFZ63" s="61"/>
      <c r="RGA63" s="64"/>
      <c r="RGB63" s="16"/>
      <c r="RGC63" s="61"/>
      <c r="RGD63" s="64"/>
      <c r="RGE63" s="62"/>
      <c r="RGF63" s="65"/>
      <c r="RGG63" s="62"/>
      <c r="RGH63" s="61"/>
      <c r="RGI63" s="64"/>
      <c r="RGJ63" s="16"/>
      <c r="RGK63" s="61"/>
      <c r="RGL63" s="64"/>
      <c r="RGM63" s="62"/>
      <c r="RGN63" s="65"/>
      <c r="RGO63" s="62"/>
      <c r="RGP63" s="61"/>
      <c r="RGQ63" s="64"/>
      <c r="RGR63" s="16"/>
      <c r="RGS63" s="61"/>
      <c r="RGT63" s="64"/>
      <c r="RGU63" s="62"/>
      <c r="RGV63" s="65"/>
      <c r="RGW63" s="62"/>
      <c r="RGX63" s="61"/>
      <c r="RGY63" s="64"/>
      <c r="RGZ63" s="16"/>
      <c r="RHA63" s="61"/>
      <c r="RHB63" s="64"/>
      <c r="RHC63" s="62"/>
      <c r="RHD63" s="65"/>
      <c r="RHE63" s="62"/>
      <c r="RHF63" s="61"/>
      <c r="RHG63" s="64"/>
      <c r="RHH63" s="16"/>
      <c r="RHI63" s="61"/>
      <c r="RHJ63" s="64"/>
      <c r="RHK63" s="62"/>
      <c r="RHL63" s="65"/>
      <c r="RHM63" s="62"/>
      <c r="RHN63" s="61"/>
      <c r="RHO63" s="64"/>
      <c r="RHP63" s="16"/>
      <c r="RHQ63" s="61"/>
      <c r="RHR63" s="64"/>
      <c r="RHS63" s="62"/>
      <c r="RHT63" s="65"/>
      <c r="RHU63" s="62"/>
      <c r="RHV63" s="61"/>
      <c r="RHW63" s="64"/>
      <c r="RHX63" s="16"/>
      <c r="RHY63" s="61"/>
      <c r="RHZ63" s="64"/>
      <c r="RIA63" s="62"/>
      <c r="RIB63" s="65"/>
      <c r="RIC63" s="62"/>
      <c r="RID63" s="61"/>
      <c r="RIE63" s="64"/>
      <c r="RIF63" s="16"/>
      <c r="RIG63" s="61"/>
      <c r="RIH63" s="64"/>
      <c r="RII63" s="62"/>
      <c r="RIJ63" s="65"/>
      <c r="RIK63" s="62"/>
      <c r="RIL63" s="61"/>
      <c r="RIM63" s="64"/>
      <c r="RIN63" s="16"/>
      <c r="RIO63" s="61"/>
      <c r="RIP63" s="64"/>
      <c r="RIQ63" s="62"/>
      <c r="RIR63" s="65"/>
      <c r="RIS63" s="62"/>
      <c r="RIT63" s="61"/>
      <c r="RIU63" s="64"/>
      <c r="RIV63" s="16"/>
      <c r="RIW63" s="61"/>
      <c r="RIX63" s="64"/>
      <c r="RIY63" s="62"/>
      <c r="RIZ63" s="65"/>
      <c r="RJA63" s="62"/>
      <c r="RJB63" s="61"/>
      <c r="RJC63" s="64"/>
      <c r="RJD63" s="16"/>
      <c r="RJE63" s="61"/>
      <c r="RJF63" s="64"/>
      <c r="RJG63" s="62"/>
      <c r="RJH63" s="65"/>
      <c r="RJI63" s="62"/>
      <c r="RJJ63" s="61"/>
      <c r="RJK63" s="64"/>
      <c r="RJL63" s="16"/>
      <c r="RJM63" s="61"/>
      <c r="RJN63" s="64"/>
      <c r="RJO63" s="62"/>
      <c r="RJP63" s="65"/>
      <c r="RJQ63" s="62"/>
      <c r="RJR63" s="61"/>
      <c r="RJS63" s="64"/>
      <c r="RJT63" s="16"/>
      <c r="RJU63" s="61"/>
      <c r="RJV63" s="64"/>
      <c r="RJW63" s="62"/>
      <c r="RJX63" s="65"/>
      <c r="RJY63" s="62"/>
      <c r="RJZ63" s="61"/>
      <c r="RKA63" s="64"/>
      <c r="RKB63" s="16"/>
      <c r="RKC63" s="61"/>
      <c r="RKD63" s="64"/>
      <c r="RKE63" s="62"/>
      <c r="RKF63" s="65"/>
      <c r="RKG63" s="62"/>
      <c r="RKH63" s="61"/>
      <c r="RKI63" s="64"/>
      <c r="RKJ63" s="16"/>
      <c r="RKK63" s="61"/>
      <c r="RKL63" s="64"/>
      <c r="RKM63" s="62"/>
      <c r="RKN63" s="65"/>
      <c r="RKO63" s="62"/>
      <c r="RKP63" s="61"/>
      <c r="RKQ63" s="64"/>
      <c r="RKR63" s="16"/>
      <c r="RKS63" s="61"/>
      <c r="RKT63" s="64"/>
      <c r="RKU63" s="62"/>
      <c r="RKV63" s="65"/>
      <c r="RKW63" s="62"/>
      <c r="RKX63" s="61"/>
      <c r="RKY63" s="64"/>
      <c r="RKZ63" s="16"/>
      <c r="RLA63" s="61"/>
      <c r="RLB63" s="64"/>
      <c r="RLC63" s="62"/>
      <c r="RLD63" s="65"/>
      <c r="RLE63" s="62"/>
      <c r="RLF63" s="61"/>
      <c r="RLG63" s="64"/>
      <c r="RLH63" s="16"/>
      <c r="RLI63" s="61"/>
      <c r="RLJ63" s="64"/>
      <c r="RLK63" s="62"/>
      <c r="RLL63" s="65"/>
      <c r="RLM63" s="62"/>
      <c r="RLN63" s="61"/>
      <c r="RLO63" s="64"/>
      <c r="RLP63" s="16"/>
      <c r="RLQ63" s="61"/>
      <c r="RLR63" s="64"/>
      <c r="RLS63" s="62"/>
      <c r="RLT63" s="65"/>
      <c r="RLU63" s="62"/>
      <c r="RLV63" s="61"/>
      <c r="RLW63" s="64"/>
      <c r="RLX63" s="16"/>
      <c r="RLY63" s="61"/>
      <c r="RLZ63" s="64"/>
      <c r="RMA63" s="62"/>
      <c r="RMB63" s="65"/>
      <c r="RMC63" s="62"/>
      <c r="RMD63" s="61"/>
      <c r="RME63" s="64"/>
      <c r="RMF63" s="16"/>
      <c r="RMG63" s="61"/>
      <c r="RMH63" s="64"/>
      <c r="RMI63" s="62"/>
      <c r="RMJ63" s="65"/>
      <c r="RMK63" s="62"/>
      <c r="RML63" s="61"/>
      <c r="RMM63" s="64"/>
      <c r="RMN63" s="16"/>
      <c r="RMO63" s="61"/>
      <c r="RMP63" s="64"/>
      <c r="RMQ63" s="62"/>
      <c r="RMR63" s="65"/>
      <c r="RMS63" s="62"/>
      <c r="RMT63" s="61"/>
      <c r="RMU63" s="64"/>
      <c r="RMV63" s="16"/>
      <c r="RMW63" s="61"/>
      <c r="RMX63" s="64"/>
      <c r="RMY63" s="62"/>
      <c r="RMZ63" s="65"/>
      <c r="RNA63" s="62"/>
      <c r="RNB63" s="61"/>
      <c r="RNC63" s="64"/>
      <c r="RND63" s="16"/>
      <c r="RNE63" s="61"/>
      <c r="RNF63" s="64"/>
      <c r="RNG63" s="62"/>
      <c r="RNH63" s="65"/>
      <c r="RNI63" s="62"/>
      <c r="RNJ63" s="61"/>
      <c r="RNK63" s="64"/>
      <c r="RNL63" s="16"/>
      <c r="RNM63" s="61"/>
      <c r="RNN63" s="64"/>
      <c r="RNO63" s="62"/>
      <c r="RNP63" s="65"/>
      <c r="RNQ63" s="62"/>
      <c r="RNR63" s="61"/>
      <c r="RNS63" s="64"/>
      <c r="RNT63" s="16"/>
      <c r="RNU63" s="61"/>
      <c r="RNV63" s="64"/>
      <c r="RNW63" s="62"/>
      <c r="RNX63" s="65"/>
      <c r="RNY63" s="62"/>
      <c r="RNZ63" s="61"/>
      <c r="ROA63" s="64"/>
      <c r="ROB63" s="16"/>
      <c r="ROC63" s="61"/>
      <c r="ROD63" s="64"/>
      <c r="ROE63" s="62"/>
      <c r="ROF63" s="65"/>
      <c r="ROG63" s="62"/>
      <c r="ROH63" s="61"/>
      <c r="ROI63" s="64"/>
      <c r="ROJ63" s="16"/>
      <c r="ROK63" s="61"/>
      <c r="ROL63" s="64"/>
      <c r="ROM63" s="62"/>
      <c r="RON63" s="65"/>
      <c r="ROO63" s="62"/>
      <c r="ROP63" s="61"/>
      <c r="ROQ63" s="64"/>
      <c r="ROR63" s="16"/>
      <c r="ROS63" s="61"/>
      <c r="ROT63" s="64"/>
      <c r="ROU63" s="62"/>
      <c r="ROV63" s="65"/>
      <c r="ROW63" s="62"/>
      <c r="ROX63" s="61"/>
      <c r="ROY63" s="64"/>
      <c r="ROZ63" s="16"/>
      <c r="RPA63" s="61"/>
      <c r="RPB63" s="64"/>
      <c r="RPC63" s="62"/>
      <c r="RPD63" s="65"/>
      <c r="RPE63" s="62"/>
      <c r="RPF63" s="61"/>
      <c r="RPG63" s="64"/>
      <c r="RPH63" s="16"/>
      <c r="RPI63" s="61"/>
      <c r="RPJ63" s="64"/>
      <c r="RPK63" s="62"/>
      <c r="RPL63" s="65"/>
      <c r="RPM63" s="62"/>
      <c r="RPN63" s="61"/>
      <c r="RPO63" s="64"/>
      <c r="RPP63" s="16"/>
      <c r="RPQ63" s="61"/>
      <c r="RPR63" s="64"/>
      <c r="RPS63" s="62"/>
      <c r="RPT63" s="65"/>
      <c r="RPU63" s="62"/>
      <c r="RPV63" s="61"/>
      <c r="RPW63" s="64"/>
      <c r="RPX63" s="16"/>
      <c r="RPY63" s="61"/>
      <c r="RPZ63" s="64"/>
      <c r="RQA63" s="62"/>
      <c r="RQB63" s="65"/>
      <c r="RQC63" s="62"/>
      <c r="RQD63" s="61"/>
      <c r="RQE63" s="64"/>
      <c r="RQF63" s="16"/>
      <c r="RQG63" s="61"/>
      <c r="RQH63" s="64"/>
      <c r="RQI63" s="62"/>
      <c r="RQJ63" s="65"/>
      <c r="RQK63" s="62"/>
      <c r="RQL63" s="61"/>
      <c r="RQM63" s="64"/>
      <c r="RQN63" s="16"/>
      <c r="RQO63" s="61"/>
      <c r="RQP63" s="64"/>
      <c r="RQQ63" s="62"/>
      <c r="RQR63" s="65"/>
      <c r="RQS63" s="62"/>
      <c r="RQT63" s="61"/>
      <c r="RQU63" s="64"/>
      <c r="RQV63" s="16"/>
      <c r="RQW63" s="61"/>
      <c r="RQX63" s="64"/>
      <c r="RQY63" s="62"/>
      <c r="RQZ63" s="65"/>
      <c r="RRA63" s="62"/>
      <c r="RRB63" s="61"/>
      <c r="RRC63" s="64"/>
      <c r="RRD63" s="16"/>
      <c r="RRE63" s="61"/>
      <c r="RRF63" s="64"/>
      <c r="RRG63" s="62"/>
      <c r="RRH63" s="65"/>
      <c r="RRI63" s="62"/>
      <c r="RRJ63" s="61"/>
      <c r="RRK63" s="64"/>
      <c r="RRL63" s="16"/>
      <c r="RRM63" s="61"/>
      <c r="RRN63" s="64"/>
      <c r="RRO63" s="62"/>
      <c r="RRP63" s="65"/>
      <c r="RRQ63" s="62"/>
      <c r="RRR63" s="61"/>
      <c r="RRS63" s="64"/>
      <c r="RRT63" s="16"/>
      <c r="RRU63" s="61"/>
      <c r="RRV63" s="64"/>
      <c r="RRW63" s="62"/>
      <c r="RRX63" s="65"/>
      <c r="RRY63" s="62"/>
      <c r="RRZ63" s="61"/>
      <c r="RSA63" s="64"/>
      <c r="RSB63" s="16"/>
      <c r="RSC63" s="61"/>
      <c r="RSD63" s="64"/>
      <c r="RSE63" s="62"/>
      <c r="RSF63" s="65"/>
      <c r="RSG63" s="62"/>
      <c r="RSH63" s="61"/>
      <c r="RSI63" s="64"/>
      <c r="RSJ63" s="16"/>
      <c r="RSK63" s="61"/>
      <c r="RSL63" s="64"/>
      <c r="RSM63" s="62"/>
      <c r="RSN63" s="65"/>
      <c r="RSO63" s="62"/>
      <c r="RSP63" s="61"/>
      <c r="RSQ63" s="64"/>
      <c r="RSR63" s="16"/>
      <c r="RSS63" s="61"/>
      <c r="RST63" s="64"/>
      <c r="RSU63" s="62"/>
      <c r="RSV63" s="65"/>
      <c r="RSW63" s="62"/>
      <c r="RSX63" s="61"/>
      <c r="RSY63" s="64"/>
      <c r="RSZ63" s="16"/>
      <c r="RTA63" s="61"/>
      <c r="RTB63" s="64"/>
      <c r="RTC63" s="62"/>
      <c r="RTD63" s="65"/>
      <c r="RTE63" s="62"/>
      <c r="RTF63" s="61"/>
      <c r="RTG63" s="64"/>
      <c r="RTH63" s="16"/>
      <c r="RTI63" s="61"/>
      <c r="RTJ63" s="64"/>
      <c r="RTK63" s="62"/>
      <c r="RTL63" s="65"/>
      <c r="RTM63" s="62"/>
      <c r="RTN63" s="61"/>
      <c r="RTO63" s="64"/>
      <c r="RTP63" s="16"/>
      <c r="RTQ63" s="61"/>
      <c r="RTR63" s="64"/>
      <c r="RTS63" s="62"/>
      <c r="RTT63" s="65"/>
      <c r="RTU63" s="62"/>
      <c r="RTV63" s="61"/>
      <c r="RTW63" s="64"/>
      <c r="RTX63" s="16"/>
      <c r="RTY63" s="61"/>
      <c r="RTZ63" s="64"/>
      <c r="RUA63" s="62"/>
      <c r="RUB63" s="65"/>
      <c r="RUC63" s="62"/>
      <c r="RUD63" s="61"/>
      <c r="RUE63" s="64"/>
      <c r="RUF63" s="16"/>
      <c r="RUG63" s="61"/>
      <c r="RUH63" s="64"/>
      <c r="RUI63" s="62"/>
      <c r="RUJ63" s="65"/>
      <c r="RUK63" s="62"/>
      <c r="RUL63" s="61"/>
      <c r="RUM63" s="64"/>
      <c r="RUN63" s="16"/>
      <c r="RUO63" s="61"/>
      <c r="RUP63" s="64"/>
      <c r="RUQ63" s="62"/>
      <c r="RUR63" s="65"/>
      <c r="RUS63" s="62"/>
      <c r="RUT63" s="61"/>
      <c r="RUU63" s="64"/>
      <c r="RUV63" s="16"/>
      <c r="RUW63" s="61"/>
      <c r="RUX63" s="64"/>
      <c r="RUY63" s="62"/>
      <c r="RUZ63" s="65"/>
      <c r="RVA63" s="62"/>
      <c r="RVB63" s="61"/>
      <c r="RVC63" s="64"/>
      <c r="RVD63" s="16"/>
      <c r="RVE63" s="61"/>
      <c r="RVF63" s="64"/>
      <c r="RVG63" s="62"/>
      <c r="RVH63" s="65"/>
      <c r="RVI63" s="62"/>
      <c r="RVJ63" s="61"/>
      <c r="RVK63" s="64"/>
      <c r="RVL63" s="16"/>
      <c r="RVM63" s="61"/>
      <c r="RVN63" s="64"/>
      <c r="RVO63" s="62"/>
      <c r="RVP63" s="65"/>
      <c r="RVQ63" s="62"/>
      <c r="RVR63" s="61"/>
      <c r="RVS63" s="64"/>
      <c r="RVT63" s="16"/>
      <c r="RVU63" s="61"/>
      <c r="RVV63" s="64"/>
      <c r="RVW63" s="62"/>
      <c r="RVX63" s="65"/>
      <c r="RVY63" s="62"/>
      <c r="RVZ63" s="61"/>
      <c r="RWA63" s="64"/>
      <c r="RWB63" s="16"/>
      <c r="RWC63" s="61"/>
      <c r="RWD63" s="64"/>
      <c r="RWE63" s="62"/>
      <c r="RWF63" s="65"/>
      <c r="RWG63" s="62"/>
      <c r="RWH63" s="61"/>
      <c r="RWI63" s="64"/>
      <c r="RWJ63" s="16"/>
      <c r="RWK63" s="61"/>
      <c r="RWL63" s="64"/>
      <c r="RWM63" s="62"/>
      <c r="RWN63" s="65"/>
      <c r="RWO63" s="62"/>
      <c r="RWP63" s="61"/>
      <c r="RWQ63" s="64"/>
      <c r="RWR63" s="16"/>
      <c r="RWS63" s="61"/>
      <c r="RWT63" s="64"/>
      <c r="RWU63" s="62"/>
      <c r="RWV63" s="65"/>
      <c r="RWW63" s="62"/>
      <c r="RWX63" s="61"/>
      <c r="RWY63" s="64"/>
      <c r="RWZ63" s="16"/>
      <c r="RXA63" s="61"/>
      <c r="RXB63" s="64"/>
      <c r="RXC63" s="62"/>
      <c r="RXD63" s="65"/>
      <c r="RXE63" s="62"/>
      <c r="RXF63" s="61"/>
      <c r="RXG63" s="64"/>
      <c r="RXH63" s="16"/>
      <c r="RXI63" s="61"/>
      <c r="RXJ63" s="64"/>
      <c r="RXK63" s="62"/>
      <c r="RXL63" s="65"/>
      <c r="RXM63" s="62"/>
      <c r="RXN63" s="61"/>
      <c r="RXO63" s="64"/>
      <c r="RXP63" s="16"/>
      <c r="RXQ63" s="61"/>
      <c r="RXR63" s="64"/>
      <c r="RXS63" s="62"/>
      <c r="RXT63" s="65"/>
      <c r="RXU63" s="62"/>
      <c r="RXV63" s="61"/>
      <c r="RXW63" s="64"/>
      <c r="RXX63" s="16"/>
      <c r="RXY63" s="61"/>
      <c r="RXZ63" s="64"/>
      <c r="RYA63" s="62"/>
      <c r="RYB63" s="65"/>
      <c r="RYC63" s="62"/>
      <c r="RYD63" s="61"/>
      <c r="RYE63" s="64"/>
      <c r="RYF63" s="16"/>
      <c r="RYG63" s="61"/>
      <c r="RYH63" s="64"/>
      <c r="RYI63" s="62"/>
      <c r="RYJ63" s="65"/>
      <c r="RYK63" s="62"/>
      <c r="RYL63" s="61"/>
      <c r="RYM63" s="64"/>
      <c r="RYN63" s="16"/>
      <c r="RYO63" s="61"/>
      <c r="RYP63" s="64"/>
      <c r="RYQ63" s="62"/>
      <c r="RYR63" s="65"/>
      <c r="RYS63" s="62"/>
      <c r="RYT63" s="61"/>
      <c r="RYU63" s="64"/>
      <c r="RYV63" s="16"/>
      <c r="RYW63" s="61"/>
      <c r="RYX63" s="64"/>
      <c r="RYY63" s="62"/>
      <c r="RYZ63" s="65"/>
      <c r="RZA63" s="62"/>
      <c r="RZB63" s="61"/>
      <c r="RZC63" s="64"/>
      <c r="RZD63" s="16"/>
      <c r="RZE63" s="61"/>
      <c r="RZF63" s="64"/>
      <c r="RZG63" s="62"/>
      <c r="RZH63" s="65"/>
      <c r="RZI63" s="62"/>
      <c r="RZJ63" s="61"/>
      <c r="RZK63" s="64"/>
      <c r="RZL63" s="16"/>
      <c r="RZM63" s="61"/>
      <c r="RZN63" s="64"/>
      <c r="RZO63" s="62"/>
      <c r="RZP63" s="65"/>
      <c r="RZQ63" s="62"/>
      <c r="RZR63" s="61"/>
      <c r="RZS63" s="64"/>
      <c r="RZT63" s="16"/>
      <c r="RZU63" s="61"/>
      <c r="RZV63" s="64"/>
      <c r="RZW63" s="62"/>
      <c r="RZX63" s="65"/>
      <c r="RZY63" s="62"/>
      <c r="RZZ63" s="61"/>
      <c r="SAA63" s="64"/>
      <c r="SAB63" s="16"/>
      <c r="SAC63" s="61"/>
      <c r="SAD63" s="64"/>
      <c r="SAE63" s="62"/>
      <c r="SAF63" s="65"/>
      <c r="SAG63" s="62"/>
      <c r="SAH63" s="61"/>
      <c r="SAI63" s="64"/>
      <c r="SAJ63" s="16"/>
      <c r="SAK63" s="61"/>
      <c r="SAL63" s="64"/>
      <c r="SAM63" s="62"/>
      <c r="SAN63" s="65"/>
      <c r="SAO63" s="62"/>
      <c r="SAP63" s="61"/>
      <c r="SAQ63" s="64"/>
      <c r="SAR63" s="16"/>
      <c r="SAS63" s="61"/>
      <c r="SAT63" s="64"/>
      <c r="SAU63" s="62"/>
      <c r="SAV63" s="65"/>
      <c r="SAW63" s="62"/>
      <c r="SAX63" s="61"/>
      <c r="SAY63" s="64"/>
      <c r="SAZ63" s="16"/>
      <c r="SBA63" s="61"/>
      <c r="SBB63" s="64"/>
      <c r="SBC63" s="62"/>
      <c r="SBD63" s="65"/>
      <c r="SBE63" s="62"/>
      <c r="SBF63" s="61"/>
      <c r="SBG63" s="64"/>
      <c r="SBH63" s="16"/>
      <c r="SBI63" s="61"/>
      <c r="SBJ63" s="64"/>
      <c r="SBK63" s="62"/>
      <c r="SBL63" s="65"/>
      <c r="SBM63" s="62"/>
      <c r="SBN63" s="61"/>
      <c r="SBO63" s="64"/>
      <c r="SBP63" s="16"/>
      <c r="SBQ63" s="61"/>
      <c r="SBR63" s="64"/>
      <c r="SBS63" s="62"/>
      <c r="SBT63" s="65"/>
      <c r="SBU63" s="62"/>
      <c r="SBV63" s="61"/>
      <c r="SBW63" s="64"/>
      <c r="SBX63" s="16"/>
      <c r="SBY63" s="61"/>
      <c r="SBZ63" s="64"/>
      <c r="SCA63" s="62"/>
      <c r="SCB63" s="65"/>
      <c r="SCC63" s="62"/>
      <c r="SCD63" s="61"/>
      <c r="SCE63" s="64"/>
      <c r="SCF63" s="16"/>
      <c r="SCG63" s="61"/>
      <c r="SCH63" s="64"/>
      <c r="SCI63" s="62"/>
      <c r="SCJ63" s="65"/>
      <c r="SCK63" s="62"/>
      <c r="SCL63" s="61"/>
      <c r="SCM63" s="64"/>
      <c r="SCN63" s="16"/>
      <c r="SCO63" s="61"/>
      <c r="SCP63" s="64"/>
      <c r="SCQ63" s="62"/>
      <c r="SCR63" s="65"/>
      <c r="SCS63" s="62"/>
      <c r="SCT63" s="61"/>
      <c r="SCU63" s="64"/>
      <c r="SCV63" s="16"/>
      <c r="SCW63" s="61"/>
      <c r="SCX63" s="64"/>
      <c r="SCY63" s="62"/>
      <c r="SCZ63" s="65"/>
      <c r="SDA63" s="62"/>
      <c r="SDB63" s="61"/>
      <c r="SDC63" s="64"/>
      <c r="SDD63" s="16"/>
      <c r="SDE63" s="61"/>
      <c r="SDF63" s="64"/>
      <c r="SDG63" s="62"/>
      <c r="SDH63" s="65"/>
      <c r="SDI63" s="62"/>
      <c r="SDJ63" s="61"/>
      <c r="SDK63" s="64"/>
      <c r="SDL63" s="16"/>
      <c r="SDM63" s="61"/>
      <c r="SDN63" s="64"/>
      <c r="SDO63" s="62"/>
      <c r="SDP63" s="65"/>
      <c r="SDQ63" s="62"/>
      <c r="SDR63" s="61"/>
      <c r="SDS63" s="64"/>
      <c r="SDT63" s="16"/>
      <c r="SDU63" s="61"/>
      <c r="SDV63" s="64"/>
      <c r="SDW63" s="62"/>
      <c r="SDX63" s="65"/>
      <c r="SDY63" s="62"/>
      <c r="SDZ63" s="61"/>
      <c r="SEA63" s="64"/>
      <c r="SEB63" s="16"/>
      <c r="SEC63" s="61"/>
      <c r="SED63" s="64"/>
      <c r="SEE63" s="62"/>
      <c r="SEF63" s="65"/>
      <c r="SEG63" s="62"/>
      <c r="SEH63" s="61"/>
      <c r="SEI63" s="64"/>
      <c r="SEJ63" s="16"/>
      <c r="SEK63" s="61"/>
      <c r="SEL63" s="64"/>
      <c r="SEM63" s="62"/>
      <c r="SEN63" s="65"/>
      <c r="SEO63" s="62"/>
      <c r="SEP63" s="61"/>
      <c r="SEQ63" s="64"/>
      <c r="SER63" s="16"/>
      <c r="SES63" s="61"/>
      <c r="SET63" s="64"/>
      <c r="SEU63" s="62"/>
      <c r="SEV63" s="65"/>
      <c r="SEW63" s="62"/>
      <c r="SEX63" s="61"/>
      <c r="SEY63" s="64"/>
      <c r="SEZ63" s="16"/>
      <c r="SFA63" s="61"/>
      <c r="SFB63" s="64"/>
      <c r="SFC63" s="62"/>
      <c r="SFD63" s="65"/>
      <c r="SFE63" s="62"/>
      <c r="SFF63" s="61"/>
      <c r="SFG63" s="64"/>
      <c r="SFH63" s="16"/>
      <c r="SFI63" s="61"/>
      <c r="SFJ63" s="64"/>
      <c r="SFK63" s="62"/>
      <c r="SFL63" s="65"/>
      <c r="SFM63" s="62"/>
      <c r="SFN63" s="61"/>
      <c r="SFO63" s="64"/>
      <c r="SFP63" s="16"/>
      <c r="SFQ63" s="61"/>
      <c r="SFR63" s="64"/>
      <c r="SFS63" s="62"/>
      <c r="SFT63" s="65"/>
      <c r="SFU63" s="62"/>
      <c r="SFV63" s="61"/>
      <c r="SFW63" s="64"/>
      <c r="SFX63" s="16"/>
      <c r="SFY63" s="61"/>
      <c r="SFZ63" s="64"/>
      <c r="SGA63" s="62"/>
      <c r="SGB63" s="65"/>
      <c r="SGC63" s="62"/>
      <c r="SGD63" s="61"/>
      <c r="SGE63" s="64"/>
      <c r="SGF63" s="16"/>
      <c r="SGG63" s="61"/>
      <c r="SGH63" s="64"/>
      <c r="SGI63" s="62"/>
      <c r="SGJ63" s="65"/>
      <c r="SGK63" s="62"/>
      <c r="SGL63" s="61"/>
      <c r="SGM63" s="64"/>
      <c r="SGN63" s="16"/>
      <c r="SGO63" s="61"/>
      <c r="SGP63" s="64"/>
      <c r="SGQ63" s="62"/>
      <c r="SGR63" s="65"/>
      <c r="SGS63" s="62"/>
      <c r="SGT63" s="61"/>
      <c r="SGU63" s="64"/>
      <c r="SGV63" s="16"/>
      <c r="SGW63" s="61"/>
      <c r="SGX63" s="64"/>
      <c r="SGY63" s="62"/>
      <c r="SGZ63" s="65"/>
      <c r="SHA63" s="62"/>
      <c r="SHB63" s="61"/>
      <c r="SHC63" s="64"/>
      <c r="SHD63" s="16"/>
      <c r="SHE63" s="61"/>
      <c r="SHF63" s="64"/>
      <c r="SHG63" s="62"/>
      <c r="SHH63" s="65"/>
      <c r="SHI63" s="62"/>
      <c r="SHJ63" s="61"/>
      <c r="SHK63" s="64"/>
      <c r="SHL63" s="16"/>
      <c r="SHM63" s="61"/>
      <c r="SHN63" s="64"/>
      <c r="SHO63" s="62"/>
      <c r="SHP63" s="65"/>
      <c r="SHQ63" s="62"/>
      <c r="SHR63" s="61"/>
      <c r="SHS63" s="64"/>
      <c r="SHT63" s="16"/>
      <c r="SHU63" s="61"/>
      <c r="SHV63" s="64"/>
      <c r="SHW63" s="62"/>
      <c r="SHX63" s="65"/>
      <c r="SHY63" s="62"/>
      <c r="SHZ63" s="61"/>
      <c r="SIA63" s="64"/>
      <c r="SIB63" s="16"/>
      <c r="SIC63" s="61"/>
      <c r="SID63" s="64"/>
      <c r="SIE63" s="62"/>
      <c r="SIF63" s="65"/>
      <c r="SIG63" s="62"/>
      <c r="SIH63" s="61"/>
      <c r="SII63" s="64"/>
      <c r="SIJ63" s="16"/>
      <c r="SIK63" s="61"/>
      <c r="SIL63" s="64"/>
      <c r="SIM63" s="62"/>
      <c r="SIN63" s="65"/>
      <c r="SIO63" s="62"/>
      <c r="SIP63" s="61"/>
      <c r="SIQ63" s="64"/>
      <c r="SIR63" s="16"/>
      <c r="SIS63" s="61"/>
      <c r="SIT63" s="64"/>
      <c r="SIU63" s="62"/>
      <c r="SIV63" s="65"/>
      <c r="SIW63" s="62"/>
      <c r="SIX63" s="61"/>
      <c r="SIY63" s="64"/>
      <c r="SIZ63" s="16"/>
      <c r="SJA63" s="61"/>
      <c r="SJB63" s="64"/>
      <c r="SJC63" s="62"/>
      <c r="SJD63" s="65"/>
      <c r="SJE63" s="62"/>
      <c r="SJF63" s="61"/>
      <c r="SJG63" s="64"/>
      <c r="SJH63" s="16"/>
      <c r="SJI63" s="61"/>
      <c r="SJJ63" s="64"/>
      <c r="SJK63" s="62"/>
      <c r="SJL63" s="65"/>
      <c r="SJM63" s="62"/>
      <c r="SJN63" s="61"/>
      <c r="SJO63" s="64"/>
      <c r="SJP63" s="16"/>
      <c r="SJQ63" s="61"/>
      <c r="SJR63" s="64"/>
      <c r="SJS63" s="62"/>
      <c r="SJT63" s="65"/>
      <c r="SJU63" s="62"/>
      <c r="SJV63" s="61"/>
      <c r="SJW63" s="64"/>
      <c r="SJX63" s="16"/>
      <c r="SJY63" s="61"/>
      <c r="SJZ63" s="64"/>
      <c r="SKA63" s="62"/>
      <c r="SKB63" s="65"/>
      <c r="SKC63" s="62"/>
      <c r="SKD63" s="61"/>
      <c r="SKE63" s="64"/>
      <c r="SKF63" s="16"/>
      <c r="SKG63" s="61"/>
      <c r="SKH63" s="64"/>
      <c r="SKI63" s="62"/>
      <c r="SKJ63" s="65"/>
      <c r="SKK63" s="62"/>
      <c r="SKL63" s="61"/>
      <c r="SKM63" s="64"/>
      <c r="SKN63" s="16"/>
      <c r="SKO63" s="61"/>
      <c r="SKP63" s="64"/>
      <c r="SKQ63" s="62"/>
      <c r="SKR63" s="65"/>
      <c r="SKS63" s="62"/>
      <c r="SKT63" s="61"/>
      <c r="SKU63" s="64"/>
      <c r="SKV63" s="16"/>
      <c r="SKW63" s="61"/>
      <c r="SKX63" s="64"/>
      <c r="SKY63" s="62"/>
      <c r="SKZ63" s="65"/>
      <c r="SLA63" s="62"/>
      <c r="SLB63" s="61"/>
      <c r="SLC63" s="64"/>
      <c r="SLD63" s="16"/>
      <c r="SLE63" s="61"/>
      <c r="SLF63" s="64"/>
      <c r="SLG63" s="62"/>
      <c r="SLH63" s="65"/>
      <c r="SLI63" s="62"/>
      <c r="SLJ63" s="61"/>
      <c r="SLK63" s="64"/>
      <c r="SLL63" s="16"/>
      <c r="SLM63" s="61"/>
      <c r="SLN63" s="64"/>
      <c r="SLO63" s="62"/>
      <c r="SLP63" s="65"/>
      <c r="SLQ63" s="62"/>
      <c r="SLR63" s="61"/>
      <c r="SLS63" s="64"/>
      <c r="SLT63" s="16"/>
      <c r="SLU63" s="61"/>
      <c r="SLV63" s="64"/>
      <c r="SLW63" s="62"/>
      <c r="SLX63" s="65"/>
      <c r="SLY63" s="62"/>
      <c r="SLZ63" s="61"/>
      <c r="SMA63" s="64"/>
      <c r="SMB63" s="16"/>
      <c r="SMC63" s="61"/>
      <c r="SMD63" s="64"/>
      <c r="SME63" s="62"/>
      <c r="SMF63" s="65"/>
      <c r="SMG63" s="62"/>
      <c r="SMH63" s="61"/>
      <c r="SMI63" s="64"/>
      <c r="SMJ63" s="16"/>
      <c r="SMK63" s="61"/>
      <c r="SML63" s="64"/>
      <c r="SMM63" s="62"/>
      <c r="SMN63" s="65"/>
      <c r="SMO63" s="62"/>
      <c r="SMP63" s="61"/>
      <c r="SMQ63" s="64"/>
      <c r="SMR63" s="16"/>
      <c r="SMS63" s="61"/>
      <c r="SMT63" s="64"/>
      <c r="SMU63" s="62"/>
      <c r="SMV63" s="65"/>
      <c r="SMW63" s="62"/>
      <c r="SMX63" s="61"/>
      <c r="SMY63" s="64"/>
      <c r="SMZ63" s="16"/>
      <c r="SNA63" s="61"/>
      <c r="SNB63" s="64"/>
      <c r="SNC63" s="62"/>
      <c r="SND63" s="65"/>
      <c r="SNE63" s="62"/>
      <c r="SNF63" s="61"/>
      <c r="SNG63" s="64"/>
      <c r="SNH63" s="16"/>
      <c r="SNI63" s="61"/>
      <c r="SNJ63" s="64"/>
      <c r="SNK63" s="62"/>
      <c r="SNL63" s="65"/>
      <c r="SNM63" s="62"/>
      <c r="SNN63" s="61"/>
      <c r="SNO63" s="64"/>
      <c r="SNP63" s="16"/>
      <c r="SNQ63" s="61"/>
      <c r="SNR63" s="64"/>
      <c r="SNS63" s="62"/>
      <c r="SNT63" s="65"/>
      <c r="SNU63" s="62"/>
      <c r="SNV63" s="61"/>
      <c r="SNW63" s="64"/>
      <c r="SNX63" s="16"/>
      <c r="SNY63" s="61"/>
      <c r="SNZ63" s="64"/>
      <c r="SOA63" s="62"/>
      <c r="SOB63" s="65"/>
      <c r="SOC63" s="62"/>
      <c r="SOD63" s="61"/>
      <c r="SOE63" s="64"/>
      <c r="SOF63" s="16"/>
      <c r="SOG63" s="61"/>
      <c r="SOH63" s="64"/>
      <c r="SOI63" s="62"/>
      <c r="SOJ63" s="65"/>
      <c r="SOK63" s="62"/>
      <c r="SOL63" s="61"/>
      <c r="SOM63" s="64"/>
      <c r="SON63" s="16"/>
      <c r="SOO63" s="61"/>
      <c r="SOP63" s="64"/>
      <c r="SOQ63" s="62"/>
      <c r="SOR63" s="65"/>
      <c r="SOS63" s="62"/>
      <c r="SOT63" s="61"/>
      <c r="SOU63" s="64"/>
      <c r="SOV63" s="16"/>
      <c r="SOW63" s="61"/>
      <c r="SOX63" s="64"/>
      <c r="SOY63" s="62"/>
      <c r="SOZ63" s="65"/>
      <c r="SPA63" s="62"/>
      <c r="SPB63" s="61"/>
      <c r="SPC63" s="64"/>
      <c r="SPD63" s="16"/>
      <c r="SPE63" s="61"/>
      <c r="SPF63" s="64"/>
      <c r="SPG63" s="62"/>
      <c r="SPH63" s="65"/>
      <c r="SPI63" s="62"/>
      <c r="SPJ63" s="61"/>
      <c r="SPK63" s="64"/>
      <c r="SPL63" s="16"/>
      <c r="SPM63" s="61"/>
      <c r="SPN63" s="64"/>
      <c r="SPO63" s="62"/>
      <c r="SPP63" s="65"/>
      <c r="SPQ63" s="62"/>
      <c r="SPR63" s="61"/>
      <c r="SPS63" s="64"/>
      <c r="SPT63" s="16"/>
      <c r="SPU63" s="61"/>
      <c r="SPV63" s="64"/>
      <c r="SPW63" s="62"/>
      <c r="SPX63" s="65"/>
      <c r="SPY63" s="62"/>
      <c r="SPZ63" s="61"/>
      <c r="SQA63" s="64"/>
      <c r="SQB63" s="16"/>
      <c r="SQC63" s="61"/>
      <c r="SQD63" s="64"/>
      <c r="SQE63" s="62"/>
      <c r="SQF63" s="65"/>
      <c r="SQG63" s="62"/>
      <c r="SQH63" s="61"/>
      <c r="SQI63" s="64"/>
      <c r="SQJ63" s="16"/>
      <c r="SQK63" s="61"/>
      <c r="SQL63" s="64"/>
      <c r="SQM63" s="62"/>
      <c r="SQN63" s="65"/>
      <c r="SQO63" s="62"/>
      <c r="SQP63" s="61"/>
      <c r="SQQ63" s="64"/>
      <c r="SQR63" s="16"/>
      <c r="SQS63" s="61"/>
      <c r="SQT63" s="64"/>
      <c r="SQU63" s="62"/>
      <c r="SQV63" s="65"/>
      <c r="SQW63" s="62"/>
      <c r="SQX63" s="61"/>
      <c r="SQY63" s="64"/>
      <c r="SQZ63" s="16"/>
      <c r="SRA63" s="61"/>
      <c r="SRB63" s="64"/>
      <c r="SRC63" s="62"/>
      <c r="SRD63" s="65"/>
      <c r="SRE63" s="62"/>
      <c r="SRF63" s="61"/>
      <c r="SRG63" s="64"/>
      <c r="SRH63" s="16"/>
      <c r="SRI63" s="61"/>
      <c r="SRJ63" s="64"/>
      <c r="SRK63" s="62"/>
      <c r="SRL63" s="65"/>
      <c r="SRM63" s="62"/>
      <c r="SRN63" s="61"/>
      <c r="SRO63" s="64"/>
      <c r="SRP63" s="16"/>
      <c r="SRQ63" s="61"/>
      <c r="SRR63" s="64"/>
      <c r="SRS63" s="62"/>
      <c r="SRT63" s="65"/>
      <c r="SRU63" s="62"/>
      <c r="SRV63" s="61"/>
      <c r="SRW63" s="64"/>
      <c r="SRX63" s="16"/>
      <c r="SRY63" s="61"/>
      <c r="SRZ63" s="64"/>
      <c r="SSA63" s="62"/>
      <c r="SSB63" s="65"/>
      <c r="SSC63" s="62"/>
      <c r="SSD63" s="61"/>
      <c r="SSE63" s="64"/>
      <c r="SSF63" s="16"/>
      <c r="SSG63" s="61"/>
      <c r="SSH63" s="64"/>
      <c r="SSI63" s="62"/>
      <c r="SSJ63" s="65"/>
      <c r="SSK63" s="62"/>
      <c r="SSL63" s="61"/>
      <c r="SSM63" s="64"/>
      <c r="SSN63" s="16"/>
      <c r="SSO63" s="61"/>
      <c r="SSP63" s="64"/>
      <c r="SSQ63" s="62"/>
      <c r="SSR63" s="65"/>
      <c r="SSS63" s="62"/>
      <c r="SST63" s="61"/>
      <c r="SSU63" s="64"/>
      <c r="SSV63" s="16"/>
      <c r="SSW63" s="61"/>
      <c r="SSX63" s="64"/>
      <c r="SSY63" s="62"/>
      <c r="SSZ63" s="65"/>
      <c r="STA63" s="62"/>
      <c r="STB63" s="61"/>
      <c r="STC63" s="64"/>
      <c r="STD63" s="16"/>
      <c r="STE63" s="61"/>
      <c r="STF63" s="64"/>
      <c r="STG63" s="62"/>
      <c r="STH63" s="65"/>
      <c r="STI63" s="62"/>
      <c r="STJ63" s="61"/>
      <c r="STK63" s="64"/>
      <c r="STL63" s="16"/>
      <c r="STM63" s="61"/>
      <c r="STN63" s="64"/>
      <c r="STO63" s="62"/>
      <c r="STP63" s="65"/>
      <c r="STQ63" s="62"/>
      <c r="STR63" s="61"/>
      <c r="STS63" s="64"/>
      <c r="STT63" s="16"/>
      <c r="STU63" s="61"/>
      <c r="STV63" s="64"/>
      <c r="STW63" s="62"/>
      <c r="STX63" s="65"/>
      <c r="STY63" s="62"/>
      <c r="STZ63" s="61"/>
      <c r="SUA63" s="64"/>
      <c r="SUB63" s="16"/>
      <c r="SUC63" s="61"/>
      <c r="SUD63" s="64"/>
      <c r="SUE63" s="62"/>
      <c r="SUF63" s="65"/>
      <c r="SUG63" s="62"/>
      <c r="SUH63" s="61"/>
      <c r="SUI63" s="64"/>
      <c r="SUJ63" s="16"/>
      <c r="SUK63" s="61"/>
      <c r="SUL63" s="64"/>
      <c r="SUM63" s="62"/>
      <c r="SUN63" s="65"/>
      <c r="SUO63" s="62"/>
      <c r="SUP63" s="61"/>
      <c r="SUQ63" s="64"/>
      <c r="SUR63" s="16"/>
      <c r="SUS63" s="61"/>
      <c r="SUT63" s="64"/>
      <c r="SUU63" s="62"/>
      <c r="SUV63" s="65"/>
      <c r="SUW63" s="62"/>
      <c r="SUX63" s="61"/>
      <c r="SUY63" s="64"/>
      <c r="SUZ63" s="16"/>
      <c r="SVA63" s="61"/>
      <c r="SVB63" s="64"/>
      <c r="SVC63" s="62"/>
      <c r="SVD63" s="65"/>
      <c r="SVE63" s="62"/>
      <c r="SVF63" s="61"/>
      <c r="SVG63" s="64"/>
      <c r="SVH63" s="16"/>
      <c r="SVI63" s="61"/>
      <c r="SVJ63" s="64"/>
      <c r="SVK63" s="62"/>
      <c r="SVL63" s="65"/>
      <c r="SVM63" s="62"/>
      <c r="SVN63" s="61"/>
      <c r="SVO63" s="64"/>
      <c r="SVP63" s="16"/>
      <c r="SVQ63" s="61"/>
      <c r="SVR63" s="64"/>
      <c r="SVS63" s="62"/>
      <c r="SVT63" s="65"/>
      <c r="SVU63" s="62"/>
      <c r="SVV63" s="61"/>
      <c r="SVW63" s="64"/>
      <c r="SVX63" s="16"/>
      <c r="SVY63" s="61"/>
      <c r="SVZ63" s="64"/>
      <c r="SWA63" s="62"/>
      <c r="SWB63" s="65"/>
      <c r="SWC63" s="62"/>
      <c r="SWD63" s="61"/>
      <c r="SWE63" s="64"/>
      <c r="SWF63" s="16"/>
      <c r="SWG63" s="61"/>
      <c r="SWH63" s="64"/>
      <c r="SWI63" s="62"/>
      <c r="SWJ63" s="65"/>
      <c r="SWK63" s="62"/>
      <c r="SWL63" s="61"/>
      <c r="SWM63" s="64"/>
      <c r="SWN63" s="16"/>
      <c r="SWO63" s="61"/>
      <c r="SWP63" s="64"/>
      <c r="SWQ63" s="62"/>
      <c r="SWR63" s="65"/>
      <c r="SWS63" s="62"/>
      <c r="SWT63" s="61"/>
      <c r="SWU63" s="64"/>
      <c r="SWV63" s="16"/>
      <c r="SWW63" s="61"/>
      <c r="SWX63" s="64"/>
      <c r="SWY63" s="62"/>
      <c r="SWZ63" s="65"/>
      <c r="SXA63" s="62"/>
      <c r="SXB63" s="61"/>
      <c r="SXC63" s="64"/>
      <c r="SXD63" s="16"/>
      <c r="SXE63" s="61"/>
      <c r="SXF63" s="64"/>
      <c r="SXG63" s="62"/>
      <c r="SXH63" s="65"/>
      <c r="SXI63" s="62"/>
      <c r="SXJ63" s="61"/>
      <c r="SXK63" s="64"/>
      <c r="SXL63" s="16"/>
      <c r="SXM63" s="61"/>
      <c r="SXN63" s="64"/>
      <c r="SXO63" s="62"/>
      <c r="SXP63" s="65"/>
      <c r="SXQ63" s="62"/>
      <c r="SXR63" s="61"/>
      <c r="SXS63" s="64"/>
      <c r="SXT63" s="16"/>
      <c r="SXU63" s="61"/>
      <c r="SXV63" s="64"/>
      <c r="SXW63" s="62"/>
      <c r="SXX63" s="65"/>
      <c r="SXY63" s="62"/>
      <c r="SXZ63" s="61"/>
      <c r="SYA63" s="64"/>
      <c r="SYB63" s="16"/>
      <c r="SYC63" s="61"/>
      <c r="SYD63" s="64"/>
      <c r="SYE63" s="62"/>
      <c r="SYF63" s="65"/>
      <c r="SYG63" s="62"/>
      <c r="SYH63" s="61"/>
      <c r="SYI63" s="64"/>
      <c r="SYJ63" s="16"/>
      <c r="SYK63" s="61"/>
      <c r="SYL63" s="64"/>
      <c r="SYM63" s="62"/>
      <c r="SYN63" s="65"/>
      <c r="SYO63" s="62"/>
      <c r="SYP63" s="61"/>
      <c r="SYQ63" s="64"/>
      <c r="SYR63" s="16"/>
      <c r="SYS63" s="61"/>
      <c r="SYT63" s="64"/>
      <c r="SYU63" s="62"/>
      <c r="SYV63" s="65"/>
      <c r="SYW63" s="62"/>
      <c r="SYX63" s="61"/>
      <c r="SYY63" s="64"/>
      <c r="SYZ63" s="16"/>
      <c r="SZA63" s="61"/>
      <c r="SZB63" s="64"/>
      <c r="SZC63" s="62"/>
      <c r="SZD63" s="65"/>
      <c r="SZE63" s="62"/>
      <c r="SZF63" s="61"/>
      <c r="SZG63" s="64"/>
      <c r="SZH63" s="16"/>
      <c r="SZI63" s="61"/>
      <c r="SZJ63" s="64"/>
      <c r="SZK63" s="62"/>
      <c r="SZL63" s="65"/>
      <c r="SZM63" s="62"/>
      <c r="SZN63" s="61"/>
      <c r="SZO63" s="64"/>
      <c r="SZP63" s="16"/>
      <c r="SZQ63" s="61"/>
      <c r="SZR63" s="64"/>
      <c r="SZS63" s="62"/>
      <c r="SZT63" s="65"/>
      <c r="SZU63" s="62"/>
      <c r="SZV63" s="61"/>
      <c r="SZW63" s="64"/>
      <c r="SZX63" s="16"/>
      <c r="SZY63" s="61"/>
      <c r="SZZ63" s="64"/>
      <c r="TAA63" s="62"/>
      <c r="TAB63" s="65"/>
      <c r="TAC63" s="62"/>
      <c r="TAD63" s="61"/>
      <c r="TAE63" s="64"/>
      <c r="TAF63" s="16"/>
      <c r="TAG63" s="61"/>
      <c r="TAH63" s="64"/>
      <c r="TAI63" s="62"/>
      <c r="TAJ63" s="65"/>
      <c r="TAK63" s="62"/>
      <c r="TAL63" s="61"/>
      <c r="TAM63" s="64"/>
      <c r="TAN63" s="16"/>
      <c r="TAO63" s="61"/>
      <c r="TAP63" s="64"/>
      <c r="TAQ63" s="62"/>
      <c r="TAR63" s="65"/>
      <c r="TAS63" s="62"/>
      <c r="TAT63" s="61"/>
      <c r="TAU63" s="64"/>
      <c r="TAV63" s="16"/>
      <c r="TAW63" s="61"/>
      <c r="TAX63" s="64"/>
      <c r="TAY63" s="62"/>
      <c r="TAZ63" s="65"/>
      <c r="TBA63" s="62"/>
      <c r="TBB63" s="61"/>
      <c r="TBC63" s="64"/>
      <c r="TBD63" s="16"/>
      <c r="TBE63" s="61"/>
      <c r="TBF63" s="64"/>
      <c r="TBG63" s="62"/>
      <c r="TBH63" s="65"/>
      <c r="TBI63" s="62"/>
      <c r="TBJ63" s="61"/>
      <c r="TBK63" s="64"/>
      <c r="TBL63" s="16"/>
      <c r="TBM63" s="61"/>
      <c r="TBN63" s="64"/>
      <c r="TBO63" s="62"/>
      <c r="TBP63" s="65"/>
      <c r="TBQ63" s="62"/>
      <c r="TBR63" s="61"/>
      <c r="TBS63" s="64"/>
      <c r="TBT63" s="16"/>
      <c r="TBU63" s="61"/>
      <c r="TBV63" s="64"/>
      <c r="TBW63" s="62"/>
      <c r="TBX63" s="65"/>
      <c r="TBY63" s="62"/>
      <c r="TBZ63" s="61"/>
      <c r="TCA63" s="64"/>
      <c r="TCB63" s="16"/>
      <c r="TCC63" s="61"/>
      <c r="TCD63" s="64"/>
      <c r="TCE63" s="62"/>
      <c r="TCF63" s="65"/>
      <c r="TCG63" s="62"/>
      <c r="TCH63" s="61"/>
      <c r="TCI63" s="64"/>
      <c r="TCJ63" s="16"/>
      <c r="TCK63" s="61"/>
      <c r="TCL63" s="64"/>
      <c r="TCM63" s="62"/>
      <c r="TCN63" s="65"/>
      <c r="TCO63" s="62"/>
      <c r="TCP63" s="61"/>
      <c r="TCQ63" s="64"/>
      <c r="TCR63" s="16"/>
      <c r="TCS63" s="61"/>
      <c r="TCT63" s="64"/>
      <c r="TCU63" s="62"/>
      <c r="TCV63" s="65"/>
      <c r="TCW63" s="62"/>
      <c r="TCX63" s="61"/>
      <c r="TCY63" s="64"/>
      <c r="TCZ63" s="16"/>
      <c r="TDA63" s="61"/>
      <c r="TDB63" s="64"/>
      <c r="TDC63" s="62"/>
      <c r="TDD63" s="65"/>
      <c r="TDE63" s="62"/>
      <c r="TDF63" s="61"/>
      <c r="TDG63" s="64"/>
      <c r="TDH63" s="16"/>
      <c r="TDI63" s="61"/>
      <c r="TDJ63" s="64"/>
      <c r="TDK63" s="62"/>
      <c r="TDL63" s="65"/>
      <c r="TDM63" s="62"/>
      <c r="TDN63" s="61"/>
      <c r="TDO63" s="64"/>
      <c r="TDP63" s="16"/>
      <c r="TDQ63" s="61"/>
      <c r="TDR63" s="64"/>
      <c r="TDS63" s="62"/>
      <c r="TDT63" s="65"/>
      <c r="TDU63" s="62"/>
      <c r="TDV63" s="61"/>
      <c r="TDW63" s="64"/>
      <c r="TDX63" s="16"/>
      <c r="TDY63" s="61"/>
      <c r="TDZ63" s="64"/>
      <c r="TEA63" s="62"/>
      <c r="TEB63" s="65"/>
      <c r="TEC63" s="62"/>
      <c r="TED63" s="61"/>
      <c r="TEE63" s="64"/>
      <c r="TEF63" s="16"/>
      <c r="TEG63" s="61"/>
      <c r="TEH63" s="64"/>
      <c r="TEI63" s="62"/>
      <c r="TEJ63" s="65"/>
      <c r="TEK63" s="62"/>
      <c r="TEL63" s="61"/>
      <c r="TEM63" s="64"/>
      <c r="TEN63" s="16"/>
      <c r="TEO63" s="61"/>
      <c r="TEP63" s="64"/>
      <c r="TEQ63" s="62"/>
      <c r="TER63" s="65"/>
      <c r="TES63" s="62"/>
      <c r="TET63" s="61"/>
      <c r="TEU63" s="64"/>
      <c r="TEV63" s="16"/>
      <c r="TEW63" s="61"/>
      <c r="TEX63" s="64"/>
      <c r="TEY63" s="62"/>
      <c r="TEZ63" s="65"/>
      <c r="TFA63" s="62"/>
      <c r="TFB63" s="61"/>
      <c r="TFC63" s="64"/>
      <c r="TFD63" s="16"/>
      <c r="TFE63" s="61"/>
      <c r="TFF63" s="64"/>
      <c r="TFG63" s="62"/>
      <c r="TFH63" s="65"/>
      <c r="TFI63" s="62"/>
      <c r="TFJ63" s="61"/>
      <c r="TFK63" s="64"/>
      <c r="TFL63" s="16"/>
      <c r="TFM63" s="61"/>
      <c r="TFN63" s="64"/>
      <c r="TFO63" s="62"/>
      <c r="TFP63" s="65"/>
      <c r="TFQ63" s="62"/>
      <c r="TFR63" s="61"/>
      <c r="TFS63" s="64"/>
      <c r="TFT63" s="16"/>
      <c r="TFU63" s="61"/>
      <c r="TFV63" s="64"/>
      <c r="TFW63" s="62"/>
      <c r="TFX63" s="65"/>
      <c r="TFY63" s="62"/>
      <c r="TFZ63" s="61"/>
      <c r="TGA63" s="64"/>
      <c r="TGB63" s="16"/>
      <c r="TGC63" s="61"/>
      <c r="TGD63" s="64"/>
      <c r="TGE63" s="62"/>
      <c r="TGF63" s="65"/>
      <c r="TGG63" s="62"/>
      <c r="TGH63" s="61"/>
      <c r="TGI63" s="64"/>
      <c r="TGJ63" s="16"/>
      <c r="TGK63" s="61"/>
      <c r="TGL63" s="64"/>
      <c r="TGM63" s="62"/>
      <c r="TGN63" s="65"/>
      <c r="TGO63" s="62"/>
      <c r="TGP63" s="61"/>
      <c r="TGQ63" s="64"/>
      <c r="TGR63" s="16"/>
      <c r="TGS63" s="61"/>
      <c r="TGT63" s="64"/>
      <c r="TGU63" s="62"/>
      <c r="TGV63" s="65"/>
      <c r="TGW63" s="62"/>
      <c r="TGX63" s="61"/>
      <c r="TGY63" s="64"/>
      <c r="TGZ63" s="16"/>
      <c r="THA63" s="61"/>
      <c r="THB63" s="64"/>
      <c r="THC63" s="62"/>
      <c r="THD63" s="65"/>
      <c r="THE63" s="62"/>
      <c r="THF63" s="61"/>
      <c r="THG63" s="64"/>
      <c r="THH63" s="16"/>
      <c r="THI63" s="61"/>
      <c r="THJ63" s="64"/>
      <c r="THK63" s="62"/>
      <c r="THL63" s="65"/>
      <c r="THM63" s="62"/>
      <c r="THN63" s="61"/>
      <c r="THO63" s="64"/>
      <c r="THP63" s="16"/>
      <c r="THQ63" s="61"/>
      <c r="THR63" s="64"/>
      <c r="THS63" s="62"/>
      <c r="THT63" s="65"/>
      <c r="THU63" s="62"/>
      <c r="THV63" s="61"/>
      <c r="THW63" s="64"/>
      <c r="THX63" s="16"/>
      <c r="THY63" s="61"/>
      <c r="THZ63" s="64"/>
      <c r="TIA63" s="62"/>
      <c r="TIB63" s="65"/>
      <c r="TIC63" s="62"/>
      <c r="TID63" s="61"/>
      <c r="TIE63" s="64"/>
      <c r="TIF63" s="16"/>
      <c r="TIG63" s="61"/>
      <c r="TIH63" s="64"/>
      <c r="TII63" s="62"/>
      <c r="TIJ63" s="65"/>
      <c r="TIK63" s="62"/>
      <c r="TIL63" s="61"/>
      <c r="TIM63" s="64"/>
      <c r="TIN63" s="16"/>
      <c r="TIO63" s="61"/>
      <c r="TIP63" s="64"/>
      <c r="TIQ63" s="62"/>
      <c r="TIR63" s="65"/>
      <c r="TIS63" s="62"/>
      <c r="TIT63" s="61"/>
      <c r="TIU63" s="64"/>
      <c r="TIV63" s="16"/>
      <c r="TIW63" s="61"/>
      <c r="TIX63" s="64"/>
      <c r="TIY63" s="62"/>
      <c r="TIZ63" s="65"/>
      <c r="TJA63" s="62"/>
      <c r="TJB63" s="61"/>
      <c r="TJC63" s="64"/>
      <c r="TJD63" s="16"/>
      <c r="TJE63" s="61"/>
      <c r="TJF63" s="64"/>
      <c r="TJG63" s="62"/>
      <c r="TJH63" s="65"/>
      <c r="TJI63" s="62"/>
      <c r="TJJ63" s="61"/>
      <c r="TJK63" s="64"/>
      <c r="TJL63" s="16"/>
      <c r="TJM63" s="61"/>
      <c r="TJN63" s="64"/>
      <c r="TJO63" s="62"/>
      <c r="TJP63" s="65"/>
      <c r="TJQ63" s="62"/>
      <c r="TJR63" s="61"/>
      <c r="TJS63" s="64"/>
      <c r="TJT63" s="16"/>
      <c r="TJU63" s="61"/>
      <c r="TJV63" s="64"/>
      <c r="TJW63" s="62"/>
      <c r="TJX63" s="65"/>
      <c r="TJY63" s="62"/>
      <c r="TJZ63" s="61"/>
      <c r="TKA63" s="64"/>
      <c r="TKB63" s="16"/>
      <c r="TKC63" s="61"/>
      <c r="TKD63" s="64"/>
      <c r="TKE63" s="62"/>
      <c r="TKF63" s="65"/>
      <c r="TKG63" s="62"/>
      <c r="TKH63" s="61"/>
      <c r="TKI63" s="64"/>
      <c r="TKJ63" s="16"/>
      <c r="TKK63" s="61"/>
      <c r="TKL63" s="64"/>
      <c r="TKM63" s="62"/>
      <c r="TKN63" s="65"/>
      <c r="TKO63" s="62"/>
      <c r="TKP63" s="61"/>
      <c r="TKQ63" s="64"/>
      <c r="TKR63" s="16"/>
      <c r="TKS63" s="61"/>
      <c r="TKT63" s="64"/>
      <c r="TKU63" s="62"/>
      <c r="TKV63" s="65"/>
      <c r="TKW63" s="62"/>
      <c r="TKX63" s="61"/>
      <c r="TKY63" s="64"/>
      <c r="TKZ63" s="16"/>
      <c r="TLA63" s="61"/>
      <c r="TLB63" s="64"/>
      <c r="TLC63" s="62"/>
      <c r="TLD63" s="65"/>
      <c r="TLE63" s="62"/>
      <c r="TLF63" s="61"/>
      <c r="TLG63" s="64"/>
      <c r="TLH63" s="16"/>
      <c r="TLI63" s="61"/>
      <c r="TLJ63" s="64"/>
      <c r="TLK63" s="62"/>
      <c r="TLL63" s="65"/>
      <c r="TLM63" s="62"/>
      <c r="TLN63" s="61"/>
      <c r="TLO63" s="64"/>
      <c r="TLP63" s="16"/>
      <c r="TLQ63" s="61"/>
      <c r="TLR63" s="64"/>
      <c r="TLS63" s="62"/>
      <c r="TLT63" s="65"/>
      <c r="TLU63" s="62"/>
      <c r="TLV63" s="61"/>
      <c r="TLW63" s="64"/>
      <c r="TLX63" s="16"/>
      <c r="TLY63" s="61"/>
      <c r="TLZ63" s="64"/>
      <c r="TMA63" s="62"/>
      <c r="TMB63" s="65"/>
      <c r="TMC63" s="62"/>
      <c r="TMD63" s="61"/>
      <c r="TME63" s="64"/>
      <c r="TMF63" s="16"/>
      <c r="TMG63" s="61"/>
      <c r="TMH63" s="64"/>
      <c r="TMI63" s="62"/>
      <c r="TMJ63" s="65"/>
      <c r="TMK63" s="62"/>
      <c r="TML63" s="61"/>
      <c r="TMM63" s="64"/>
      <c r="TMN63" s="16"/>
      <c r="TMO63" s="61"/>
      <c r="TMP63" s="64"/>
      <c r="TMQ63" s="62"/>
      <c r="TMR63" s="65"/>
      <c r="TMS63" s="62"/>
      <c r="TMT63" s="61"/>
      <c r="TMU63" s="64"/>
      <c r="TMV63" s="16"/>
      <c r="TMW63" s="61"/>
      <c r="TMX63" s="64"/>
      <c r="TMY63" s="62"/>
      <c r="TMZ63" s="65"/>
      <c r="TNA63" s="62"/>
      <c r="TNB63" s="61"/>
      <c r="TNC63" s="64"/>
      <c r="TND63" s="16"/>
      <c r="TNE63" s="61"/>
      <c r="TNF63" s="64"/>
      <c r="TNG63" s="62"/>
      <c r="TNH63" s="65"/>
      <c r="TNI63" s="62"/>
      <c r="TNJ63" s="61"/>
      <c r="TNK63" s="64"/>
      <c r="TNL63" s="16"/>
      <c r="TNM63" s="61"/>
      <c r="TNN63" s="64"/>
      <c r="TNO63" s="62"/>
      <c r="TNP63" s="65"/>
      <c r="TNQ63" s="62"/>
      <c r="TNR63" s="61"/>
      <c r="TNS63" s="64"/>
      <c r="TNT63" s="16"/>
      <c r="TNU63" s="61"/>
      <c r="TNV63" s="64"/>
      <c r="TNW63" s="62"/>
      <c r="TNX63" s="65"/>
      <c r="TNY63" s="62"/>
      <c r="TNZ63" s="61"/>
      <c r="TOA63" s="64"/>
      <c r="TOB63" s="16"/>
      <c r="TOC63" s="61"/>
      <c r="TOD63" s="64"/>
      <c r="TOE63" s="62"/>
      <c r="TOF63" s="65"/>
      <c r="TOG63" s="62"/>
      <c r="TOH63" s="61"/>
      <c r="TOI63" s="64"/>
      <c r="TOJ63" s="16"/>
      <c r="TOK63" s="61"/>
      <c r="TOL63" s="64"/>
      <c r="TOM63" s="62"/>
      <c r="TON63" s="65"/>
      <c r="TOO63" s="62"/>
      <c r="TOP63" s="61"/>
      <c r="TOQ63" s="64"/>
      <c r="TOR63" s="16"/>
      <c r="TOS63" s="61"/>
      <c r="TOT63" s="64"/>
      <c r="TOU63" s="62"/>
      <c r="TOV63" s="65"/>
      <c r="TOW63" s="62"/>
      <c r="TOX63" s="61"/>
      <c r="TOY63" s="64"/>
      <c r="TOZ63" s="16"/>
      <c r="TPA63" s="61"/>
      <c r="TPB63" s="64"/>
      <c r="TPC63" s="62"/>
      <c r="TPD63" s="65"/>
      <c r="TPE63" s="62"/>
      <c r="TPF63" s="61"/>
      <c r="TPG63" s="64"/>
      <c r="TPH63" s="16"/>
      <c r="TPI63" s="61"/>
      <c r="TPJ63" s="64"/>
      <c r="TPK63" s="62"/>
      <c r="TPL63" s="65"/>
      <c r="TPM63" s="62"/>
      <c r="TPN63" s="61"/>
      <c r="TPO63" s="64"/>
      <c r="TPP63" s="16"/>
      <c r="TPQ63" s="61"/>
      <c r="TPR63" s="64"/>
      <c r="TPS63" s="62"/>
      <c r="TPT63" s="65"/>
      <c r="TPU63" s="62"/>
      <c r="TPV63" s="61"/>
      <c r="TPW63" s="64"/>
      <c r="TPX63" s="16"/>
      <c r="TPY63" s="61"/>
      <c r="TPZ63" s="64"/>
      <c r="TQA63" s="62"/>
      <c r="TQB63" s="65"/>
      <c r="TQC63" s="62"/>
      <c r="TQD63" s="61"/>
      <c r="TQE63" s="64"/>
      <c r="TQF63" s="16"/>
      <c r="TQG63" s="61"/>
      <c r="TQH63" s="64"/>
      <c r="TQI63" s="62"/>
      <c r="TQJ63" s="65"/>
      <c r="TQK63" s="62"/>
      <c r="TQL63" s="61"/>
      <c r="TQM63" s="64"/>
      <c r="TQN63" s="16"/>
      <c r="TQO63" s="61"/>
      <c r="TQP63" s="64"/>
      <c r="TQQ63" s="62"/>
      <c r="TQR63" s="65"/>
      <c r="TQS63" s="62"/>
      <c r="TQT63" s="61"/>
      <c r="TQU63" s="64"/>
      <c r="TQV63" s="16"/>
      <c r="TQW63" s="61"/>
      <c r="TQX63" s="64"/>
      <c r="TQY63" s="62"/>
      <c r="TQZ63" s="65"/>
      <c r="TRA63" s="62"/>
      <c r="TRB63" s="61"/>
      <c r="TRC63" s="64"/>
      <c r="TRD63" s="16"/>
      <c r="TRE63" s="61"/>
      <c r="TRF63" s="64"/>
      <c r="TRG63" s="62"/>
      <c r="TRH63" s="65"/>
      <c r="TRI63" s="62"/>
      <c r="TRJ63" s="61"/>
      <c r="TRK63" s="64"/>
      <c r="TRL63" s="16"/>
      <c r="TRM63" s="61"/>
      <c r="TRN63" s="64"/>
      <c r="TRO63" s="62"/>
      <c r="TRP63" s="65"/>
      <c r="TRQ63" s="62"/>
      <c r="TRR63" s="61"/>
      <c r="TRS63" s="64"/>
      <c r="TRT63" s="16"/>
      <c r="TRU63" s="61"/>
      <c r="TRV63" s="64"/>
      <c r="TRW63" s="62"/>
      <c r="TRX63" s="65"/>
      <c r="TRY63" s="62"/>
      <c r="TRZ63" s="61"/>
      <c r="TSA63" s="64"/>
      <c r="TSB63" s="16"/>
      <c r="TSC63" s="61"/>
      <c r="TSD63" s="64"/>
      <c r="TSE63" s="62"/>
      <c r="TSF63" s="65"/>
      <c r="TSG63" s="62"/>
      <c r="TSH63" s="61"/>
      <c r="TSI63" s="64"/>
      <c r="TSJ63" s="16"/>
      <c r="TSK63" s="61"/>
      <c r="TSL63" s="64"/>
      <c r="TSM63" s="62"/>
      <c r="TSN63" s="65"/>
      <c r="TSO63" s="62"/>
      <c r="TSP63" s="61"/>
      <c r="TSQ63" s="64"/>
      <c r="TSR63" s="16"/>
      <c r="TSS63" s="61"/>
      <c r="TST63" s="64"/>
      <c r="TSU63" s="62"/>
      <c r="TSV63" s="65"/>
      <c r="TSW63" s="62"/>
      <c r="TSX63" s="61"/>
      <c r="TSY63" s="64"/>
      <c r="TSZ63" s="16"/>
      <c r="TTA63" s="61"/>
      <c r="TTB63" s="64"/>
      <c r="TTC63" s="62"/>
      <c r="TTD63" s="65"/>
      <c r="TTE63" s="62"/>
      <c r="TTF63" s="61"/>
      <c r="TTG63" s="64"/>
      <c r="TTH63" s="16"/>
      <c r="TTI63" s="61"/>
      <c r="TTJ63" s="64"/>
      <c r="TTK63" s="62"/>
      <c r="TTL63" s="65"/>
      <c r="TTM63" s="62"/>
      <c r="TTN63" s="61"/>
      <c r="TTO63" s="64"/>
      <c r="TTP63" s="16"/>
      <c r="TTQ63" s="61"/>
      <c r="TTR63" s="64"/>
      <c r="TTS63" s="62"/>
      <c r="TTT63" s="65"/>
      <c r="TTU63" s="62"/>
      <c r="TTV63" s="61"/>
      <c r="TTW63" s="64"/>
      <c r="TTX63" s="16"/>
      <c r="TTY63" s="61"/>
      <c r="TTZ63" s="64"/>
      <c r="TUA63" s="62"/>
      <c r="TUB63" s="65"/>
      <c r="TUC63" s="62"/>
      <c r="TUD63" s="61"/>
      <c r="TUE63" s="64"/>
      <c r="TUF63" s="16"/>
      <c r="TUG63" s="61"/>
      <c r="TUH63" s="64"/>
      <c r="TUI63" s="62"/>
      <c r="TUJ63" s="65"/>
      <c r="TUK63" s="62"/>
      <c r="TUL63" s="61"/>
      <c r="TUM63" s="64"/>
      <c r="TUN63" s="16"/>
      <c r="TUO63" s="61"/>
      <c r="TUP63" s="64"/>
      <c r="TUQ63" s="62"/>
      <c r="TUR63" s="65"/>
      <c r="TUS63" s="62"/>
      <c r="TUT63" s="61"/>
      <c r="TUU63" s="64"/>
      <c r="TUV63" s="16"/>
      <c r="TUW63" s="61"/>
      <c r="TUX63" s="64"/>
      <c r="TUY63" s="62"/>
      <c r="TUZ63" s="65"/>
      <c r="TVA63" s="62"/>
      <c r="TVB63" s="61"/>
      <c r="TVC63" s="64"/>
      <c r="TVD63" s="16"/>
      <c r="TVE63" s="61"/>
      <c r="TVF63" s="64"/>
      <c r="TVG63" s="62"/>
      <c r="TVH63" s="65"/>
      <c r="TVI63" s="62"/>
      <c r="TVJ63" s="61"/>
      <c r="TVK63" s="64"/>
      <c r="TVL63" s="16"/>
      <c r="TVM63" s="61"/>
      <c r="TVN63" s="64"/>
      <c r="TVO63" s="62"/>
      <c r="TVP63" s="65"/>
      <c r="TVQ63" s="62"/>
      <c r="TVR63" s="61"/>
      <c r="TVS63" s="64"/>
      <c r="TVT63" s="16"/>
      <c r="TVU63" s="61"/>
      <c r="TVV63" s="64"/>
      <c r="TVW63" s="62"/>
      <c r="TVX63" s="65"/>
      <c r="TVY63" s="62"/>
      <c r="TVZ63" s="61"/>
      <c r="TWA63" s="64"/>
      <c r="TWB63" s="16"/>
      <c r="TWC63" s="61"/>
      <c r="TWD63" s="64"/>
      <c r="TWE63" s="62"/>
      <c r="TWF63" s="65"/>
      <c r="TWG63" s="62"/>
      <c r="TWH63" s="61"/>
      <c r="TWI63" s="64"/>
      <c r="TWJ63" s="16"/>
      <c r="TWK63" s="61"/>
      <c r="TWL63" s="64"/>
      <c r="TWM63" s="62"/>
      <c r="TWN63" s="65"/>
      <c r="TWO63" s="62"/>
      <c r="TWP63" s="61"/>
      <c r="TWQ63" s="64"/>
      <c r="TWR63" s="16"/>
      <c r="TWS63" s="61"/>
      <c r="TWT63" s="64"/>
      <c r="TWU63" s="62"/>
      <c r="TWV63" s="65"/>
      <c r="TWW63" s="62"/>
      <c r="TWX63" s="61"/>
      <c r="TWY63" s="64"/>
      <c r="TWZ63" s="16"/>
      <c r="TXA63" s="61"/>
      <c r="TXB63" s="64"/>
      <c r="TXC63" s="62"/>
      <c r="TXD63" s="65"/>
      <c r="TXE63" s="62"/>
      <c r="TXF63" s="61"/>
      <c r="TXG63" s="64"/>
      <c r="TXH63" s="16"/>
      <c r="TXI63" s="61"/>
      <c r="TXJ63" s="64"/>
      <c r="TXK63" s="62"/>
      <c r="TXL63" s="65"/>
      <c r="TXM63" s="62"/>
      <c r="TXN63" s="61"/>
      <c r="TXO63" s="64"/>
      <c r="TXP63" s="16"/>
      <c r="TXQ63" s="61"/>
      <c r="TXR63" s="64"/>
      <c r="TXS63" s="62"/>
      <c r="TXT63" s="65"/>
      <c r="TXU63" s="62"/>
      <c r="TXV63" s="61"/>
      <c r="TXW63" s="64"/>
      <c r="TXX63" s="16"/>
      <c r="TXY63" s="61"/>
      <c r="TXZ63" s="64"/>
      <c r="TYA63" s="62"/>
      <c r="TYB63" s="65"/>
      <c r="TYC63" s="62"/>
      <c r="TYD63" s="61"/>
      <c r="TYE63" s="64"/>
      <c r="TYF63" s="16"/>
      <c r="TYG63" s="61"/>
      <c r="TYH63" s="64"/>
      <c r="TYI63" s="62"/>
      <c r="TYJ63" s="65"/>
      <c r="TYK63" s="62"/>
      <c r="TYL63" s="61"/>
      <c r="TYM63" s="64"/>
      <c r="TYN63" s="16"/>
      <c r="TYO63" s="61"/>
      <c r="TYP63" s="64"/>
      <c r="TYQ63" s="62"/>
      <c r="TYR63" s="65"/>
      <c r="TYS63" s="62"/>
      <c r="TYT63" s="61"/>
      <c r="TYU63" s="64"/>
      <c r="TYV63" s="16"/>
      <c r="TYW63" s="61"/>
      <c r="TYX63" s="64"/>
      <c r="TYY63" s="62"/>
      <c r="TYZ63" s="65"/>
      <c r="TZA63" s="62"/>
      <c r="TZB63" s="61"/>
      <c r="TZC63" s="64"/>
      <c r="TZD63" s="16"/>
      <c r="TZE63" s="61"/>
      <c r="TZF63" s="64"/>
      <c r="TZG63" s="62"/>
      <c r="TZH63" s="65"/>
      <c r="TZI63" s="62"/>
      <c r="TZJ63" s="61"/>
      <c r="TZK63" s="64"/>
      <c r="TZL63" s="16"/>
      <c r="TZM63" s="61"/>
      <c r="TZN63" s="64"/>
      <c r="TZO63" s="62"/>
      <c r="TZP63" s="65"/>
      <c r="TZQ63" s="62"/>
      <c r="TZR63" s="61"/>
      <c r="TZS63" s="64"/>
      <c r="TZT63" s="16"/>
      <c r="TZU63" s="61"/>
      <c r="TZV63" s="64"/>
      <c r="TZW63" s="62"/>
      <c r="TZX63" s="65"/>
      <c r="TZY63" s="62"/>
      <c r="TZZ63" s="61"/>
      <c r="UAA63" s="64"/>
      <c r="UAB63" s="16"/>
      <c r="UAC63" s="61"/>
      <c r="UAD63" s="64"/>
      <c r="UAE63" s="62"/>
      <c r="UAF63" s="65"/>
      <c r="UAG63" s="62"/>
      <c r="UAH63" s="61"/>
      <c r="UAI63" s="64"/>
      <c r="UAJ63" s="16"/>
      <c r="UAK63" s="61"/>
      <c r="UAL63" s="64"/>
      <c r="UAM63" s="62"/>
      <c r="UAN63" s="65"/>
      <c r="UAO63" s="62"/>
      <c r="UAP63" s="61"/>
      <c r="UAQ63" s="64"/>
      <c r="UAR63" s="16"/>
      <c r="UAS63" s="61"/>
      <c r="UAT63" s="64"/>
      <c r="UAU63" s="62"/>
      <c r="UAV63" s="65"/>
      <c r="UAW63" s="62"/>
      <c r="UAX63" s="61"/>
      <c r="UAY63" s="64"/>
      <c r="UAZ63" s="16"/>
      <c r="UBA63" s="61"/>
      <c r="UBB63" s="64"/>
      <c r="UBC63" s="62"/>
      <c r="UBD63" s="65"/>
      <c r="UBE63" s="62"/>
      <c r="UBF63" s="61"/>
      <c r="UBG63" s="64"/>
      <c r="UBH63" s="16"/>
      <c r="UBI63" s="61"/>
      <c r="UBJ63" s="64"/>
      <c r="UBK63" s="62"/>
      <c r="UBL63" s="65"/>
      <c r="UBM63" s="62"/>
      <c r="UBN63" s="61"/>
      <c r="UBO63" s="64"/>
      <c r="UBP63" s="16"/>
      <c r="UBQ63" s="61"/>
      <c r="UBR63" s="64"/>
      <c r="UBS63" s="62"/>
      <c r="UBT63" s="65"/>
      <c r="UBU63" s="62"/>
      <c r="UBV63" s="61"/>
      <c r="UBW63" s="64"/>
      <c r="UBX63" s="16"/>
      <c r="UBY63" s="61"/>
      <c r="UBZ63" s="64"/>
      <c r="UCA63" s="62"/>
      <c r="UCB63" s="65"/>
      <c r="UCC63" s="62"/>
      <c r="UCD63" s="61"/>
      <c r="UCE63" s="64"/>
      <c r="UCF63" s="16"/>
      <c r="UCG63" s="61"/>
      <c r="UCH63" s="64"/>
      <c r="UCI63" s="62"/>
      <c r="UCJ63" s="65"/>
      <c r="UCK63" s="62"/>
      <c r="UCL63" s="61"/>
      <c r="UCM63" s="64"/>
      <c r="UCN63" s="16"/>
      <c r="UCO63" s="61"/>
      <c r="UCP63" s="64"/>
      <c r="UCQ63" s="62"/>
      <c r="UCR63" s="65"/>
      <c r="UCS63" s="62"/>
      <c r="UCT63" s="61"/>
      <c r="UCU63" s="64"/>
      <c r="UCV63" s="16"/>
      <c r="UCW63" s="61"/>
      <c r="UCX63" s="64"/>
      <c r="UCY63" s="62"/>
      <c r="UCZ63" s="65"/>
      <c r="UDA63" s="62"/>
      <c r="UDB63" s="61"/>
      <c r="UDC63" s="64"/>
      <c r="UDD63" s="16"/>
      <c r="UDE63" s="61"/>
      <c r="UDF63" s="64"/>
      <c r="UDG63" s="62"/>
      <c r="UDH63" s="65"/>
      <c r="UDI63" s="62"/>
      <c r="UDJ63" s="61"/>
      <c r="UDK63" s="64"/>
      <c r="UDL63" s="16"/>
      <c r="UDM63" s="61"/>
      <c r="UDN63" s="64"/>
      <c r="UDO63" s="62"/>
      <c r="UDP63" s="65"/>
      <c r="UDQ63" s="62"/>
      <c r="UDR63" s="61"/>
      <c r="UDS63" s="64"/>
      <c r="UDT63" s="16"/>
      <c r="UDU63" s="61"/>
      <c r="UDV63" s="64"/>
      <c r="UDW63" s="62"/>
      <c r="UDX63" s="65"/>
      <c r="UDY63" s="62"/>
      <c r="UDZ63" s="61"/>
      <c r="UEA63" s="64"/>
      <c r="UEB63" s="16"/>
      <c r="UEC63" s="61"/>
      <c r="UED63" s="64"/>
      <c r="UEE63" s="62"/>
      <c r="UEF63" s="65"/>
      <c r="UEG63" s="62"/>
      <c r="UEH63" s="61"/>
      <c r="UEI63" s="64"/>
      <c r="UEJ63" s="16"/>
      <c r="UEK63" s="61"/>
      <c r="UEL63" s="64"/>
      <c r="UEM63" s="62"/>
      <c r="UEN63" s="65"/>
      <c r="UEO63" s="62"/>
      <c r="UEP63" s="61"/>
      <c r="UEQ63" s="64"/>
      <c r="UER63" s="16"/>
      <c r="UES63" s="61"/>
      <c r="UET63" s="64"/>
      <c r="UEU63" s="62"/>
      <c r="UEV63" s="65"/>
      <c r="UEW63" s="62"/>
      <c r="UEX63" s="61"/>
      <c r="UEY63" s="64"/>
      <c r="UEZ63" s="16"/>
      <c r="UFA63" s="61"/>
      <c r="UFB63" s="64"/>
      <c r="UFC63" s="62"/>
      <c r="UFD63" s="65"/>
      <c r="UFE63" s="62"/>
      <c r="UFF63" s="61"/>
      <c r="UFG63" s="64"/>
      <c r="UFH63" s="16"/>
      <c r="UFI63" s="61"/>
      <c r="UFJ63" s="64"/>
      <c r="UFK63" s="62"/>
      <c r="UFL63" s="65"/>
      <c r="UFM63" s="62"/>
      <c r="UFN63" s="61"/>
      <c r="UFO63" s="64"/>
      <c r="UFP63" s="16"/>
      <c r="UFQ63" s="61"/>
      <c r="UFR63" s="64"/>
      <c r="UFS63" s="62"/>
      <c r="UFT63" s="65"/>
      <c r="UFU63" s="62"/>
      <c r="UFV63" s="61"/>
      <c r="UFW63" s="64"/>
      <c r="UFX63" s="16"/>
      <c r="UFY63" s="61"/>
      <c r="UFZ63" s="64"/>
      <c r="UGA63" s="62"/>
      <c r="UGB63" s="65"/>
      <c r="UGC63" s="62"/>
      <c r="UGD63" s="61"/>
      <c r="UGE63" s="64"/>
      <c r="UGF63" s="16"/>
      <c r="UGG63" s="61"/>
      <c r="UGH63" s="64"/>
      <c r="UGI63" s="62"/>
      <c r="UGJ63" s="65"/>
      <c r="UGK63" s="62"/>
      <c r="UGL63" s="61"/>
      <c r="UGM63" s="64"/>
      <c r="UGN63" s="16"/>
      <c r="UGO63" s="61"/>
      <c r="UGP63" s="64"/>
      <c r="UGQ63" s="62"/>
      <c r="UGR63" s="65"/>
      <c r="UGS63" s="62"/>
      <c r="UGT63" s="61"/>
      <c r="UGU63" s="64"/>
      <c r="UGV63" s="16"/>
      <c r="UGW63" s="61"/>
      <c r="UGX63" s="64"/>
      <c r="UGY63" s="62"/>
      <c r="UGZ63" s="65"/>
      <c r="UHA63" s="62"/>
      <c r="UHB63" s="61"/>
      <c r="UHC63" s="64"/>
      <c r="UHD63" s="16"/>
      <c r="UHE63" s="61"/>
      <c r="UHF63" s="64"/>
      <c r="UHG63" s="62"/>
      <c r="UHH63" s="65"/>
      <c r="UHI63" s="62"/>
      <c r="UHJ63" s="61"/>
      <c r="UHK63" s="64"/>
      <c r="UHL63" s="16"/>
      <c r="UHM63" s="61"/>
      <c r="UHN63" s="64"/>
      <c r="UHO63" s="62"/>
      <c r="UHP63" s="65"/>
      <c r="UHQ63" s="62"/>
      <c r="UHR63" s="61"/>
      <c r="UHS63" s="64"/>
      <c r="UHT63" s="16"/>
      <c r="UHU63" s="61"/>
      <c r="UHV63" s="64"/>
      <c r="UHW63" s="62"/>
      <c r="UHX63" s="65"/>
      <c r="UHY63" s="62"/>
      <c r="UHZ63" s="61"/>
      <c r="UIA63" s="64"/>
      <c r="UIB63" s="16"/>
      <c r="UIC63" s="61"/>
      <c r="UID63" s="64"/>
      <c r="UIE63" s="62"/>
      <c r="UIF63" s="65"/>
      <c r="UIG63" s="62"/>
      <c r="UIH63" s="61"/>
      <c r="UII63" s="64"/>
      <c r="UIJ63" s="16"/>
      <c r="UIK63" s="61"/>
      <c r="UIL63" s="64"/>
      <c r="UIM63" s="62"/>
      <c r="UIN63" s="65"/>
      <c r="UIO63" s="62"/>
      <c r="UIP63" s="61"/>
      <c r="UIQ63" s="64"/>
      <c r="UIR63" s="16"/>
      <c r="UIS63" s="61"/>
      <c r="UIT63" s="64"/>
      <c r="UIU63" s="62"/>
      <c r="UIV63" s="65"/>
      <c r="UIW63" s="62"/>
      <c r="UIX63" s="61"/>
      <c r="UIY63" s="64"/>
      <c r="UIZ63" s="16"/>
      <c r="UJA63" s="61"/>
      <c r="UJB63" s="64"/>
      <c r="UJC63" s="62"/>
      <c r="UJD63" s="65"/>
      <c r="UJE63" s="62"/>
      <c r="UJF63" s="61"/>
      <c r="UJG63" s="64"/>
      <c r="UJH63" s="16"/>
      <c r="UJI63" s="61"/>
      <c r="UJJ63" s="64"/>
      <c r="UJK63" s="62"/>
      <c r="UJL63" s="65"/>
      <c r="UJM63" s="62"/>
      <c r="UJN63" s="61"/>
      <c r="UJO63" s="64"/>
      <c r="UJP63" s="16"/>
      <c r="UJQ63" s="61"/>
      <c r="UJR63" s="64"/>
      <c r="UJS63" s="62"/>
      <c r="UJT63" s="65"/>
      <c r="UJU63" s="62"/>
      <c r="UJV63" s="61"/>
      <c r="UJW63" s="64"/>
      <c r="UJX63" s="16"/>
      <c r="UJY63" s="61"/>
      <c r="UJZ63" s="64"/>
      <c r="UKA63" s="62"/>
      <c r="UKB63" s="65"/>
      <c r="UKC63" s="62"/>
      <c r="UKD63" s="61"/>
      <c r="UKE63" s="64"/>
      <c r="UKF63" s="16"/>
      <c r="UKG63" s="61"/>
      <c r="UKH63" s="64"/>
      <c r="UKI63" s="62"/>
      <c r="UKJ63" s="65"/>
      <c r="UKK63" s="62"/>
      <c r="UKL63" s="61"/>
      <c r="UKM63" s="64"/>
      <c r="UKN63" s="16"/>
      <c r="UKO63" s="61"/>
      <c r="UKP63" s="64"/>
      <c r="UKQ63" s="62"/>
      <c r="UKR63" s="65"/>
      <c r="UKS63" s="62"/>
      <c r="UKT63" s="61"/>
      <c r="UKU63" s="64"/>
      <c r="UKV63" s="16"/>
      <c r="UKW63" s="61"/>
      <c r="UKX63" s="64"/>
      <c r="UKY63" s="62"/>
      <c r="UKZ63" s="65"/>
      <c r="ULA63" s="62"/>
      <c r="ULB63" s="61"/>
      <c r="ULC63" s="64"/>
      <c r="ULD63" s="16"/>
      <c r="ULE63" s="61"/>
      <c r="ULF63" s="64"/>
      <c r="ULG63" s="62"/>
      <c r="ULH63" s="65"/>
      <c r="ULI63" s="62"/>
      <c r="ULJ63" s="61"/>
      <c r="ULK63" s="64"/>
      <c r="ULL63" s="16"/>
      <c r="ULM63" s="61"/>
      <c r="ULN63" s="64"/>
      <c r="ULO63" s="62"/>
      <c r="ULP63" s="65"/>
      <c r="ULQ63" s="62"/>
      <c r="ULR63" s="61"/>
      <c r="ULS63" s="64"/>
      <c r="ULT63" s="16"/>
      <c r="ULU63" s="61"/>
      <c r="ULV63" s="64"/>
      <c r="ULW63" s="62"/>
      <c r="ULX63" s="65"/>
      <c r="ULY63" s="62"/>
      <c r="ULZ63" s="61"/>
      <c r="UMA63" s="64"/>
      <c r="UMB63" s="16"/>
      <c r="UMC63" s="61"/>
      <c r="UMD63" s="64"/>
      <c r="UME63" s="62"/>
      <c r="UMF63" s="65"/>
      <c r="UMG63" s="62"/>
      <c r="UMH63" s="61"/>
      <c r="UMI63" s="64"/>
      <c r="UMJ63" s="16"/>
      <c r="UMK63" s="61"/>
      <c r="UML63" s="64"/>
      <c r="UMM63" s="62"/>
      <c r="UMN63" s="65"/>
      <c r="UMO63" s="62"/>
      <c r="UMP63" s="61"/>
      <c r="UMQ63" s="64"/>
      <c r="UMR63" s="16"/>
      <c r="UMS63" s="61"/>
      <c r="UMT63" s="64"/>
      <c r="UMU63" s="62"/>
      <c r="UMV63" s="65"/>
      <c r="UMW63" s="62"/>
      <c r="UMX63" s="61"/>
      <c r="UMY63" s="64"/>
      <c r="UMZ63" s="16"/>
      <c r="UNA63" s="61"/>
      <c r="UNB63" s="64"/>
      <c r="UNC63" s="62"/>
      <c r="UND63" s="65"/>
      <c r="UNE63" s="62"/>
      <c r="UNF63" s="61"/>
      <c r="UNG63" s="64"/>
      <c r="UNH63" s="16"/>
      <c r="UNI63" s="61"/>
      <c r="UNJ63" s="64"/>
      <c r="UNK63" s="62"/>
      <c r="UNL63" s="65"/>
      <c r="UNM63" s="62"/>
      <c r="UNN63" s="61"/>
      <c r="UNO63" s="64"/>
      <c r="UNP63" s="16"/>
      <c r="UNQ63" s="61"/>
      <c r="UNR63" s="64"/>
      <c r="UNS63" s="62"/>
      <c r="UNT63" s="65"/>
      <c r="UNU63" s="62"/>
      <c r="UNV63" s="61"/>
      <c r="UNW63" s="64"/>
      <c r="UNX63" s="16"/>
      <c r="UNY63" s="61"/>
      <c r="UNZ63" s="64"/>
      <c r="UOA63" s="62"/>
      <c r="UOB63" s="65"/>
      <c r="UOC63" s="62"/>
      <c r="UOD63" s="61"/>
      <c r="UOE63" s="64"/>
      <c r="UOF63" s="16"/>
      <c r="UOG63" s="61"/>
      <c r="UOH63" s="64"/>
      <c r="UOI63" s="62"/>
      <c r="UOJ63" s="65"/>
      <c r="UOK63" s="62"/>
      <c r="UOL63" s="61"/>
      <c r="UOM63" s="64"/>
      <c r="UON63" s="16"/>
      <c r="UOO63" s="61"/>
      <c r="UOP63" s="64"/>
      <c r="UOQ63" s="62"/>
      <c r="UOR63" s="65"/>
      <c r="UOS63" s="62"/>
      <c r="UOT63" s="61"/>
      <c r="UOU63" s="64"/>
      <c r="UOV63" s="16"/>
      <c r="UOW63" s="61"/>
      <c r="UOX63" s="64"/>
      <c r="UOY63" s="62"/>
      <c r="UOZ63" s="65"/>
      <c r="UPA63" s="62"/>
      <c r="UPB63" s="61"/>
      <c r="UPC63" s="64"/>
      <c r="UPD63" s="16"/>
      <c r="UPE63" s="61"/>
      <c r="UPF63" s="64"/>
      <c r="UPG63" s="62"/>
      <c r="UPH63" s="65"/>
      <c r="UPI63" s="62"/>
      <c r="UPJ63" s="61"/>
      <c r="UPK63" s="64"/>
      <c r="UPL63" s="16"/>
      <c r="UPM63" s="61"/>
      <c r="UPN63" s="64"/>
      <c r="UPO63" s="62"/>
      <c r="UPP63" s="65"/>
      <c r="UPQ63" s="62"/>
      <c r="UPR63" s="61"/>
      <c r="UPS63" s="64"/>
      <c r="UPT63" s="16"/>
      <c r="UPU63" s="61"/>
      <c r="UPV63" s="64"/>
      <c r="UPW63" s="62"/>
      <c r="UPX63" s="65"/>
      <c r="UPY63" s="62"/>
      <c r="UPZ63" s="61"/>
      <c r="UQA63" s="64"/>
      <c r="UQB63" s="16"/>
      <c r="UQC63" s="61"/>
      <c r="UQD63" s="64"/>
      <c r="UQE63" s="62"/>
      <c r="UQF63" s="65"/>
      <c r="UQG63" s="62"/>
      <c r="UQH63" s="61"/>
      <c r="UQI63" s="64"/>
      <c r="UQJ63" s="16"/>
      <c r="UQK63" s="61"/>
      <c r="UQL63" s="64"/>
      <c r="UQM63" s="62"/>
      <c r="UQN63" s="65"/>
      <c r="UQO63" s="62"/>
      <c r="UQP63" s="61"/>
      <c r="UQQ63" s="64"/>
      <c r="UQR63" s="16"/>
      <c r="UQS63" s="61"/>
      <c r="UQT63" s="64"/>
      <c r="UQU63" s="62"/>
      <c r="UQV63" s="65"/>
      <c r="UQW63" s="62"/>
      <c r="UQX63" s="61"/>
      <c r="UQY63" s="64"/>
      <c r="UQZ63" s="16"/>
      <c r="URA63" s="61"/>
      <c r="URB63" s="64"/>
      <c r="URC63" s="62"/>
      <c r="URD63" s="65"/>
      <c r="URE63" s="62"/>
      <c r="URF63" s="61"/>
      <c r="URG63" s="64"/>
      <c r="URH63" s="16"/>
      <c r="URI63" s="61"/>
      <c r="URJ63" s="64"/>
      <c r="URK63" s="62"/>
      <c r="URL63" s="65"/>
      <c r="URM63" s="62"/>
      <c r="URN63" s="61"/>
      <c r="URO63" s="64"/>
      <c r="URP63" s="16"/>
      <c r="URQ63" s="61"/>
      <c r="URR63" s="64"/>
      <c r="URS63" s="62"/>
      <c r="URT63" s="65"/>
      <c r="URU63" s="62"/>
      <c r="URV63" s="61"/>
      <c r="URW63" s="64"/>
      <c r="URX63" s="16"/>
      <c r="URY63" s="61"/>
      <c r="URZ63" s="64"/>
      <c r="USA63" s="62"/>
      <c r="USB63" s="65"/>
      <c r="USC63" s="62"/>
      <c r="USD63" s="61"/>
      <c r="USE63" s="64"/>
      <c r="USF63" s="16"/>
      <c r="USG63" s="61"/>
      <c r="USH63" s="64"/>
      <c r="USI63" s="62"/>
      <c r="USJ63" s="65"/>
      <c r="USK63" s="62"/>
      <c r="USL63" s="61"/>
      <c r="USM63" s="64"/>
      <c r="USN63" s="16"/>
      <c r="USO63" s="61"/>
      <c r="USP63" s="64"/>
      <c r="USQ63" s="62"/>
      <c r="USR63" s="65"/>
      <c r="USS63" s="62"/>
      <c r="UST63" s="61"/>
      <c r="USU63" s="64"/>
      <c r="USV63" s="16"/>
      <c r="USW63" s="61"/>
      <c r="USX63" s="64"/>
      <c r="USY63" s="62"/>
      <c r="USZ63" s="65"/>
      <c r="UTA63" s="62"/>
      <c r="UTB63" s="61"/>
      <c r="UTC63" s="64"/>
      <c r="UTD63" s="16"/>
      <c r="UTE63" s="61"/>
      <c r="UTF63" s="64"/>
      <c r="UTG63" s="62"/>
      <c r="UTH63" s="65"/>
      <c r="UTI63" s="62"/>
      <c r="UTJ63" s="61"/>
      <c r="UTK63" s="64"/>
      <c r="UTL63" s="16"/>
      <c r="UTM63" s="61"/>
      <c r="UTN63" s="64"/>
      <c r="UTO63" s="62"/>
      <c r="UTP63" s="65"/>
      <c r="UTQ63" s="62"/>
      <c r="UTR63" s="61"/>
      <c r="UTS63" s="64"/>
      <c r="UTT63" s="16"/>
      <c r="UTU63" s="61"/>
      <c r="UTV63" s="64"/>
      <c r="UTW63" s="62"/>
      <c r="UTX63" s="65"/>
      <c r="UTY63" s="62"/>
      <c r="UTZ63" s="61"/>
      <c r="UUA63" s="64"/>
      <c r="UUB63" s="16"/>
      <c r="UUC63" s="61"/>
      <c r="UUD63" s="64"/>
      <c r="UUE63" s="62"/>
      <c r="UUF63" s="65"/>
      <c r="UUG63" s="62"/>
      <c r="UUH63" s="61"/>
      <c r="UUI63" s="64"/>
      <c r="UUJ63" s="16"/>
      <c r="UUK63" s="61"/>
      <c r="UUL63" s="64"/>
      <c r="UUM63" s="62"/>
      <c r="UUN63" s="65"/>
      <c r="UUO63" s="62"/>
      <c r="UUP63" s="61"/>
      <c r="UUQ63" s="64"/>
      <c r="UUR63" s="16"/>
      <c r="UUS63" s="61"/>
      <c r="UUT63" s="64"/>
      <c r="UUU63" s="62"/>
      <c r="UUV63" s="65"/>
      <c r="UUW63" s="62"/>
      <c r="UUX63" s="61"/>
      <c r="UUY63" s="64"/>
      <c r="UUZ63" s="16"/>
      <c r="UVA63" s="61"/>
      <c r="UVB63" s="64"/>
      <c r="UVC63" s="62"/>
      <c r="UVD63" s="65"/>
      <c r="UVE63" s="62"/>
      <c r="UVF63" s="61"/>
      <c r="UVG63" s="64"/>
      <c r="UVH63" s="16"/>
      <c r="UVI63" s="61"/>
      <c r="UVJ63" s="64"/>
      <c r="UVK63" s="62"/>
      <c r="UVL63" s="65"/>
      <c r="UVM63" s="62"/>
      <c r="UVN63" s="61"/>
      <c r="UVO63" s="64"/>
      <c r="UVP63" s="16"/>
      <c r="UVQ63" s="61"/>
      <c r="UVR63" s="64"/>
      <c r="UVS63" s="62"/>
      <c r="UVT63" s="65"/>
      <c r="UVU63" s="62"/>
      <c r="UVV63" s="61"/>
      <c r="UVW63" s="64"/>
      <c r="UVX63" s="16"/>
      <c r="UVY63" s="61"/>
      <c r="UVZ63" s="64"/>
      <c r="UWA63" s="62"/>
      <c r="UWB63" s="65"/>
      <c r="UWC63" s="62"/>
      <c r="UWD63" s="61"/>
      <c r="UWE63" s="64"/>
      <c r="UWF63" s="16"/>
      <c r="UWG63" s="61"/>
      <c r="UWH63" s="64"/>
      <c r="UWI63" s="62"/>
      <c r="UWJ63" s="65"/>
      <c r="UWK63" s="62"/>
      <c r="UWL63" s="61"/>
      <c r="UWM63" s="64"/>
      <c r="UWN63" s="16"/>
      <c r="UWO63" s="61"/>
      <c r="UWP63" s="64"/>
      <c r="UWQ63" s="62"/>
      <c r="UWR63" s="65"/>
      <c r="UWS63" s="62"/>
      <c r="UWT63" s="61"/>
      <c r="UWU63" s="64"/>
      <c r="UWV63" s="16"/>
      <c r="UWW63" s="61"/>
      <c r="UWX63" s="64"/>
      <c r="UWY63" s="62"/>
      <c r="UWZ63" s="65"/>
      <c r="UXA63" s="62"/>
      <c r="UXB63" s="61"/>
      <c r="UXC63" s="64"/>
      <c r="UXD63" s="16"/>
      <c r="UXE63" s="61"/>
      <c r="UXF63" s="64"/>
      <c r="UXG63" s="62"/>
      <c r="UXH63" s="65"/>
      <c r="UXI63" s="62"/>
      <c r="UXJ63" s="61"/>
      <c r="UXK63" s="64"/>
      <c r="UXL63" s="16"/>
      <c r="UXM63" s="61"/>
      <c r="UXN63" s="64"/>
      <c r="UXO63" s="62"/>
      <c r="UXP63" s="65"/>
      <c r="UXQ63" s="62"/>
      <c r="UXR63" s="61"/>
      <c r="UXS63" s="64"/>
      <c r="UXT63" s="16"/>
      <c r="UXU63" s="61"/>
      <c r="UXV63" s="64"/>
      <c r="UXW63" s="62"/>
      <c r="UXX63" s="65"/>
      <c r="UXY63" s="62"/>
      <c r="UXZ63" s="61"/>
      <c r="UYA63" s="64"/>
      <c r="UYB63" s="16"/>
      <c r="UYC63" s="61"/>
      <c r="UYD63" s="64"/>
      <c r="UYE63" s="62"/>
      <c r="UYF63" s="65"/>
      <c r="UYG63" s="62"/>
      <c r="UYH63" s="61"/>
      <c r="UYI63" s="64"/>
      <c r="UYJ63" s="16"/>
      <c r="UYK63" s="61"/>
      <c r="UYL63" s="64"/>
      <c r="UYM63" s="62"/>
      <c r="UYN63" s="65"/>
      <c r="UYO63" s="62"/>
      <c r="UYP63" s="61"/>
      <c r="UYQ63" s="64"/>
      <c r="UYR63" s="16"/>
      <c r="UYS63" s="61"/>
      <c r="UYT63" s="64"/>
      <c r="UYU63" s="62"/>
      <c r="UYV63" s="65"/>
      <c r="UYW63" s="62"/>
      <c r="UYX63" s="61"/>
      <c r="UYY63" s="64"/>
      <c r="UYZ63" s="16"/>
      <c r="UZA63" s="61"/>
      <c r="UZB63" s="64"/>
      <c r="UZC63" s="62"/>
      <c r="UZD63" s="65"/>
      <c r="UZE63" s="62"/>
      <c r="UZF63" s="61"/>
      <c r="UZG63" s="64"/>
      <c r="UZH63" s="16"/>
      <c r="UZI63" s="61"/>
      <c r="UZJ63" s="64"/>
      <c r="UZK63" s="62"/>
      <c r="UZL63" s="65"/>
      <c r="UZM63" s="62"/>
      <c r="UZN63" s="61"/>
      <c r="UZO63" s="64"/>
      <c r="UZP63" s="16"/>
      <c r="UZQ63" s="61"/>
      <c r="UZR63" s="64"/>
      <c r="UZS63" s="62"/>
      <c r="UZT63" s="65"/>
      <c r="UZU63" s="62"/>
      <c r="UZV63" s="61"/>
      <c r="UZW63" s="64"/>
      <c r="UZX63" s="16"/>
      <c r="UZY63" s="61"/>
      <c r="UZZ63" s="64"/>
      <c r="VAA63" s="62"/>
      <c r="VAB63" s="65"/>
      <c r="VAC63" s="62"/>
      <c r="VAD63" s="61"/>
      <c r="VAE63" s="64"/>
      <c r="VAF63" s="16"/>
      <c r="VAG63" s="61"/>
      <c r="VAH63" s="64"/>
      <c r="VAI63" s="62"/>
      <c r="VAJ63" s="65"/>
      <c r="VAK63" s="62"/>
      <c r="VAL63" s="61"/>
      <c r="VAM63" s="64"/>
      <c r="VAN63" s="16"/>
      <c r="VAO63" s="61"/>
      <c r="VAP63" s="64"/>
      <c r="VAQ63" s="62"/>
      <c r="VAR63" s="65"/>
      <c r="VAS63" s="62"/>
      <c r="VAT63" s="61"/>
      <c r="VAU63" s="64"/>
      <c r="VAV63" s="16"/>
      <c r="VAW63" s="61"/>
      <c r="VAX63" s="64"/>
      <c r="VAY63" s="62"/>
      <c r="VAZ63" s="65"/>
      <c r="VBA63" s="62"/>
      <c r="VBB63" s="61"/>
      <c r="VBC63" s="64"/>
      <c r="VBD63" s="16"/>
      <c r="VBE63" s="61"/>
      <c r="VBF63" s="64"/>
      <c r="VBG63" s="62"/>
      <c r="VBH63" s="65"/>
      <c r="VBI63" s="62"/>
      <c r="VBJ63" s="61"/>
      <c r="VBK63" s="64"/>
      <c r="VBL63" s="16"/>
      <c r="VBM63" s="61"/>
      <c r="VBN63" s="64"/>
      <c r="VBO63" s="62"/>
      <c r="VBP63" s="65"/>
      <c r="VBQ63" s="62"/>
      <c r="VBR63" s="61"/>
      <c r="VBS63" s="64"/>
      <c r="VBT63" s="16"/>
      <c r="VBU63" s="61"/>
      <c r="VBV63" s="64"/>
      <c r="VBW63" s="62"/>
      <c r="VBX63" s="65"/>
      <c r="VBY63" s="62"/>
      <c r="VBZ63" s="61"/>
      <c r="VCA63" s="64"/>
      <c r="VCB63" s="16"/>
      <c r="VCC63" s="61"/>
      <c r="VCD63" s="64"/>
      <c r="VCE63" s="62"/>
      <c r="VCF63" s="65"/>
      <c r="VCG63" s="62"/>
      <c r="VCH63" s="61"/>
      <c r="VCI63" s="64"/>
      <c r="VCJ63" s="16"/>
      <c r="VCK63" s="61"/>
      <c r="VCL63" s="64"/>
      <c r="VCM63" s="62"/>
      <c r="VCN63" s="65"/>
      <c r="VCO63" s="62"/>
      <c r="VCP63" s="61"/>
      <c r="VCQ63" s="64"/>
      <c r="VCR63" s="16"/>
      <c r="VCS63" s="61"/>
      <c r="VCT63" s="64"/>
      <c r="VCU63" s="62"/>
      <c r="VCV63" s="65"/>
      <c r="VCW63" s="62"/>
      <c r="VCX63" s="61"/>
      <c r="VCY63" s="64"/>
      <c r="VCZ63" s="16"/>
      <c r="VDA63" s="61"/>
      <c r="VDB63" s="64"/>
      <c r="VDC63" s="62"/>
      <c r="VDD63" s="65"/>
      <c r="VDE63" s="62"/>
      <c r="VDF63" s="61"/>
      <c r="VDG63" s="64"/>
      <c r="VDH63" s="16"/>
      <c r="VDI63" s="61"/>
      <c r="VDJ63" s="64"/>
      <c r="VDK63" s="62"/>
      <c r="VDL63" s="65"/>
      <c r="VDM63" s="62"/>
      <c r="VDN63" s="61"/>
      <c r="VDO63" s="64"/>
      <c r="VDP63" s="16"/>
      <c r="VDQ63" s="61"/>
      <c r="VDR63" s="64"/>
      <c r="VDS63" s="62"/>
      <c r="VDT63" s="65"/>
      <c r="VDU63" s="62"/>
      <c r="VDV63" s="61"/>
      <c r="VDW63" s="64"/>
      <c r="VDX63" s="16"/>
      <c r="VDY63" s="61"/>
      <c r="VDZ63" s="64"/>
      <c r="VEA63" s="62"/>
      <c r="VEB63" s="65"/>
      <c r="VEC63" s="62"/>
      <c r="VED63" s="61"/>
      <c r="VEE63" s="64"/>
      <c r="VEF63" s="16"/>
      <c r="VEG63" s="61"/>
      <c r="VEH63" s="64"/>
      <c r="VEI63" s="62"/>
      <c r="VEJ63" s="65"/>
      <c r="VEK63" s="62"/>
      <c r="VEL63" s="61"/>
      <c r="VEM63" s="64"/>
      <c r="VEN63" s="16"/>
      <c r="VEO63" s="61"/>
      <c r="VEP63" s="64"/>
      <c r="VEQ63" s="62"/>
      <c r="VER63" s="65"/>
      <c r="VES63" s="62"/>
      <c r="VET63" s="61"/>
      <c r="VEU63" s="64"/>
      <c r="VEV63" s="16"/>
      <c r="VEW63" s="61"/>
      <c r="VEX63" s="64"/>
      <c r="VEY63" s="62"/>
      <c r="VEZ63" s="65"/>
      <c r="VFA63" s="62"/>
      <c r="VFB63" s="61"/>
      <c r="VFC63" s="64"/>
      <c r="VFD63" s="16"/>
      <c r="VFE63" s="61"/>
      <c r="VFF63" s="64"/>
      <c r="VFG63" s="62"/>
      <c r="VFH63" s="65"/>
      <c r="VFI63" s="62"/>
      <c r="VFJ63" s="61"/>
      <c r="VFK63" s="64"/>
      <c r="VFL63" s="16"/>
      <c r="VFM63" s="61"/>
      <c r="VFN63" s="64"/>
      <c r="VFO63" s="62"/>
      <c r="VFP63" s="65"/>
      <c r="VFQ63" s="62"/>
      <c r="VFR63" s="61"/>
      <c r="VFS63" s="64"/>
      <c r="VFT63" s="16"/>
      <c r="VFU63" s="61"/>
      <c r="VFV63" s="64"/>
      <c r="VFW63" s="62"/>
      <c r="VFX63" s="65"/>
      <c r="VFY63" s="62"/>
      <c r="VFZ63" s="61"/>
      <c r="VGA63" s="64"/>
      <c r="VGB63" s="16"/>
      <c r="VGC63" s="61"/>
      <c r="VGD63" s="64"/>
      <c r="VGE63" s="62"/>
      <c r="VGF63" s="65"/>
      <c r="VGG63" s="62"/>
      <c r="VGH63" s="61"/>
      <c r="VGI63" s="64"/>
      <c r="VGJ63" s="16"/>
      <c r="VGK63" s="61"/>
      <c r="VGL63" s="64"/>
      <c r="VGM63" s="62"/>
      <c r="VGN63" s="65"/>
      <c r="VGO63" s="62"/>
      <c r="VGP63" s="61"/>
      <c r="VGQ63" s="64"/>
      <c r="VGR63" s="16"/>
      <c r="VGS63" s="61"/>
      <c r="VGT63" s="64"/>
      <c r="VGU63" s="62"/>
      <c r="VGV63" s="65"/>
      <c r="VGW63" s="62"/>
      <c r="VGX63" s="61"/>
      <c r="VGY63" s="64"/>
      <c r="VGZ63" s="16"/>
      <c r="VHA63" s="61"/>
      <c r="VHB63" s="64"/>
      <c r="VHC63" s="62"/>
      <c r="VHD63" s="65"/>
      <c r="VHE63" s="62"/>
      <c r="VHF63" s="61"/>
      <c r="VHG63" s="64"/>
      <c r="VHH63" s="16"/>
      <c r="VHI63" s="61"/>
      <c r="VHJ63" s="64"/>
      <c r="VHK63" s="62"/>
      <c r="VHL63" s="65"/>
      <c r="VHM63" s="62"/>
      <c r="VHN63" s="61"/>
      <c r="VHO63" s="64"/>
      <c r="VHP63" s="16"/>
      <c r="VHQ63" s="61"/>
      <c r="VHR63" s="64"/>
      <c r="VHS63" s="62"/>
      <c r="VHT63" s="65"/>
      <c r="VHU63" s="62"/>
      <c r="VHV63" s="61"/>
      <c r="VHW63" s="64"/>
      <c r="VHX63" s="16"/>
      <c r="VHY63" s="61"/>
      <c r="VHZ63" s="64"/>
      <c r="VIA63" s="62"/>
      <c r="VIB63" s="65"/>
      <c r="VIC63" s="62"/>
      <c r="VID63" s="61"/>
      <c r="VIE63" s="64"/>
      <c r="VIF63" s="16"/>
      <c r="VIG63" s="61"/>
      <c r="VIH63" s="64"/>
      <c r="VII63" s="62"/>
      <c r="VIJ63" s="65"/>
      <c r="VIK63" s="62"/>
      <c r="VIL63" s="61"/>
      <c r="VIM63" s="64"/>
      <c r="VIN63" s="16"/>
      <c r="VIO63" s="61"/>
      <c r="VIP63" s="64"/>
      <c r="VIQ63" s="62"/>
      <c r="VIR63" s="65"/>
      <c r="VIS63" s="62"/>
      <c r="VIT63" s="61"/>
      <c r="VIU63" s="64"/>
      <c r="VIV63" s="16"/>
      <c r="VIW63" s="61"/>
      <c r="VIX63" s="64"/>
      <c r="VIY63" s="62"/>
      <c r="VIZ63" s="65"/>
      <c r="VJA63" s="62"/>
      <c r="VJB63" s="61"/>
      <c r="VJC63" s="64"/>
      <c r="VJD63" s="16"/>
      <c r="VJE63" s="61"/>
      <c r="VJF63" s="64"/>
      <c r="VJG63" s="62"/>
      <c r="VJH63" s="65"/>
      <c r="VJI63" s="62"/>
      <c r="VJJ63" s="61"/>
      <c r="VJK63" s="64"/>
      <c r="VJL63" s="16"/>
      <c r="VJM63" s="61"/>
      <c r="VJN63" s="64"/>
      <c r="VJO63" s="62"/>
      <c r="VJP63" s="65"/>
      <c r="VJQ63" s="62"/>
      <c r="VJR63" s="61"/>
      <c r="VJS63" s="64"/>
      <c r="VJT63" s="16"/>
      <c r="VJU63" s="61"/>
      <c r="VJV63" s="64"/>
      <c r="VJW63" s="62"/>
      <c r="VJX63" s="65"/>
      <c r="VJY63" s="62"/>
      <c r="VJZ63" s="61"/>
      <c r="VKA63" s="64"/>
      <c r="VKB63" s="16"/>
      <c r="VKC63" s="61"/>
      <c r="VKD63" s="64"/>
      <c r="VKE63" s="62"/>
      <c r="VKF63" s="65"/>
      <c r="VKG63" s="62"/>
      <c r="VKH63" s="61"/>
      <c r="VKI63" s="64"/>
      <c r="VKJ63" s="16"/>
      <c r="VKK63" s="61"/>
      <c r="VKL63" s="64"/>
      <c r="VKM63" s="62"/>
      <c r="VKN63" s="65"/>
      <c r="VKO63" s="62"/>
      <c r="VKP63" s="61"/>
      <c r="VKQ63" s="64"/>
      <c r="VKR63" s="16"/>
      <c r="VKS63" s="61"/>
      <c r="VKT63" s="64"/>
      <c r="VKU63" s="62"/>
      <c r="VKV63" s="65"/>
      <c r="VKW63" s="62"/>
      <c r="VKX63" s="61"/>
      <c r="VKY63" s="64"/>
      <c r="VKZ63" s="16"/>
      <c r="VLA63" s="61"/>
      <c r="VLB63" s="64"/>
      <c r="VLC63" s="62"/>
      <c r="VLD63" s="65"/>
      <c r="VLE63" s="62"/>
      <c r="VLF63" s="61"/>
      <c r="VLG63" s="64"/>
      <c r="VLH63" s="16"/>
      <c r="VLI63" s="61"/>
      <c r="VLJ63" s="64"/>
      <c r="VLK63" s="62"/>
      <c r="VLL63" s="65"/>
      <c r="VLM63" s="62"/>
      <c r="VLN63" s="61"/>
      <c r="VLO63" s="64"/>
      <c r="VLP63" s="16"/>
      <c r="VLQ63" s="61"/>
      <c r="VLR63" s="64"/>
      <c r="VLS63" s="62"/>
      <c r="VLT63" s="65"/>
      <c r="VLU63" s="62"/>
      <c r="VLV63" s="61"/>
      <c r="VLW63" s="64"/>
      <c r="VLX63" s="16"/>
      <c r="VLY63" s="61"/>
      <c r="VLZ63" s="64"/>
      <c r="VMA63" s="62"/>
      <c r="VMB63" s="65"/>
      <c r="VMC63" s="62"/>
      <c r="VMD63" s="61"/>
      <c r="VME63" s="64"/>
      <c r="VMF63" s="16"/>
      <c r="VMG63" s="61"/>
      <c r="VMH63" s="64"/>
      <c r="VMI63" s="62"/>
      <c r="VMJ63" s="65"/>
      <c r="VMK63" s="62"/>
      <c r="VML63" s="61"/>
      <c r="VMM63" s="64"/>
      <c r="VMN63" s="16"/>
      <c r="VMO63" s="61"/>
      <c r="VMP63" s="64"/>
      <c r="VMQ63" s="62"/>
      <c r="VMR63" s="65"/>
      <c r="VMS63" s="62"/>
      <c r="VMT63" s="61"/>
      <c r="VMU63" s="64"/>
      <c r="VMV63" s="16"/>
      <c r="VMW63" s="61"/>
      <c r="VMX63" s="64"/>
      <c r="VMY63" s="62"/>
      <c r="VMZ63" s="65"/>
      <c r="VNA63" s="62"/>
      <c r="VNB63" s="61"/>
      <c r="VNC63" s="64"/>
      <c r="VND63" s="16"/>
      <c r="VNE63" s="61"/>
      <c r="VNF63" s="64"/>
      <c r="VNG63" s="62"/>
      <c r="VNH63" s="65"/>
      <c r="VNI63" s="62"/>
      <c r="VNJ63" s="61"/>
      <c r="VNK63" s="64"/>
      <c r="VNL63" s="16"/>
      <c r="VNM63" s="61"/>
      <c r="VNN63" s="64"/>
      <c r="VNO63" s="62"/>
      <c r="VNP63" s="65"/>
      <c r="VNQ63" s="62"/>
      <c r="VNR63" s="61"/>
      <c r="VNS63" s="64"/>
      <c r="VNT63" s="16"/>
      <c r="VNU63" s="61"/>
      <c r="VNV63" s="64"/>
      <c r="VNW63" s="62"/>
      <c r="VNX63" s="65"/>
      <c r="VNY63" s="62"/>
      <c r="VNZ63" s="61"/>
      <c r="VOA63" s="64"/>
      <c r="VOB63" s="16"/>
      <c r="VOC63" s="61"/>
      <c r="VOD63" s="64"/>
      <c r="VOE63" s="62"/>
      <c r="VOF63" s="65"/>
      <c r="VOG63" s="62"/>
      <c r="VOH63" s="61"/>
      <c r="VOI63" s="64"/>
      <c r="VOJ63" s="16"/>
      <c r="VOK63" s="61"/>
      <c r="VOL63" s="64"/>
      <c r="VOM63" s="62"/>
      <c r="VON63" s="65"/>
      <c r="VOO63" s="62"/>
      <c r="VOP63" s="61"/>
      <c r="VOQ63" s="64"/>
      <c r="VOR63" s="16"/>
      <c r="VOS63" s="61"/>
      <c r="VOT63" s="64"/>
      <c r="VOU63" s="62"/>
      <c r="VOV63" s="65"/>
      <c r="VOW63" s="62"/>
      <c r="VOX63" s="61"/>
      <c r="VOY63" s="64"/>
      <c r="VOZ63" s="16"/>
      <c r="VPA63" s="61"/>
      <c r="VPB63" s="64"/>
      <c r="VPC63" s="62"/>
      <c r="VPD63" s="65"/>
      <c r="VPE63" s="62"/>
      <c r="VPF63" s="61"/>
      <c r="VPG63" s="64"/>
      <c r="VPH63" s="16"/>
      <c r="VPI63" s="61"/>
      <c r="VPJ63" s="64"/>
      <c r="VPK63" s="62"/>
      <c r="VPL63" s="65"/>
      <c r="VPM63" s="62"/>
      <c r="VPN63" s="61"/>
      <c r="VPO63" s="64"/>
      <c r="VPP63" s="16"/>
      <c r="VPQ63" s="61"/>
      <c r="VPR63" s="64"/>
      <c r="VPS63" s="62"/>
      <c r="VPT63" s="65"/>
      <c r="VPU63" s="62"/>
      <c r="VPV63" s="61"/>
      <c r="VPW63" s="64"/>
      <c r="VPX63" s="16"/>
      <c r="VPY63" s="61"/>
      <c r="VPZ63" s="64"/>
      <c r="VQA63" s="62"/>
      <c r="VQB63" s="65"/>
      <c r="VQC63" s="62"/>
      <c r="VQD63" s="61"/>
      <c r="VQE63" s="64"/>
      <c r="VQF63" s="16"/>
      <c r="VQG63" s="61"/>
      <c r="VQH63" s="64"/>
      <c r="VQI63" s="62"/>
      <c r="VQJ63" s="65"/>
      <c r="VQK63" s="62"/>
      <c r="VQL63" s="61"/>
      <c r="VQM63" s="64"/>
      <c r="VQN63" s="16"/>
      <c r="VQO63" s="61"/>
      <c r="VQP63" s="64"/>
      <c r="VQQ63" s="62"/>
      <c r="VQR63" s="65"/>
      <c r="VQS63" s="62"/>
      <c r="VQT63" s="61"/>
      <c r="VQU63" s="64"/>
      <c r="VQV63" s="16"/>
      <c r="VQW63" s="61"/>
      <c r="VQX63" s="64"/>
      <c r="VQY63" s="62"/>
      <c r="VQZ63" s="65"/>
      <c r="VRA63" s="62"/>
      <c r="VRB63" s="61"/>
      <c r="VRC63" s="64"/>
      <c r="VRD63" s="16"/>
      <c r="VRE63" s="61"/>
      <c r="VRF63" s="64"/>
      <c r="VRG63" s="62"/>
      <c r="VRH63" s="65"/>
      <c r="VRI63" s="62"/>
      <c r="VRJ63" s="61"/>
      <c r="VRK63" s="64"/>
      <c r="VRL63" s="16"/>
      <c r="VRM63" s="61"/>
      <c r="VRN63" s="64"/>
      <c r="VRO63" s="62"/>
      <c r="VRP63" s="65"/>
      <c r="VRQ63" s="62"/>
      <c r="VRR63" s="61"/>
      <c r="VRS63" s="64"/>
      <c r="VRT63" s="16"/>
      <c r="VRU63" s="61"/>
      <c r="VRV63" s="64"/>
      <c r="VRW63" s="62"/>
      <c r="VRX63" s="65"/>
      <c r="VRY63" s="62"/>
      <c r="VRZ63" s="61"/>
      <c r="VSA63" s="64"/>
      <c r="VSB63" s="16"/>
      <c r="VSC63" s="61"/>
      <c r="VSD63" s="64"/>
      <c r="VSE63" s="62"/>
      <c r="VSF63" s="65"/>
      <c r="VSG63" s="62"/>
      <c r="VSH63" s="61"/>
      <c r="VSI63" s="64"/>
      <c r="VSJ63" s="16"/>
      <c r="VSK63" s="61"/>
      <c r="VSL63" s="64"/>
      <c r="VSM63" s="62"/>
      <c r="VSN63" s="65"/>
      <c r="VSO63" s="62"/>
      <c r="VSP63" s="61"/>
      <c r="VSQ63" s="64"/>
      <c r="VSR63" s="16"/>
      <c r="VSS63" s="61"/>
      <c r="VST63" s="64"/>
      <c r="VSU63" s="62"/>
      <c r="VSV63" s="65"/>
      <c r="VSW63" s="62"/>
      <c r="VSX63" s="61"/>
      <c r="VSY63" s="64"/>
      <c r="VSZ63" s="16"/>
      <c r="VTA63" s="61"/>
      <c r="VTB63" s="64"/>
      <c r="VTC63" s="62"/>
      <c r="VTD63" s="65"/>
      <c r="VTE63" s="62"/>
      <c r="VTF63" s="61"/>
      <c r="VTG63" s="64"/>
      <c r="VTH63" s="16"/>
      <c r="VTI63" s="61"/>
      <c r="VTJ63" s="64"/>
      <c r="VTK63" s="62"/>
      <c r="VTL63" s="65"/>
      <c r="VTM63" s="62"/>
      <c r="VTN63" s="61"/>
      <c r="VTO63" s="64"/>
      <c r="VTP63" s="16"/>
      <c r="VTQ63" s="61"/>
      <c r="VTR63" s="64"/>
      <c r="VTS63" s="62"/>
      <c r="VTT63" s="65"/>
      <c r="VTU63" s="62"/>
      <c r="VTV63" s="61"/>
      <c r="VTW63" s="64"/>
      <c r="VTX63" s="16"/>
      <c r="VTY63" s="61"/>
      <c r="VTZ63" s="64"/>
      <c r="VUA63" s="62"/>
      <c r="VUB63" s="65"/>
      <c r="VUC63" s="62"/>
      <c r="VUD63" s="61"/>
      <c r="VUE63" s="64"/>
      <c r="VUF63" s="16"/>
      <c r="VUG63" s="61"/>
      <c r="VUH63" s="64"/>
      <c r="VUI63" s="62"/>
      <c r="VUJ63" s="65"/>
      <c r="VUK63" s="62"/>
      <c r="VUL63" s="61"/>
      <c r="VUM63" s="64"/>
      <c r="VUN63" s="16"/>
      <c r="VUO63" s="61"/>
      <c r="VUP63" s="64"/>
      <c r="VUQ63" s="62"/>
      <c r="VUR63" s="65"/>
      <c r="VUS63" s="62"/>
      <c r="VUT63" s="61"/>
      <c r="VUU63" s="64"/>
      <c r="VUV63" s="16"/>
      <c r="VUW63" s="61"/>
      <c r="VUX63" s="64"/>
      <c r="VUY63" s="62"/>
      <c r="VUZ63" s="65"/>
      <c r="VVA63" s="62"/>
      <c r="VVB63" s="61"/>
      <c r="VVC63" s="64"/>
      <c r="VVD63" s="16"/>
      <c r="VVE63" s="61"/>
      <c r="VVF63" s="64"/>
      <c r="VVG63" s="62"/>
      <c r="VVH63" s="65"/>
      <c r="VVI63" s="62"/>
      <c r="VVJ63" s="61"/>
      <c r="VVK63" s="64"/>
      <c r="VVL63" s="16"/>
      <c r="VVM63" s="61"/>
      <c r="VVN63" s="64"/>
      <c r="VVO63" s="62"/>
      <c r="VVP63" s="65"/>
      <c r="VVQ63" s="62"/>
      <c r="VVR63" s="61"/>
      <c r="VVS63" s="64"/>
      <c r="VVT63" s="16"/>
      <c r="VVU63" s="61"/>
      <c r="VVV63" s="64"/>
      <c r="VVW63" s="62"/>
      <c r="VVX63" s="65"/>
      <c r="VVY63" s="62"/>
      <c r="VVZ63" s="61"/>
      <c r="VWA63" s="64"/>
      <c r="VWB63" s="16"/>
      <c r="VWC63" s="61"/>
      <c r="VWD63" s="64"/>
      <c r="VWE63" s="62"/>
      <c r="VWF63" s="65"/>
      <c r="VWG63" s="62"/>
      <c r="VWH63" s="61"/>
      <c r="VWI63" s="64"/>
      <c r="VWJ63" s="16"/>
      <c r="VWK63" s="61"/>
      <c r="VWL63" s="64"/>
      <c r="VWM63" s="62"/>
      <c r="VWN63" s="65"/>
      <c r="VWO63" s="62"/>
      <c r="VWP63" s="61"/>
      <c r="VWQ63" s="64"/>
      <c r="VWR63" s="16"/>
      <c r="VWS63" s="61"/>
      <c r="VWT63" s="64"/>
      <c r="VWU63" s="62"/>
      <c r="VWV63" s="65"/>
      <c r="VWW63" s="62"/>
      <c r="VWX63" s="61"/>
      <c r="VWY63" s="64"/>
      <c r="VWZ63" s="16"/>
      <c r="VXA63" s="61"/>
      <c r="VXB63" s="64"/>
      <c r="VXC63" s="62"/>
      <c r="VXD63" s="65"/>
      <c r="VXE63" s="62"/>
      <c r="VXF63" s="61"/>
      <c r="VXG63" s="64"/>
      <c r="VXH63" s="16"/>
      <c r="VXI63" s="61"/>
      <c r="VXJ63" s="64"/>
      <c r="VXK63" s="62"/>
      <c r="VXL63" s="65"/>
      <c r="VXM63" s="62"/>
      <c r="VXN63" s="61"/>
      <c r="VXO63" s="64"/>
      <c r="VXP63" s="16"/>
      <c r="VXQ63" s="61"/>
      <c r="VXR63" s="64"/>
      <c r="VXS63" s="62"/>
      <c r="VXT63" s="65"/>
      <c r="VXU63" s="62"/>
      <c r="VXV63" s="61"/>
      <c r="VXW63" s="64"/>
      <c r="VXX63" s="16"/>
      <c r="VXY63" s="61"/>
      <c r="VXZ63" s="64"/>
      <c r="VYA63" s="62"/>
      <c r="VYB63" s="65"/>
      <c r="VYC63" s="62"/>
      <c r="VYD63" s="61"/>
      <c r="VYE63" s="64"/>
      <c r="VYF63" s="16"/>
      <c r="VYG63" s="61"/>
      <c r="VYH63" s="64"/>
      <c r="VYI63" s="62"/>
      <c r="VYJ63" s="65"/>
      <c r="VYK63" s="62"/>
      <c r="VYL63" s="61"/>
      <c r="VYM63" s="64"/>
      <c r="VYN63" s="16"/>
      <c r="VYO63" s="61"/>
      <c r="VYP63" s="64"/>
      <c r="VYQ63" s="62"/>
      <c r="VYR63" s="65"/>
      <c r="VYS63" s="62"/>
      <c r="VYT63" s="61"/>
      <c r="VYU63" s="64"/>
      <c r="VYV63" s="16"/>
      <c r="VYW63" s="61"/>
      <c r="VYX63" s="64"/>
      <c r="VYY63" s="62"/>
      <c r="VYZ63" s="65"/>
      <c r="VZA63" s="62"/>
      <c r="VZB63" s="61"/>
      <c r="VZC63" s="64"/>
      <c r="VZD63" s="16"/>
      <c r="VZE63" s="61"/>
      <c r="VZF63" s="64"/>
      <c r="VZG63" s="62"/>
      <c r="VZH63" s="65"/>
      <c r="VZI63" s="62"/>
      <c r="VZJ63" s="61"/>
      <c r="VZK63" s="64"/>
      <c r="VZL63" s="16"/>
      <c r="VZM63" s="61"/>
      <c r="VZN63" s="64"/>
      <c r="VZO63" s="62"/>
      <c r="VZP63" s="65"/>
      <c r="VZQ63" s="62"/>
      <c r="VZR63" s="61"/>
      <c r="VZS63" s="64"/>
      <c r="VZT63" s="16"/>
      <c r="VZU63" s="61"/>
      <c r="VZV63" s="64"/>
      <c r="VZW63" s="62"/>
      <c r="VZX63" s="65"/>
      <c r="VZY63" s="62"/>
      <c r="VZZ63" s="61"/>
      <c r="WAA63" s="64"/>
      <c r="WAB63" s="16"/>
      <c r="WAC63" s="61"/>
      <c r="WAD63" s="64"/>
      <c r="WAE63" s="62"/>
      <c r="WAF63" s="65"/>
      <c r="WAG63" s="62"/>
      <c r="WAH63" s="61"/>
      <c r="WAI63" s="64"/>
      <c r="WAJ63" s="16"/>
      <c r="WAK63" s="61"/>
      <c r="WAL63" s="64"/>
      <c r="WAM63" s="62"/>
      <c r="WAN63" s="65"/>
      <c r="WAO63" s="62"/>
      <c r="WAP63" s="61"/>
      <c r="WAQ63" s="64"/>
      <c r="WAR63" s="16"/>
      <c r="WAS63" s="61"/>
      <c r="WAT63" s="64"/>
      <c r="WAU63" s="62"/>
      <c r="WAV63" s="65"/>
      <c r="WAW63" s="62"/>
      <c r="WAX63" s="61"/>
      <c r="WAY63" s="64"/>
      <c r="WAZ63" s="16"/>
      <c r="WBA63" s="61"/>
      <c r="WBB63" s="64"/>
      <c r="WBC63" s="62"/>
      <c r="WBD63" s="65"/>
      <c r="WBE63" s="62"/>
      <c r="WBF63" s="61"/>
      <c r="WBG63" s="64"/>
      <c r="WBH63" s="16"/>
      <c r="WBI63" s="61"/>
      <c r="WBJ63" s="64"/>
      <c r="WBK63" s="62"/>
      <c r="WBL63" s="65"/>
      <c r="WBM63" s="62"/>
      <c r="WBN63" s="61"/>
      <c r="WBO63" s="64"/>
      <c r="WBP63" s="16"/>
      <c r="WBQ63" s="61"/>
      <c r="WBR63" s="64"/>
      <c r="WBS63" s="62"/>
      <c r="WBT63" s="65"/>
      <c r="WBU63" s="62"/>
      <c r="WBV63" s="61"/>
      <c r="WBW63" s="64"/>
      <c r="WBX63" s="16"/>
      <c r="WBY63" s="61"/>
      <c r="WBZ63" s="64"/>
      <c r="WCA63" s="62"/>
      <c r="WCB63" s="65"/>
      <c r="WCC63" s="62"/>
      <c r="WCD63" s="61"/>
      <c r="WCE63" s="64"/>
      <c r="WCF63" s="16"/>
      <c r="WCG63" s="61"/>
      <c r="WCH63" s="64"/>
      <c r="WCI63" s="62"/>
      <c r="WCJ63" s="65"/>
      <c r="WCK63" s="62"/>
      <c r="WCL63" s="61"/>
      <c r="WCM63" s="64"/>
      <c r="WCN63" s="16"/>
      <c r="WCO63" s="61"/>
      <c r="WCP63" s="64"/>
      <c r="WCQ63" s="62"/>
      <c r="WCR63" s="65"/>
      <c r="WCS63" s="62"/>
      <c r="WCT63" s="61"/>
      <c r="WCU63" s="64"/>
      <c r="WCV63" s="16"/>
      <c r="WCW63" s="61"/>
      <c r="WCX63" s="64"/>
      <c r="WCY63" s="62"/>
      <c r="WCZ63" s="65"/>
      <c r="WDA63" s="62"/>
      <c r="WDB63" s="61"/>
      <c r="WDC63" s="64"/>
      <c r="WDD63" s="16"/>
      <c r="WDE63" s="61"/>
      <c r="WDF63" s="64"/>
      <c r="WDG63" s="62"/>
      <c r="WDH63" s="65"/>
      <c r="WDI63" s="62"/>
      <c r="WDJ63" s="61"/>
      <c r="WDK63" s="64"/>
      <c r="WDL63" s="16"/>
      <c r="WDM63" s="61"/>
      <c r="WDN63" s="64"/>
      <c r="WDO63" s="62"/>
      <c r="WDP63" s="65"/>
      <c r="WDQ63" s="62"/>
      <c r="WDR63" s="61"/>
      <c r="WDS63" s="64"/>
      <c r="WDT63" s="16"/>
      <c r="WDU63" s="61"/>
      <c r="WDV63" s="64"/>
      <c r="WDW63" s="62"/>
      <c r="WDX63" s="65"/>
      <c r="WDY63" s="62"/>
      <c r="WDZ63" s="61"/>
      <c r="WEA63" s="64"/>
      <c r="WEB63" s="16"/>
      <c r="WEC63" s="61"/>
      <c r="WED63" s="64"/>
      <c r="WEE63" s="62"/>
      <c r="WEF63" s="65"/>
      <c r="WEG63" s="62"/>
      <c r="WEH63" s="61"/>
      <c r="WEI63" s="64"/>
      <c r="WEJ63" s="16"/>
      <c r="WEK63" s="61"/>
      <c r="WEL63" s="64"/>
      <c r="WEM63" s="62"/>
      <c r="WEN63" s="65"/>
      <c r="WEO63" s="62"/>
      <c r="WEP63" s="61"/>
      <c r="WEQ63" s="64"/>
      <c r="WER63" s="16"/>
      <c r="WES63" s="61"/>
      <c r="WET63" s="64"/>
      <c r="WEU63" s="62"/>
      <c r="WEV63" s="65"/>
      <c r="WEW63" s="62"/>
      <c r="WEX63" s="61"/>
      <c r="WEY63" s="64"/>
      <c r="WEZ63" s="16"/>
      <c r="WFA63" s="61"/>
      <c r="WFB63" s="64"/>
      <c r="WFC63" s="62"/>
      <c r="WFD63" s="65"/>
      <c r="WFE63" s="62"/>
      <c r="WFF63" s="61"/>
      <c r="WFG63" s="64"/>
      <c r="WFH63" s="16"/>
      <c r="WFI63" s="61"/>
      <c r="WFJ63" s="64"/>
      <c r="WFK63" s="62"/>
      <c r="WFL63" s="65"/>
      <c r="WFM63" s="62"/>
      <c r="WFN63" s="61"/>
      <c r="WFO63" s="64"/>
      <c r="WFP63" s="16"/>
      <c r="WFQ63" s="61"/>
      <c r="WFR63" s="64"/>
      <c r="WFS63" s="62"/>
      <c r="WFT63" s="65"/>
      <c r="WFU63" s="62"/>
      <c r="WFV63" s="61"/>
      <c r="WFW63" s="64"/>
      <c r="WFX63" s="16"/>
      <c r="WFY63" s="61"/>
      <c r="WFZ63" s="64"/>
      <c r="WGA63" s="62"/>
      <c r="WGB63" s="65"/>
      <c r="WGC63" s="62"/>
      <c r="WGD63" s="61"/>
      <c r="WGE63" s="64"/>
      <c r="WGF63" s="16"/>
      <c r="WGG63" s="61"/>
      <c r="WGH63" s="64"/>
      <c r="WGI63" s="62"/>
      <c r="WGJ63" s="65"/>
      <c r="WGK63" s="62"/>
      <c r="WGL63" s="61"/>
      <c r="WGM63" s="64"/>
      <c r="WGN63" s="16"/>
      <c r="WGO63" s="61"/>
      <c r="WGP63" s="64"/>
      <c r="WGQ63" s="62"/>
      <c r="WGR63" s="65"/>
      <c r="WGS63" s="62"/>
      <c r="WGT63" s="61"/>
      <c r="WGU63" s="64"/>
      <c r="WGV63" s="16"/>
      <c r="WGW63" s="61"/>
      <c r="WGX63" s="64"/>
      <c r="WGY63" s="62"/>
      <c r="WGZ63" s="65"/>
      <c r="WHA63" s="62"/>
      <c r="WHB63" s="61"/>
      <c r="WHC63" s="64"/>
      <c r="WHD63" s="16"/>
      <c r="WHE63" s="61"/>
      <c r="WHF63" s="64"/>
      <c r="WHG63" s="62"/>
      <c r="WHH63" s="65"/>
      <c r="WHI63" s="62"/>
      <c r="WHJ63" s="61"/>
      <c r="WHK63" s="64"/>
      <c r="WHL63" s="16"/>
      <c r="WHM63" s="61"/>
      <c r="WHN63" s="64"/>
      <c r="WHO63" s="62"/>
      <c r="WHP63" s="65"/>
      <c r="WHQ63" s="62"/>
      <c r="WHR63" s="61"/>
      <c r="WHS63" s="64"/>
      <c r="WHT63" s="16"/>
      <c r="WHU63" s="61"/>
      <c r="WHV63" s="64"/>
      <c r="WHW63" s="62"/>
      <c r="WHX63" s="65"/>
      <c r="WHY63" s="62"/>
      <c r="WHZ63" s="61"/>
      <c r="WIA63" s="64"/>
      <c r="WIB63" s="16"/>
      <c r="WIC63" s="61"/>
      <c r="WID63" s="64"/>
      <c r="WIE63" s="62"/>
      <c r="WIF63" s="65"/>
      <c r="WIG63" s="62"/>
      <c r="WIH63" s="61"/>
      <c r="WII63" s="64"/>
      <c r="WIJ63" s="16"/>
      <c r="WIK63" s="61"/>
      <c r="WIL63" s="64"/>
      <c r="WIM63" s="62"/>
      <c r="WIN63" s="65"/>
      <c r="WIO63" s="62"/>
      <c r="WIP63" s="61"/>
      <c r="WIQ63" s="64"/>
      <c r="WIR63" s="16"/>
      <c r="WIS63" s="61"/>
      <c r="WIT63" s="64"/>
      <c r="WIU63" s="62"/>
      <c r="WIV63" s="65"/>
      <c r="WIW63" s="62"/>
      <c r="WIX63" s="61"/>
      <c r="WIY63" s="64"/>
      <c r="WIZ63" s="16"/>
      <c r="WJA63" s="61"/>
      <c r="WJB63" s="64"/>
      <c r="WJC63" s="62"/>
      <c r="WJD63" s="65"/>
      <c r="WJE63" s="62"/>
      <c r="WJF63" s="61"/>
      <c r="WJG63" s="64"/>
      <c r="WJH63" s="16"/>
      <c r="WJI63" s="61"/>
      <c r="WJJ63" s="64"/>
      <c r="WJK63" s="62"/>
      <c r="WJL63" s="65"/>
      <c r="WJM63" s="62"/>
      <c r="WJN63" s="61"/>
      <c r="WJO63" s="64"/>
      <c r="WJP63" s="16"/>
      <c r="WJQ63" s="61"/>
      <c r="WJR63" s="64"/>
      <c r="WJS63" s="62"/>
      <c r="WJT63" s="65"/>
      <c r="WJU63" s="62"/>
      <c r="WJV63" s="61"/>
      <c r="WJW63" s="64"/>
      <c r="WJX63" s="16"/>
      <c r="WJY63" s="61"/>
      <c r="WJZ63" s="64"/>
      <c r="WKA63" s="62"/>
      <c r="WKB63" s="65"/>
      <c r="WKC63" s="62"/>
      <c r="WKD63" s="61"/>
      <c r="WKE63" s="64"/>
      <c r="WKF63" s="16"/>
      <c r="WKG63" s="61"/>
      <c r="WKH63" s="64"/>
      <c r="WKI63" s="62"/>
      <c r="WKJ63" s="65"/>
      <c r="WKK63" s="62"/>
      <c r="WKL63" s="61"/>
      <c r="WKM63" s="64"/>
      <c r="WKN63" s="16"/>
      <c r="WKO63" s="61"/>
      <c r="WKP63" s="64"/>
      <c r="WKQ63" s="62"/>
      <c r="WKR63" s="65"/>
      <c r="WKS63" s="62"/>
      <c r="WKT63" s="61"/>
      <c r="WKU63" s="64"/>
      <c r="WKV63" s="16"/>
      <c r="WKW63" s="61"/>
      <c r="WKX63" s="64"/>
      <c r="WKY63" s="62"/>
      <c r="WKZ63" s="65"/>
      <c r="WLA63" s="62"/>
      <c r="WLB63" s="61"/>
      <c r="WLC63" s="64"/>
      <c r="WLD63" s="16"/>
      <c r="WLE63" s="61"/>
      <c r="WLF63" s="64"/>
      <c r="WLG63" s="62"/>
      <c r="WLH63" s="65"/>
      <c r="WLI63" s="62"/>
      <c r="WLJ63" s="61"/>
      <c r="WLK63" s="64"/>
      <c r="WLL63" s="16"/>
      <c r="WLM63" s="61"/>
      <c r="WLN63" s="64"/>
      <c r="WLO63" s="62"/>
      <c r="WLP63" s="65"/>
      <c r="WLQ63" s="62"/>
      <c r="WLR63" s="61"/>
      <c r="WLS63" s="64"/>
      <c r="WLT63" s="16"/>
      <c r="WLU63" s="61"/>
      <c r="WLV63" s="64"/>
      <c r="WLW63" s="62"/>
      <c r="WLX63" s="65"/>
      <c r="WLY63" s="62"/>
      <c r="WLZ63" s="61"/>
      <c r="WMA63" s="64"/>
      <c r="WMB63" s="16"/>
      <c r="WMC63" s="61"/>
      <c r="WMD63" s="64"/>
      <c r="WME63" s="62"/>
      <c r="WMF63" s="65"/>
      <c r="WMG63" s="62"/>
      <c r="WMH63" s="61"/>
      <c r="WMI63" s="64"/>
      <c r="WMJ63" s="16"/>
      <c r="WMK63" s="61"/>
      <c r="WML63" s="64"/>
      <c r="WMM63" s="62"/>
      <c r="WMN63" s="65"/>
      <c r="WMO63" s="62"/>
      <c r="WMP63" s="61"/>
      <c r="WMQ63" s="64"/>
      <c r="WMR63" s="16"/>
      <c r="WMS63" s="61"/>
      <c r="WMT63" s="64"/>
      <c r="WMU63" s="62"/>
      <c r="WMV63" s="65"/>
      <c r="WMW63" s="62"/>
      <c r="WMX63" s="61"/>
      <c r="WMY63" s="64"/>
      <c r="WMZ63" s="16"/>
      <c r="WNA63" s="61"/>
      <c r="WNB63" s="64"/>
      <c r="WNC63" s="62"/>
      <c r="WND63" s="65"/>
      <c r="WNE63" s="62"/>
      <c r="WNF63" s="61"/>
      <c r="WNG63" s="64"/>
      <c r="WNH63" s="16"/>
      <c r="WNI63" s="61"/>
      <c r="WNJ63" s="64"/>
      <c r="WNK63" s="62"/>
      <c r="WNL63" s="65"/>
      <c r="WNM63" s="62"/>
      <c r="WNN63" s="61"/>
      <c r="WNO63" s="64"/>
      <c r="WNP63" s="16"/>
      <c r="WNQ63" s="61"/>
      <c r="WNR63" s="64"/>
      <c r="WNS63" s="62"/>
      <c r="WNT63" s="65"/>
      <c r="WNU63" s="62"/>
      <c r="WNV63" s="61"/>
      <c r="WNW63" s="64"/>
      <c r="WNX63" s="16"/>
      <c r="WNY63" s="61"/>
      <c r="WNZ63" s="64"/>
      <c r="WOA63" s="62"/>
      <c r="WOB63" s="65"/>
      <c r="WOC63" s="62"/>
      <c r="WOD63" s="61"/>
      <c r="WOE63" s="64"/>
      <c r="WOF63" s="16"/>
      <c r="WOG63" s="61"/>
      <c r="WOH63" s="64"/>
      <c r="WOI63" s="62"/>
      <c r="WOJ63" s="65"/>
      <c r="WOK63" s="62"/>
      <c r="WOL63" s="61"/>
      <c r="WOM63" s="64"/>
      <c r="WON63" s="16"/>
      <c r="WOO63" s="61"/>
      <c r="WOP63" s="64"/>
      <c r="WOQ63" s="62"/>
      <c r="WOR63" s="65"/>
      <c r="WOS63" s="62"/>
      <c r="WOT63" s="61"/>
      <c r="WOU63" s="64"/>
      <c r="WOV63" s="16"/>
      <c r="WOW63" s="61"/>
      <c r="WOX63" s="64"/>
      <c r="WOY63" s="62"/>
      <c r="WOZ63" s="65"/>
      <c r="WPA63" s="62"/>
      <c r="WPB63" s="61"/>
      <c r="WPC63" s="64"/>
      <c r="WPD63" s="16"/>
      <c r="WPE63" s="61"/>
      <c r="WPF63" s="64"/>
      <c r="WPG63" s="62"/>
      <c r="WPH63" s="65"/>
      <c r="WPI63" s="62"/>
      <c r="WPJ63" s="61"/>
      <c r="WPK63" s="64"/>
      <c r="WPL63" s="16"/>
      <c r="WPM63" s="61"/>
      <c r="WPN63" s="64"/>
      <c r="WPO63" s="62"/>
      <c r="WPP63" s="65"/>
      <c r="WPQ63" s="62"/>
      <c r="WPR63" s="61"/>
      <c r="WPS63" s="64"/>
      <c r="WPT63" s="16"/>
      <c r="WPU63" s="61"/>
      <c r="WPV63" s="64"/>
      <c r="WPW63" s="62"/>
      <c r="WPX63" s="65"/>
      <c r="WPY63" s="62"/>
      <c r="WPZ63" s="61"/>
      <c r="WQA63" s="64"/>
      <c r="WQB63" s="16"/>
      <c r="WQC63" s="61"/>
      <c r="WQD63" s="64"/>
      <c r="WQE63" s="62"/>
      <c r="WQF63" s="65"/>
      <c r="WQG63" s="62"/>
      <c r="WQH63" s="61"/>
      <c r="WQI63" s="64"/>
      <c r="WQJ63" s="16"/>
      <c r="WQK63" s="61"/>
      <c r="WQL63" s="64"/>
      <c r="WQM63" s="62"/>
      <c r="WQN63" s="65"/>
      <c r="WQO63" s="62"/>
      <c r="WQP63" s="61"/>
      <c r="WQQ63" s="64"/>
      <c r="WQR63" s="16"/>
      <c r="WQS63" s="61"/>
      <c r="WQT63" s="64"/>
      <c r="WQU63" s="62"/>
      <c r="WQV63" s="65"/>
      <c r="WQW63" s="62"/>
      <c r="WQX63" s="61"/>
      <c r="WQY63" s="64"/>
      <c r="WQZ63" s="16"/>
      <c r="WRA63" s="61"/>
      <c r="WRB63" s="64"/>
      <c r="WRC63" s="62"/>
      <c r="WRD63" s="65"/>
      <c r="WRE63" s="62"/>
      <c r="WRF63" s="61"/>
      <c r="WRG63" s="64"/>
      <c r="WRH63" s="16"/>
      <c r="WRI63" s="61"/>
      <c r="WRJ63" s="64"/>
      <c r="WRK63" s="62"/>
      <c r="WRL63" s="65"/>
      <c r="WRM63" s="62"/>
      <c r="WRN63" s="61"/>
      <c r="WRO63" s="64"/>
      <c r="WRP63" s="16"/>
      <c r="WRQ63" s="61"/>
      <c r="WRR63" s="64"/>
      <c r="WRS63" s="62"/>
      <c r="WRT63" s="65"/>
      <c r="WRU63" s="62"/>
      <c r="WRV63" s="61"/>
      <c r="WRW63" s="64"/>
      <c r="WRX63" s="16"/>
      <c r="WRY63" s="61"/>
      <c r="WRZ63" s="64"/>
      <c r="WSA63" s="62"/>
      <c r="WSB63" s="65"/>
      <c r="WSC63" s="62"/>
      <c r="WSD63" s="61"/>
      <c r="WSE63" s="64"/>
      <c r="WSF63" s="16"/>
      <c r="WSG63" s="61"/>
      <c r="WSH63" s="64"/>
      <c r="WSI63" s="62"/>
      <c r="WSJ63" s="65"/>
      <c r="WSK63" s="62"/>
      <c r="WSL63" s="61"/>
      <c r="WSM63" s="64"/>
      <c r="WSN63" s="16"/>
      <c r="WSO63" s="61"/>
      <c r="WSP63" s="64"/>
      <c r="WSQ63" s="62"/>
      <c r="WSR63" s="65"/>
      <c r="WSS63" s="62"/>
      <c r="WST63" s="61"/>
      <c r="WSU63" s="64"/>
      <c r="WSV63" s="16"/>
      <c r="WSW63" s="61"/>
      <c r="WSX63" s="64"/>
      <c r="WSY63" s="62"/>
      <c r="WSZ63" s="65"/>
      <c r="WTA63" s="62"/>
      <c r="WTB63" s="61"/>
      <c r="WTC63" s="64"/>
      <c r="WTD63" s="16"/>
      <c r="WTE63" s="61"/>
      <c r="WTF63" s="64"/>
      <c r="WTG63" s="62"/>
      <c r="WTH63" s="65"/>
      <c r="WTI63" s="62"/>
      <c r="WTJ63" s="61"/>
      <c r="WTK63" s="64"/>
      <c r="WTL63" s="16"/>
      <c r="WTM63" s="61"/>
      <c r="WTN63" s="64"/>
      <c r="WTO63" s="62"/>
      <c r="WTP63" s="65"/>
      <c r="WTQ63" s="62"/>
      <c r="WTR63" s="61"/>
      <c r="WTS63" s="64"/>
      <c r="WTT63" s="16"/>
      <c r="WTU63" s="61"/>
      <c r="WTV63" s="64"/>
      <c r="WTW63" s="62"/>
      <c r="WTX63" s="65"/>
      <c r="WTY63" s="62"/>
      <c r="WTZ63" s="61"/>
      <c r="WUA63" s="64"/>
      <c r="WUB63" s="16"/>
      <c r="WUC63" s="61"/>
      <c r="WUD63" s="64"/>
      <c r="WUE63" s="62"/>
      <c r="WUF63" s="65"/>
      <c r="WUG63" s="62"/>
      <c r="WUH63" s="61"/>
      <c r="WUI63" s="64"/>
      <c r="WUJ63" s="16"/>
      <c r="WUK63" s="61"/>
      <c r="WUL63" s="64"/>
      <c r="WUM63" s="62"/>
      <c r="WUN63" s="65"/>
      <c r="WUO63" s="62"/>
      <c r="WUP63" s="61"/>
      <c r="WUQ63" s="64"/>
      <c r="WUR63" s="16"/>
      <c r="WUS63" s="61"/>
      <c r="WUT63" s="64"/>
      <c r="WUU63" s="62"/>
      <c r="WUV63" s="65"/>
      <c r="WUW63" s="62"/>
      <c r="WUX63" s="61"/>
      <c r="WUY63" s="64"/>
      <c r="WUZ63" s="16"/>
      <c r="WVA63" s="61"/>
      <c r="WVB63" s="64"/>
      <c r="WVC63" s="62"/>
      <c r="WVD63" s="65"/>
      <c r="WVE63" s="62"/>
      <c r="WVF63" s="61"/>
      <c r="WVG63" s="64"/>
      <c r="WVH63" s="16"/>
      <c r="WVI63" s="61"/>
      <c r="WVJ63" s="64"/>
      <c r="WVK63" s="62"/>
      <c r="WVL63" s="65"/>
      <c r="WVM63" s="62"/>
      <c r="WVN63" s="61"/>
      <c r="WVO63" s="64"/>
      <c r="WVP63" s="16"/>
      <c r="WVQ63" s="61"/>
      <c r="WVR63" s="64"/>
      <c r="WVS63" s="62"/>
      <c r="WVT63" s="65"/>
      <c r="WVU63" s="62"/>
      <c r="WVV63" s="61"/>
      <c r="WVW63" s="64"/>
      <c r="WVX63" s="16"/>
      <c r="WVY63" s="61"/>
      <c r="WVZ63" s="64"/>
      <c r="WWA63" s="62"/>
      <c r="WWB63" s="65"/>
      <c r="WWC63" s="62"/>
      <c r="WWD63" s="61"/>
      <c r="WWE63" s="64"/>
      <c r="WWF63" s="16"/>
      <c r="WWG63" s="61"/>
      <c r="WWH63" s="64"/>
      <c r="WWI63" s="62"/>
      <c r="WWJ63" s="65"/>
      <c r="WWK63" s="62"/>
      <c r="WWL63" s="61"/>
      <c r="WWM63" s="64"/>
      <c r="WWN63" s="16"/>
      <c r="WWO63" s="61"/>
      <c r="WWP63" s="64"/>
      <c r="WWQ63" s="62"/>
      <c r="WWR63" s="65"/>
      <c r="WWS63" s="62"/>
      <c r="WWT63" s="61"/>
      <c r="WWU63" s="64"/>
      <c r="WWV63" s="16"/>
      <c r="WWW63" s="61"/>
      <c r="WWX63" s="64"/>
      <c r="WWY63" s="62"/>
      <c r="WWZ63" s="65"/>
      <c r="WXA63" s="62"/>
      <c r="WXB63" s="61"/>
      <c r="WXC63" s="64"/>
      <c r="WXD63" s="16"/>
      <c r="WXE63" s="61"/>
      <c r="WXF63" s="64"/>
      <c r="WXG63" s="62"/>
      <c r="WXH63" s="65"/>
      <c r="WXI63" s="62"/>
      <c r="WXJ63" s="61"/>
      <c r="WXK63" s="64"/>
      <c r="WXL63" s="16"/>
      <c r="WXM63" s="61"/>
      <c r="WXN63" s="64"/>
      <c r="WXO63" s="62"/>
      <c r="WXP63" s="65"/>
      <c r="WXQ63" s="62"/>
      <c r="WXR63" s="61"/>
      <c r="WXS63" s="64"/>
      <c r="WXT63" s="16"/>
      <c r="WXU63" s="61"/>
      <c r="WXV63" s="64"/>
      <c r="WXW63" s="62"/>
      <c r="WXX63" s="65"/>
      <c r="WXY63" s="62"/>
      <c r="WXZ63" s="61"/>
      <c r="WYA63" s="64"/>
      <c r="WYB63" s="16"/>
      <c r="WYC63" s="61"/>
      <c r="WYD63" s="64"/>
      <c r="WYE63" s="62"/>
      <c r="WYF63" s="65"/>
      <c r="WYG63" s="62"/>
      <c r="WYH63" s="61"/>
      <c r="WYI63" s="64"/>
      <c r="WYJ63" s="16"/>
      <c r="WYK63" s="61"/>
      <c r="WYL63" s="64"/>
      <c r="WYM63" s="62"/>
      <c r="WYN63" s="65"/>
      <c r="WYO63" s="62"/>
      <c r="WYP63" s="61"/>
      <c r="WYQ63" s="64"/>
      <c r="WYR63" s="16"/>
      <c r="WYS63" s="61"/>
      <c r="WYT63" s="64"/>
      <c r="WYU63" s="62"/>
      <c r="WYV63" s="65"/>
      <c r="WYW63" s="62"/>
      <c r="WYX63" s="61"/>
      <c r="WYY63" s="64"/>
      <c r="WYZ63" s="16"/>
      <c r="WZA63" s="61"/>
      <c r="WZB63" s="64"/>
      <c r="WZC63" s="62"/>
      <c r="WZD63" s="65"/>
      <c r="WZE63" s="62"/>
      <c r="WZF63" s="61"/>
      <c r="WZG63" s="64"/>
      <c r="WZH63" s="16"/>
      <c r="WZI63" s="61"/>
      <c r="WZJ63" s="64"/>
      <c r="WZK63" s="62"/>
      <c r="WZL63" s="65"/>
      <c r="WZM63" s="62"/>
      <c r="WZN63" s="61"/>
      <c r="WZO63" s="64"/>
      <c r="WZP63" s="16"/>
      <c r="WZQ63" s="61"/>
      <c r="WZR63" s="64"/>
      <c r="WZS63" s="62"/>
      <c r="WZT63" s="65"/>
      <c r="WZU63" s="62"/>
      <c r="WZV63" s="61"/>
      <c r="WZW63" s="64"/>
      <c r="WZX63" s="16"/>
      <c r="WZY63" s="61"/>
      <c r="WZZ63" s="64"/>
      <c r="XAA63" s="62"/>
      <c r="XAB63" s="65"/>
      <c r="XAC63" s="62"/>
      <c r="XAD63" s="61"/>
      <c r="XAE63" s="64"/>
      <c r="XAF63" s="16"/>
      <c r="XAG63" s="61"/>
      <c r="XAH63" s="64"/>
      <c r="XAI63" s="62"/>
      <c r="XAJ63" s="65"/>
      <c r="XAK63" s="62"/>
      <c r="XAL63" s="61"/>
      <c r="XAM63" s="64"/>
      <c r="XAN63" s="16"/>
      <c r="XAO63" s="61"/>
      <c r="XAP63" s="64"/>
      <c r="XAQ63" s="62"/>
      <c r="XAR63" s="65"/>
      <c r="XAS63" s="62"/>
      <c r="XAT63" s="61"/>
      <c r="XAU63" s="64"/>
      <c r="XAV63" s="16"/>
      <c r="XAW63" s="61"/>
      <c r="XAX63" s="64"/>
      <c r="XAY63" s="62"/>
      <c r="XAZ63" s="65"/>
      <c r="XBA63" s="62"/>
      <c r="XBB63" s="61"/>
      <c r="XBC63" s="64"/>
      <c r="XBD63" s="16"/>
      <c r="XBE63" s="61"/>
      <c r="XBF63" s="64"/>
      <c r="XBG63" s="62"/>
      <c r="XBH63" s="65"/>
      <c r="XBI63" s="62"/>
      <c r="XBJ63" s="61"/>
      <c r="XBK63" s="64"/>
      <c r="XBL63" s="16"/>
      <c r="XBM63" s="61"/>
      <c r="XBN63" s="64"/>
      <c r="XBO63" s="62"/>
      <c r="XBP63" s="65"/>
      <c r="XBQ63" s="62"/>
      <c r="XBR63" s="61"/>
      <c r="XBS63" s="64"/>
      <c r="XBT63" s="16"/>
      <c r="XBU63" s="61"/>
      <c r="XBV63" s="64"/>
      <c r="XBW63" s="62"/>
      <c r="XBX63" s="65"/>
      <c r="XBY63" s="62"/>
      <c r="XBZ63" s="61"/>
      <c r="XCA63" s="64"/>
      <c r="XCB63" s="16"/>
      <c r="XCC63" s="61"/>
      <c r="XCD63" s="64"/>
      <c r="XCE63" s="62"/>
      <c r="XCF63" s="65"/>
      <c r="XCG63" s="62"/>
      <c r="XCH63" s="61"/>
      <c r="XCI63" s="64"/>
      <c r="XCJ63" s="16"/>
      <c r="XCK63" s="61"/>
      <c r="XCL63" s="64"/>
      <c r="XCM63" s="62"/>
      <c r="XCN63" s="65"/>
      <c r="XCO63" s="62"/>
      <c r="XCP63" s="61"/>
      <c r="XCQ63" s="64"/>
      <c r="XCR63" s="16"/>
      <c r="XCS63" s="61"/>
      <c r="XCT63" s="64"/>
      <c r="XCU63" s="62"/>
      <c r="XCV63" s="65"/>
      <c r="XCW63" s="62"/>
      <c r="XCX63" s="61"/>
      <c r="XCY63" s="64"/>
      <c r="XCZ63" s="16"/>
      <c r="XDA63" s="61"/>
      <c r="XDB63" s="64"/>
      <c r="XDC63" s="62"/>
      <c r="XDD63" s="65"/>
      <c r="XDE63" s="62"/>
      <c r="XDF63" s="61"/>
      <c r="XDG63" s="64"/>
      <c r="XDH63" s="16"/>
      <c r="XDI63" s="61"/>
      <c r="XDJ63" s="64"/>
      <c r="XDK63" s="62"/>
      <c r="XDL63" s="65"/>
      <c r="XDM63" s="62"/>
      <c r="XDN63" s="61"/>
      <c r="XDO63" s="64"/>
      <c r="XDP63" s="16"/>
      <c r="XDQ63" s="61"/>
      <c r="XDR63" s="64"/>
      <c r="XDS63" s="62"/>
      <c r="XDT63" s="65"/>
      <c r="XDU63" s="62"/>
      <c r="XDV63" s="61"/>
      <c r="XDW63" s="64"/>
      <c r="XDX63" s="16"/>
      <c r="XDY63" s="61"/>
      <c r="XDZ63" s="64"/>
      <c r="XEA63" s="62"/>
      <c r="XEB63" s="65"/>
      <c r="XEC63" s="62"/>
      <c r="XED63" s="61"/>
      <c r="XEE63" s="64"/>
      <c r="XEF63" s="16"/>
      <c r="XEG63" s="61"/>
      <c r="XEH63" s="64"/>
      <c r="XEI63" s="62"/>
      <c r="XEJ63" s="65"/>
      <c r="XEK63" s="62"/>
      <c r="XEL63" s="61"/>
      <c r="XEM63" s="64"/>
      <c r="XEN63" s="16"/>
      <c r="XEO63" s="61"/>
      <c r="XEP63" s="64"/>
      <c r="XEQ63" s="62"/>
      <c r="XER63" s="65"/>
      <c r="XES63" s="62"/>
      <c r="XET63" s="61"/>
      <c r="XEU63" s="64"/>
      <c r="XEV63" s="16"/>
      <c r="XEW63" s="61"/>
      <c r="XEX63" s="64"/>
      <c r="XEY63" s="62"/>
      <c r="XEZ63" s="65"/>
      <c r="XFA63" s="62"/>
      <c r="XFB63" s="61"/>
      <c r="XFC63" s="64"/>
      <c r="XFD63" s="16"/>
    </row>
    <row r="64" spans="1:16384" ht="240" x14ac:dyDescent="0.25">
      <c r="A64" s="70">
        <v>7</v>
      </c>
      <c r="B64" s="18" t="s">
        <v>181</v>
      </c>
      <c r="C64" s="18" t="s">
        <v>190</v>
      </c>
      <c r="D64" s="58" t="s">
        <v>405</v>
      </c>
      <c r="E64" s="18" t="s">
        <v>340</v>
      </c>
      <c r="F64" s="52" t="s">
        <v>596</v>
      </c>
      <c r="G64" s="18" t="s">
        <v>620</v>
      </c>
      <c r="H64" s="52" t="s">
        <v>593</v>
      </c>
      <c r="I64" s="18"/>
      <c r="J64" s="19" t="s">
        <v>332</v>
      </c>
      <c r="K64" s="52"/>
      <c r="L64" s="18"/>
      <c r="M64" s="19" t="s">
        <v>332</v>
      </c>
    </row>
    <row r="65" spans="1:13" ht="135" x14ac:dyDescent="0.25">
      <c r="A65" s="70">
        <v>8</v>
      </c>
      <c r="B65" s="18" t="s">
        <v>181</v>
      </c>
      <c r="C65" s="18" t="s">
        <v>191</v>
      </c>
      <c r="D65" s="58" t="s">
        <v>339</v>
      </c>
      <c r="E65" s="18" t="s">
        <v>325</v>
      </c>
      <c r="F65" s="52" t="s">
        <v>593</v>
      </c>
      <c r="G65" s="18"/>
      <c r="H65" s="52" t="s">
        <v>593</v>
      </c>
      <c r="I65" s="18"/>
      <c r="J65" s="19" t="s">
        <v>332</v>
      </c>
      <c r="K65" s="52"/>
      <c r="L65" s="18"/>
      <c r="M65" s="19" t="s">
        <v>332</v>
      </c>
    </row>
    <row r="66" spans="1:13" x14ac:dyDescent="0.25">
      <c r="A66" s="139" t="s">
        <v>382</v>
      </c>
      <c r="B66" s="139"/>
      <c r="C66" s="139"/>
      <c r="D66" s="139"/>
      <c r="E66" s="139"/>
      <c r="F66" s="139"/>
      <c r="G66" s="67"/>
      <c r="H66" s="139"/>
      <c r="I66" s="67"/>
      <c r="J66" s="67"/>
      <c r="K66" s="139"/>
      <c r="L66" s="67"/>
      <c r="M66" s="67"/>
    </row>
    <row r="67" spans="1:13" ht="409.5" x14ac:dyDescent="0.25">
      <c r="A67" s="52">
        <v>1</v>
      </c>
      <c r="B67" s="19" t="s">
        <v>55</v>
      </c>
      <c r="C67" s="18" t="s">
        <v>202</v>
      </c>
      <c r="D67" s="18" t="s">
        <v>102</v>
      </c>
      <c r="E67" s="18" t="s">
        <v>101</v>
      </c>
      <c r="F67" s="52"/>
      <c r="G67" s="20" t="s">
        <v>464</v>
      </c>
      <c r="H67" s="52"/>
      <c r="I67" s="20" t="s">
        <v>464</v>
      </c>
      <c r="J67" s="16"/>
      <c r="K67" s="52"/>
      <c r="L67" s="20"/>
      <c r="M67" s="16"/>
    </row>
    <row r="68" spans="1:13" ht="105" x14ac:dyDescent="0.25">
      <c r="A68" s="61">
        <v>2</v>
      </c>
      <c r="B68" s="64" t="s">
        <v>103</v>
      </c>
      <c r="C68" s="62" t="s">
        <v>104</v>
      </c>
      <c r="D68" s="63" t="s">
        <v>105</v>
      </c>
      <c r="E68" s="62" t="s">
        <v>106</v>
      </c>
      <c r="F68" s="61"/>
      <c r="G68" s="62" t="s">
        <v>324</v>
      </c>
      <c r="H68" s="61"/>
      <c r="I68" s="62" t="s">
        <v>324</v>
      </c>
      <c r="J68" s="16"/>
      <c r="K68" s="61"/>
      <c r="L68" s="62"/>
      <c r="M68" s="16"/>
    </row>
    <row r="69" spans="1:13" ht="75" x14ac:dyDescent="0.25">
      <c r="A69" s="61">
        <v>3</v>
      </c>
      <c r="B69" s="64" t="s">
        <v>103</v>
      </c>
      <c r="C69" s="62" t="s">
        <v>107</v>
      </c>
      <c r="D69" s="62" t="s">
        <v>111</v>
      </c>
      <c r="E69" s="62" t="s">
        <v>108</v>
      </c>
      <c r="F69" s="61"/>
      <c r="G69" s="62" t="s">
        <v>324</v>
      </c>
      <c r="H69" s="61"/>
      <c r="I69" s="62" t="s">
        <v>324</v>
      </c>
      <c r="J69" s="16"/>
      <c r="K69" s="61"/>
      <c r="L69" s="62"/>
      <c r="M69" s="16"/>
    </row>
    <row r="70" spans="1:13" ht="60" x14ac:dyDescent="0.25">
      <c r="A70" s="52">
        <v>4</v>
      </c>
      <c r="B70" s="19" t="s">
        <v>109</v>
      </c>
      <c r="C70" s="18" t="s">
        <v>110</v>
      </c>
      <c r="D70" s="18" t="s">
        <v>112</v>
      </c>
      <c r="E70" s="18" t="s">
        <v>113</v>
      </c>
      <c r="F70" s="52"/>
      <c r="G70" s="16"/>
      <c r="H70" s="52"/>
      <c r="I70" s="16"/>
      <c r="J70" s="16"/>
      <c r="K70" s="52"/>
      <c r="L70" s="16"/>
      <c r="M70" s="16"/>
    </row>
    <row r="71" spans="1:13" ht="60" x14ac:dyDescent="0.25">
      <c r="A71" s="52">
        <v>5</v>
      </c>
      <c r="B71" s="19" t="s">
        <v>103</v>
      </c>
      <c r="C71" s="18" t="s">
        <v>114</v>
      </c>
      <c r="D71" s="18" t="s">
        <v>115</v>
      </c>
      <c r="E71" s="18" t="s">
        <v>116</v>
      </c>
      <c r="F71" s="52"/>
      <c r="G71" s="16"/>
      <c r="H71" s="52"/>
      <c r="I71" s="16"/>
      <c r="J71" s="16"/>
      <c r="K71" s="52"/>
      <c r="L71" s="16"/>
      <c r="M71" s="16"/>
    </row>
    <row r="72" spans="1:13" ht="75" x14ac:dyDescent="0.25">
      <c r="A72" s="52">
        <v>6</v>
      </c>
      <c r="B72" s="19" t="s">
        <v>55</v>
      </c>
      <c r="C72" s="18" t="s">
        <v>117</v>
      </c>
      <c r="D72" s="18" t="s">
        <v>118</v>
      </c>
      <c r="E72" s="18" t="s">
        <v>120</v>
      </c>
      <c r="F72" s="52"/>
      <c r="G72" s="16"/>
      <c r="H72" s="52"/>
      <c r="I72" s="16"/>
      <c r="J72" s="16"/>
      <c r="K72" s="52"/>
      <c r="L72" s="16"/>
      <c r="M72" s="16"/>
    </row>
    <row r="73" spans="1:13" ht="105" x14ac:dyDescent="0.25">
      <c r="A73" s="52">
        <v>7</v>
      </c>
      <c r="B73" s="19" t="s">
        <v>109</v>
      </c>
      <c r="C73" s="18" t="s">
        <v>119</v>
      </c>
      <c r="D73" s="18" t="s">
        <v>122</v>
      </c>
      <c r="E73" s="18" t="s">
        <v>123</v>
      </c>
      <c r="F73" s="52"/>
      <c r="G73" s="16"/>
      <c r="H73" s="52"/>
      <c r="I73" s="16"/>
      <c r="J73" s="16"/>
      <c r="K73" s="52"/>
      <c r="L73" s="16"/>
      <c r="M73" s="16"/>
    </row>
    <row r="74" spans="1:13" ht="105" x14ac:dyDescent="0.25">
      <c r="A74" s="52">
        <v>8</v>
      </c>
      <c r="B74" s="19" t="s">
        <v>55</v>
      </c>
      <c r="C74" s="18" t="s">
        <v>121</v>
      </c>
      <c r="D74" s="58" t="s">
        <v>250</v>
      </c>
      <c r="E74" s="18" t="s">
        <v>124</v>
      </c>
      <c r="F74" s="52"/>
      <c r="G74" s="16"/>
      <c r="H74" s="52"/>
      <c r="I74" s="16"/>
      <c r="J74" s="16"/>
      <c r="K74" s="52"/>
      <c r="L74" s="16"/>
      <c r="M74" s="16"/>
    </row>
    <row r="75" spans="1:13" ht="75" x14ac:dyDescent="0.25">
      <c r="A75" s="52">
        <v>9</v>
      </c>
      <c r="B75" s="19" t="s">
        <v>109</v>
      </c>
      <c r="C75" s="18" t="s">
        <v>125</v>
      </c>
      <c r="D75" s="59" t="s">
        <v>251</v>
      </c>
      <c r="E75" s="18" t="s">
        <v>126</v>
      </c>
      <c r="F75" s="52"/>
      <c r="G75" s="16"/>
      <c r="H75" s="52"/>
      <c r="I75" s="16"/>
      <c r="J75" s="16"/>
      <c r="K75" s="52"/>
      <c r="L75" s="16"/>
      <c r="M75" s="16"/>
    </row>
    <row r="76" spans="1:13" ht="210" x14ac:dyDescent="0.25">
      <c r="A76" s="61">
        <v>10</v>
      </c>
      <c r="B76" s="64" t="s">
        <v>158</v>
      </c>
      <c r="C76" s="62" t="s">
        <v>159</v>
      </c>
      <c r="D76" s="65" t="s">
        <v>252</v>
      </c>
      <c r="E76" s="62" t="s">
        <v>215</v>
      </c>
      <c r="F76" s="61"/>
      <c r="G76" s="64" t="s">
        <v>322</v>
      </c>
      <c r="H76" s="61"/>
      <c r="I76" s="62" t="s">
        <v>322</v>
      </c>
      <c r="J76" s="16"/>
      <c r="K76" s="61"/>
      <c r="L76" s="62"/>
      <c r="M76" s="16"/>
    </row>
    <row r="77" spans="1:13" ht="165" x14ac:dyDescent="0.25">
      <c r="A77" s="61">
        <v>11</v>
      </c>
      <c r="B77" s="64" t="s">
        <v>158</v>
      </c>
      <c r="C77" s="62" t="s">
        <v>160</v>
      </c>
      <c r="D77" s="65" t="s">
        <v>253</v>
      </c>
      <c r="E77" s="62" t="s">
        <v>216</v>
      </c>
      <c r="F77" s="61"/>
      <c r="G77" s="64" t="s">
        <v>322</v>
      </c>
      <c r="H77" s="61"/>
      <c r="I77" s="64" t="s">
        <v>322</v>
      </c>
      <c r="J77" s="16"/>
      <c r="K77" s="61"/>
      <c r="L77" s="64"/>
      <c r="M77" s="16"/>
    </row>
    <row r="78" spans="1:13" ht="75" x14ac:dyDescent="0.25">
      <c r="A78" s="61">
        <v>12</v>
      </c>
      <c r="B78" s="64" t="s">
        <v>161</v>
      </c>
      <c r="C78" s="62" t="s">
        <v>162</v>
      </c>
      <c r="D78" s="65" t="s">
        <v>254</v>
      </c>
      <c r="E78" s="62" t="s">
        <v>217</v>
      </c>
      <c r="F78" s="61"/>
      <c r="G78" s="64" t="s">
        <v>322</v>
      </c>
      <c r="H78" s="61"/>
      <c r="I78" s="64" t="s">
        <v>322</v>
      </c>
      <c r="J78" s="16"/>
      <c r="K78" s="61"/>
      <c r="L78" s="64"/>
      <c r="M78" s="16"/>
    </row>
  </sheetData>
  <autoFilter ref="A10:H78"/>
  <mergeCells count="1">
    <mergeCell ref="B15:B16"/>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1"/>
  <sheetViews>
    <sheetView topLeftCell="A16" workbookViewId="0">
      <selection activeCell="E29" sqref="E29"/>
    </sheetView>
  </sheetViews>
  <sheetFormatPr defaultRowHeight="15" x14ac:dyDescent="0.25"/>
  <cols>
    <col min="2" max="2" width="40.85546875" customWidth="1"/>
    <col min="3" max="3" width="21" customWidth="1"/>
    <col min="4" max="4" width="8.85546875" bestFit="1" customWidth="1"/>
    <col min="8" max="8" width="11.7109375" bestFit="1" customWidth="1"/>
    <col min="9" max="9" width="7.28515625" hidden="1" customWidth="1"/>
    <col min="10" max="10" width="5.7109375" hidden="1" customWidth="1"/>
    <col min="11" max="11" width="5.42578125" hidden="1" customWidth="1"/>
    <col min="12" max="12" width="7.28515625" customWidth="1"/>
    <col min="13" max="13" width="5.7109375" customWidth="1"/>
    <col min="14" max="14" width="5.42578125" customWidth="1"/>
    <col min="15" max="15" width="12.42578125" customWidth="1"/>
  </cols>
  <sheetData>
    <row r="1" spans="1:16" s="120" customFormat="1" ht="15.75" customHeight="1" x14ac:dyDescent="0.2">
      <c r="A1" s="234" t="s">
        <v>472</v>
      </c>
      <c r="B1" s="234" t="s">
        <v>473</v>
      </c>
      <c r="C1" s="224" t="s">
        <v>544</v>
      </c>
      <c r="D1" s="234" t="s">
        <v>475</v>
      </c>
      <c r="E1" s="234"/>
      <c r="F1" s="234"/>
      <c r="G1" s="234"/>
      <c r="H1" s="66"/>
      <c r="I1" s="235" t="s">
        <v>609</v>
      </c>
      <c r="J1" s="236"/>
      <c r="K1" s="237"/>
      <c r="L1" s="235" t="s">
        <v>920</v>
      </c>
      <c r="M1" s="236"/>
      <c r="N1" s="237"/>
      <c r="O1" s="232"/>
      <c r="P1" s="232" t="s">
        <v>543</v>
      </c>
    </row>
    <row r="2" spans="1:16" x14ac:dyDescent="0.25">
      <c r="A2" s="234"/>
      <c r="B2" s="234"/>
      <c r="C2" s="224"/>
      <c r="D2" s="66" t="s">
        <v>474</v>
      </c>
      <c r="E2" s="66" t="s">
        <v>476</v>
      </c>
      <c r="F2" s="66" t="s">
        <v>477</v>
      </c>
      <c r="G2" s="66" t="s">
        <v>478</v>
      </c>
      <c r="H2" s="66" t="s">
        <v>479</v>
      </c>
      <c r="I2" s="131" t="s">
        <v>611</v>
      </c>
      <c r="J2" s="131" t="s">
        <v>612</v>
      </c>
      <c r="K2" s="132" t="s">
        <v>11</v>
      </c>
      <c r="L2" s="131" t="s">
        <v>611</v>
      </c>
      <c r="M2" s="131" t="s">
        <v>612</v>
      </c>
      <c r="N2" s="132" t="s">
        <v>11</v>
      </c>
      <c r="O2" s="233"/>
      <c r="P2" s="233"/>
    </row>
    <row r="3" spans="1:16" x14ac:dyDescent="0.25">
      <c r="A3" s="228" t="s">
        <v>480</v>
      </c>
      <c r="B3" s="228"/>
      <c r="C3" s="228"/>
      <c r="D3" s="228"/>
      <c r="E3" s="228"/>
      <c r="F3" s="228"/>
      <c r="G3" s="228"/>
      <c r="H3" s="228"/>
      <c r="I3" s="127"/>
      <c r="J3" s="127"/>
      <c r="K3" s="127"/>
      <c r="L3" s="161"/>
      <c r="M3" s="161"/>
      <c r="N3" s="161"/>
      <c r="O3" s="127"/>
      <c r="P3" s="16"/>
    </row>
    <row r="4" spans="1:16" x14ac:dyDescent="0.25">
      <c r="A4" s="16">
        <v>1.1000000000000001</v>
      </c>
      <c r="B4" s="16" t="s">
        <v>481</v>
      </c>
      <c r="C4" s="117" t="s">
        <v>483</v>
      </c>
      <c r="D4" s="16"/>
      <c r="E4" s="16"/>
      <c r="F4" s="16"/>
      <c r="G4" s="16"/>
      <c r="H4" s="16"/>
      <c r="I4" s="16" t="s">
        <v>593</v>
      </c>
      <c r="J4" s="16" t="s">
        <v>593</v>
      </c>
      <c r="K4" s="16" t="s">
        <v>593</v>
      </c>
      <c r="L4" s="16"/>
      <c r="M4" s="16"/>
      <c r="N4" s="16"/>
      <c r="O4" s="16"/>
      <c r="P4" s="16"/>
    </row>
    <row r="5" spans="1:16" x14ac:dyDescent="0.25">
      <c r="A5" s="19">
        <v>1.2</v>
      </c>
      <c r="B5" s="18" t="s">
        <v>482</v>
      </c>
      <c r="C5" s="117" t="s">
        <v>483</v>
      </c>
      <c r="D5" s="16"/>
      <c r="E5" s="16"/>
      <c r="F5" s="16"/>
      <c r="G5" s="16"/>
      <c r="H5" s="16"/>
      <c r="I5" s="16" t="s">
        <v>593</v>
      </c>
      <c r="J5" s="16" t="s">
        <v>593</v>
      </c>
      <c r="K5" s="16" t="s">
        <v>593</v>
      </c>
      <c r="L5" s="16"/>
      <c r="M5" s="16"/>
      <c r="N5" s="16"/>
      <c r="O5" s="16"/>
      <c r="P5" s="16"/>
    </row>
    <row r="6" spans="1:16" ht="18" customHeight="1" x14ac:dyDescent="0.25">
      <c r="A6" s="16">
        <v>1.3</v>
      </c>
      <c r="B6" s="20" t="s">
        <v>491</v>
      </c>
      <c r="C6" s="117" t="s">
        <v>483</v>
      </c>
      <c r="D6" s="16"/>
      <c r="E6" s="16"/>
      <c r="F6" s="16"/>
      <c r="G6" s="16"/>
      <c r="H6" s="16"/>
      <c r="I6" s="16" t="s">
        <v>593</v>
      </c>
      <c r="J6" s="16" t="s">
        <v>593</v>
      </c>
      <c r="K6" s="16" t="s">
        <v>593</v>
      </c>
      <c r="L6" s="16"/>
      <c r="M6" s="16"/>
      <c r="N6" s="16"/>
      <c r="O6" s="16"/>
      <c r="P6" s="16"/>
    </row>
    <row r="7" spans="1:16" x14ac:dyDescent="0.25">
      <c r="A7" s="16">
        <v>1.4</v>
      </c>
      <c r="B7" s="16" t="s">
        <v>484</v>
      </c>
      <c r="C7" s="117" t="s">
        <v>483</v>
      </c>
      <c r="D7" s="16"/>
      <c r="E7" s="16"/>
      <c r="F7" s="16"/>
      <c r="G7" s="16"/>
      <c r="H7" s="16"/>
      <c r="I7" s="16" t="s">
        <v>593</v>
      </c>
      <c r="J7" s="16" t="s">
        <v>593</v>
      </c>
      <c r="K7" s="16" t="s">
        <v>593</v>
      </c>
      <c r="L7" s="16"/>
      <c r="M7" s="16"/>
      <c r="N7" s="16"/>
      <c r="O7" s="16"/>
      <c r="P7" s="16"/>
    </row>
    <row r="8" spans="1:16" x14ac:dyDescent="0.25">
      <c r="A8" s="228" t="s">
        <v>485</v>
      </c>
      <c r="B8" s="228"/>
      <c r="C8" s="228"/>
      <c r="D8" s="228"/>
      <c r="E8" s="228"/>
      <c r="F8" s="228"/>
      <c r="G8" s="228"/>
      <c r="H8" s="228"/>
      <c r="I8" s="127"/>
      <c r="J8" s="127"/>
      <c r="K8" s="127"/>
      <c r="L8" s="161"/>
      <c r="M8" s="161"/>
      <c r="N8" s="161"/>
      <c r="O8" s="127"/>
      <c r="P8" s="16"/>
    </row>
    <row r="9" spans="1:16" x14ac:dyDescent="0.25">
      <c r="A9" s="16"/>
      <c r="B9" s="20" t="s">
        <v>487</v>
      </c>
      <c r="C9" s="117" t="s">
        <v>483</v>
      </c>
      <c r="D9" s="16"/>
      <c r="E9" s="16"/>
      <c r="F9" s="16"/>
      <c r="G9" s="16"/>
      <c r="H9" s="16"/>
      <c r="I9" s="16" t="s">
        <v>593</v>
      </c>
      <c r="J9" s="16" t="s">
        <v>593</v>
      </c>
      <c r="K9" s="16" t="s">
        <v>593</v>
      </c>
      <c r="L9" s="16"/>
      <c r="M9" s="16"/>
      <c r="N9" s="16"/>
      <c r="O9" s="16"/>
      <c r="P9" s="16"/>
    </row>
    <row r="10" spans="1:16" x14ac:dyDescent="0.25">
      <c r="A10" s="16"/>
      <c r="B10" s="20" t="s">
        <v>488</v>
      </c>
      <c r="C10" s="117" t="s">
        <v>483</v>
      </c>
      <c r="D10" s="16"/>
      <c r="E10" s="16"/>
      <c r="F10" s="16"/>
      <c r="G10" s="16"/>
      <c r="H10" s="16"/>
      <c r="I10" s="16" t="s">
        <v>593</v>
      </c>
      <c r="J10" s="16" t="s">
        <v>593</v>
      </c>
      <c r="K10" s="16" t="s">
        <v>593</v>
      </c>
      <c r="L10" s="16"/>
      <c r="M10" s="16"/>
      <c r="N10" s="16"/>
      <c r="O10" s="16"/>
      <c r="P10" s="16"/>
    </row>
    <row r="11" spans="1:16" x14ac:dyDescent="0.25">
      <c r="A11" s="16"/>
      <c r="B11" s="20" t="s">
        <v>489</v>
      </c>
      <c r="C11" s="117" t="s">
        <v>483</v>
      </c>
      <c r="D11" s="16"/>
      <c r="E11" s="16"/>
      <c r="F11" s="16"/>
      <c r="G11" s="16"/>
      <c r="H11" s="16"/>
      <c r="I11" s="16" t="s">
        <v>593</v>
      </c>
      <c r="J11" s="16" t="s">
        <v>593</v>
      </c>
      <c r="K11" s="16" t="s">
        <v>593</v>
      </c>
      <c r="L11" s="16"/>
      <c r="M11" s="16"/>
      <c r="N11" s="16"/>
      <c r="O11" s="16"/>
      <c r="P11" s="16"/>
    </row>
    <row r="12" spans="1:16" x14ac:dyDescent="0.25">
      <c r="A12" s="16"/>
      <c r="B12" s="20" t="s">
        <v>490</v>
      </c>
      <c r="C12" s="117" t="s">
        <v>483</v>
      </c>
      <c r="D12" s="16"/>
      <c r="E12" s="16"/>
      <c r="F12" s="16"/>
      <c r="G12" s="16"/>
      <c r="H12" s="16"/>
      <c r="I12" s="16" t="s">
        <v>593</v>
      </c>
      <c r="J12" s="16" t="s">
        <v>593</v>
      </c>
      <c r="K12" s="16" t="s">
        <v>593</v>
      </c>
      <c r="L12" s="16"/>
      <c r="M12" s="16"/>
      <c r="N12" s="16"/>
      <c r="O12" s="16"/>
      <c r="P12" s="16"/>
    </row>
    <row r="13" spans="1:16" x14ac:dyDescent="0.25">
      <c r="A13" s="16"/>
      <c r="B13" s="20" t="s">
        <v>486</v>
      </c>
      <c r="C13" s="117" t="s">
        <v>483</v>
      </c>
      <c r="D13" s="16"/>
      <c r="E13" s="16"/>
      <c r="F13" s="16"/>
      <c r="G13" s="16"/>
      <c r="H13" s="16"/>
      <c r="I13" s="16" t="s">
        <v>593</v>
      </c>
      <c r="J13" s="16" t="s">
        <v>593</v>
      </c>
      <c r="K13" s="16" t="s">
        <v>593</v>
      </c>
      <c r="L13" s="16"/>
      <c r="M13" s="16"/>
      <c r="N13" s="16"/>
      <c r="O13" s="16"/>
      <c r="P13" s="16"/>
    </row>
    <row r="14" spans="1:16" x14ac:dyDescent="0.25">
      <c r="A14" s="228" t="s">
        <v>492</v>
      </c>
      <c r="B14" s="228"/>
      <c r="C14" s="228"/>
      <c r="D14" s="228"/>
      <c r="E14" s="228"/>
      <c r="F14" s="228"/>
      <c r="G14" s="228"/>
      <c r="H14" s="228"/>
      <c r="I14" s="127"/>
      <c r="J14" s="127"/>
      <c r="K14" s="127"/>
      <c r="L14" s="161"/>
      <c r="M14" s="161"/>
      <c r="N14" s="161"/>
      <c r="O14" s="127"/>
      <c r="P14" s="16"/>
    </row>
    <row r="15" spans="1:16" x14ac:dyDescent="0.25">
      <c r="A15" s="16"/>
      <c r="B15" s="20" t="s">
        <v>493</v>
      </c>
      <c r="C15" s="117" t="s">
        <v>483</v>
      </c>
      <c r="D15" s="16"/>
      <c r="E15" s="16"/>
      <c r="F15" s="16"/>
      <c r="G15" s="16"/>
      <c r="H15" s="16"/>
      <c r="I15" s="16" t="s">
        <v>593</v>
      </c>
      <c r="J15" s="16" t="s">
        <v>593</v>
      </c>
      <c r="K15" s="16" t="s">
        <v>593</v>
      </c>
      <c r="L15" s="16"/>
      <c r="M15" s="16"/>
      <c r="N15" s="16"/>
      <c r="O15" s="16"/>
      <c r="P15" s="16"/>
    </row>
    <row r="16" spans="1:16" x14ac:dyDescent="0.25">
      <c r="A16" s="16"/>
      <c r="B16" s="20" t="s">
        <v>494</v>
      </c>
      <c r="C16" s="117" t="s">
        <v>483</v>
      </c>
      <c r="D16" s="16"/>
      <c r="E16" s="16"/>
      <c r="F16" s="16"/>
      <c r="G16" s="16"/>
      <c r="H16" s="16"/>
      <c r="I16" s="16" t="s">
        <v>593</v>
      </c>
      <c r="J16" s="16" t="s">
        <v>593</v>
      </c>
      <c r="K16" s="16" t="s">
        <v>593</v>
      </c>
      <c r="L16" s="16"/>
      <c r="M16" s="16"/>
      <c r="N16" s="16"/>
      <c r="O16" s="16"/>
      <c r="P16" s="16"/>
    </row>
    <row r="17" spans="1:16" x14ac:dyDescent="0.25">
      <c r="A17" s="16"/>
      <c r="B17" s="20" t="s">
        <v>495</v>
      </c>
      <c r="C17" s="117" t="s">
        <v>483</v>
      </c>
      <c r="D17" s="16"/>
      <c r="E17" s="16"/>
      <c r="F17" s="16"/>
      <c r="G17" s="16"/>
      <c r="H17" s="16"/>
      <c r="I17" s="16" t="s">
        <v>593</v>
      </c>
      <c r="J17" s="16" t="s">
        <v>593</v>
      </c>
      <c r="K17" s="16" t="s">
        <v>593</v>
      </c>
      <c r="L17" s="16"/>
      <c r="M17" s="16"/>
      <c r="N17" s="16"/>
      <c r="O17" s="16"/>
      <c r="P17" s="16"/>
    </row>
    <row r="18" spans="1:16" x14ac:dyDescent="0.25">
      <c r="A18" s="228" t="s">
        <v>496</v>
      </c>
      <c r="B18" s="228"/>
      <c r="C18" s="228"/>
      <c r="D18" s="228"/>
      <c r="E18" s="228"/>
      <c r="F18" s="228"/>
      <c r="G18" s="228"/>
      <c r="H18" s="228"/>
      <c r="I18" s="127"/>
      <c r="J18" s="127"/>
      <c r="K18" s="127"/>
      <c r="L18" s="161"/>
      <c r="M18" s="161"/>
      <c r="N18" s="161"/>
      <c r="O18" s="127"/>
      <c r="P18" s="16"/>
    </row>
    <row r="19" spans="1:16" x14ac:dyDescent="0.25">
      <c r="A19" s="229" t="s">
        <v>497</v>
      </c>
      <c r="B19" s="230"/>
      <c r="C19" s="230"/>
      <c r="D19" s="230"/>
      <c r="E19" s="230"/>
      <c r="F19" s="230"/>
      <c r="G19" s="230"/>
      <c r="H19" s="231"/>
      <c r="I19" s="128"/>
      <c r="J19" s="128"/>
      <c r="K19" s="127"/>
      <c r="L19" s="162"/>
      <c r="M19" s="162"/>
      <c r="N19" s="161"/>
      <c r="O19" s="127"/>
      <c r="P19" s="16"/>
    </row>
    <row r="20" spans="1:16" x14ac:dyDescent="0.25">
      <c r="A20" s="16"/>
      <c r="B20" s="117" t="s">
        <v>498</v>
      </c>
      <c r="C20" s="119" t="s">
        <v>483</v>
      </c>
      <c r="D20" s="75" t="s">
        <v>499</v>
      </c>
      <c r="E20" s="75" t="s">
        <v>499</v>
      </c>
      <c r="F20" s="75" t="s">
        <v>499</v>
      </c>
      <c r="G20" s="75" t="s">
        <v>499</v>
      </c>
      <c r="H20" s="16" t="s">
        <v>500</v>
      </c>
      <c r="I20" s="16" t="s">
        <v>593</v>
      </c>
      <c r="J20" s="16" t="s">
        <v>593</v>
      </c>
      <c r="K20" s="16" t="s">
        <v>593</v>
      </c>
      <c r="L20" s="16"/>
      <c r="M20" s="16"/>
      <c r="N20" s="16"/>
      <c r="O20" s="16"/>
      <c r="P20" s="16"/>
    </row>
    <row r="21" spans="1:16" x14ac:dyDescent="0.25">
      <c r="A21" s="16"/>
      <c r="B21" s="122" t="s">
        <v>501</v>
      </c>
      <c r="C21" s="119" t="s">
        <v>483</v>
      </c>
      <c r="D21" s="75" t="s">
        <v>499</v>
      </c>
      <c r="E21" s="75" t="s">
        <v>499</v>
      </c>
      <c r="F21" s="75" t="s">
        <v>499</v>
      </c>
      <c r="G21" s="75" t="s">
        <v>278</v>
      </c>
      <c r="H21" s="16" t="s">
        <v>500</v>
      </c>
      <c r="I21" s="16" t="s">
        <v>593</v>
      </c>
      <c r="J21" s="16" t="s">
        <v>593</v>
      </c>
      <c r="K21" s="16"/>
      <c r="L21" s="16"/>
      <c r="M21" s="16"/>
      <c r="N21" s="16"/>
      <c r="O21" s="16"/>
      <c r="P21" s="16"/>
    </row>
    <row r="22" spans="1:16" x14ac:dyDescent="0.25">
      <c r="A22" s="16"/>
      <c r="B22" s="117" t="s">
        <v>502</v>
      </c>
      <c r="C22" s="117" t="s">
        <v>503</v>
      </c>
      <c r="D22" s="123" t="s">
        <v>504</v>
      </c>
      <c r="E22" s="123" t="s">
        <v>504</v>
      </c>
      <c r="F22" s="123" t="s">
        <v>505</v>
      </c>
      <c r="G22" s="123" t="s">
        <v>505</v>
      </c>
      <c r="H22" s="117" t="s">
        <v>506</v>
      </c>
      <c r="I22" s="117"/>
      <c r="J22" s="117"/>
      <c r="K22" s="16"/>
      <c r="L22" s="117"/>
      <c r="M22" s="117"/>
      <c r="N22" s="16"/>
      <c r="O22" s="16"/>
      <c r="P22" s="16"/>
    </row>
    <row r="23" spans="1:16" x14ac:dyDescent="0.25">
      <c r="A23" s="117">
        <v>5.4</v>
      </c>
      <c r="B23" s="117" t="s">
        <v>507</v>
      </c>
      <c r="C23" s="117" t="s">
        <v>503</v>
      </c>
      <c r="D23" s="123" t="s">
        <v>504</v>
      </c>
      <c r="E23" s="123" t="s">
        <v>505</v>
      </c>
      <c r="F23" s="123" t="s">
        <v>505</v>
      </c>
      <c r="G23" s="123" t="s">
        <v>505</v>
      </c>
      <c r="H23" s="117" t="s">
        <v>506</v>
      </c>
      <c r="I23" s="117"/>
      <c r="J23" s="117"/>
      <c r="K23" s="16"/>
      <c r="L23" s="117"/>
      <c r="M23" s="117"/>
      <c r="N23" s="16"/>
      <c r="O23" s="16"/>
      <c r="P23" s="16"/>
    </row>
    <row r="24" spans="1:16" x14ac:dyDescent="0.25">
      <c r="A24" s="117">
        <v>5.5</v>
      </c>
      <c r="B24" s="117" t="s">
        <v>508</v>
      </c>
      <c r="C24" s="117" t="s">
        <v>503</v>
      </c>
      <c r="D24" s="123" t="s">
        <v>504</v>
      </c>
      <c r="E24" s="123" t="s">
        <v>504</v>
      </c>
      <c r="F24" s="123" t="s">
        <v>504</v>
      </c>
      <c r="G24" s="123" t="s">
        <v>509</v>
      </c>
      <c r="H24" s="117" t="s">
        <v>506</v>
      </c>
      <c r="I24" s="117"/>
      <c r="J24" s="117"/>
      <c r="K24" s="16"/>
      <c r="L24" s="117"/>
      <c r="M24" s="117"/>
      <c r="N24" s="16"/>
      <c r="O24" s="16"/>
      <c r="P24" s="16"/>
    </row>
    <row r="25" spans="1:16" x14ac:dyDescent="0.25">
      <c r="A25" s="117">
        <v>5.6</v>
      </c>
      <c r="B25" s="117" t="s">
        <v>510</v>
      </c>
      <c r="C25" s="117" t="s">
        <v>503</v>
      </c>
      <c r="D25" s="123" t="s">
        <v>504</v>
      </c>
      <c r="E25" s="123" t="s">
        <v>504</v>
      </c>
      <c r="F25" s="123" t="s">
        <v>505</v>
      </c>
      <c r="G25" s="123" t="s">
        <v>509</v>
      </c>
      <c r="H25" s="117" t="s">
        <v>506</v>
      </c>
      <c r="I25" s="117"/>
      <c r="J25" s="117"/>
      <c r="K25" s="16"/>
      <c r="L25" s="117"/>
      <c r="M25" s="117"/>
      <c r="N25" s="16"/>
      <c r="O25" s="16"/>
      <c r="P25" s="16"/>
    </row>
    <row r="26" spans="1:16" x14ac:dyDescent="0.25">
      <c r="A26" s="117">
        <v>5.7</v>
      </c>
      <c r="B26" s="117" t="s">
        <v>511</v>
      </c>
      <c r="C26" s="117" t="s">
        <v>503</v>
      </c>
      <c r="D26" s="123" t="s">
        <v>504</v>
      </c>
      <c r="E26" s="123" t="s">
        <v>505</v>
      </c>
      <c r="F26" s="123" t="s">
        <v>505</v>
      </c>
      <c r="G26" s="123" t="s">
        <v>509</v>
      </c>
      <c r="H26" s="117" t="s">
        <v>506</v>
      </c>
      <c r="I26" s="117"/>
      <c r="J26" s="117"/>
      <c r="K26" s="16"/>
      <c r="L26" s="117"/>
      <c r="M26" s="117"/>
      <c r="N26" s="16"/>
      <c r="O26" s="16"/>
      <c r="P26" s="16"/>
    </row>
    <row r="27" spans="1:16" x14ac:dyDescent="0.25">
      <c r="A27" s="117">
        <v>5.8</v>
      </c>
      <c r="B27" s="117" t="s">
        <v>512</v>
      </c>
      <c r="C27" s="117" t="s">
        <v>503</v>
      </c>
      <c r="D27" s="123" t="s">
        <v>504</v>
      </c>
      <c r="E27" s="123" t="s">
        <v>504</v>
      </c>
      <c r="F27" s="123" t="s">
        <v>504</v>
      </c>
      <c r="G27" s="123" t="s">
        <v>513</v>
      </c>
      <c r="H27" s="117" t="s">
        <v>506</v>
      </c>
      <c r="I27" s="16" t="s">
        <v>593</v>
      </c>
      <c r="J27" s="16" t="s">
        <v>593</v>
      </c>
      <c r="K27" s="16" t="s">
        <v>593</v>
      </c>
      <c r="L27" s="16"/>
      <c r="M27" s="16"/>
      <c r="N27" s="16"/>
      <c r="O27" s="16"/>
      <c r="P27" s="16"/>
    </row>
    <row r="28" spans="1:16" x14ac:dyDescent="0.25">
      <c r="A28" s="117">
        <v>5.9</v>
      </c>
      <c r="B28" s="117" t="s">
        <v>514</v>
      </c>
      <c r="C28" s="117" t="s">
        <v>503</v>
      </c>
      <c r="D28" s="123" t="s">
        <v>504</v>
      </c>
      <c r="E28" s="123" t="s">
        <v>504</v>
      </c>
      <c r="F28" s="123" t="s">
        <v>513</v>
      </c>
      <c r="G28" s="123" t="s">
        <v>513</v>
      </c>
      <c r="H28" s="117" t="s">
        <v>506</v>
      </c>
      <c r="I28" s="16" t="s">
        <v>593</v>
      </c>
      <c r="J28" s="16" t="s">
        <v>593</v>
      </c>
      <c r="K28" s="16" t="s">
        <v>593</v>
      </c>
      <c r="L28" s="16"/>
      <c r="M28" s="16"/>
      <c r="N28" s="16"/>
      <c r="O28" s="16"/>
      <c r="P28" s="16"/>
    </row>
    <row r="29" spans="1:16" x14ac:dyDescent="0.25">
      <c r="A29" s="117">
        <v>5.0999999999999996</v>
      </c>
      <c r="B29" s="117" t="s">
        <v>515</v>
      </c>
      <c r="C29" s="117" t="s">
        <v>503</v>
      </c>
      <c r="D29" s="123" t="s">
        <v>504</v>
      </c>
      <c r="E29" s="123" t="s">
        <v>513</v>
      </c>
      <c r="F29" s="123" t="s">
        <v>513</v>
      </c>
      <c r="G29" s="123" t="s">
        <v>513</v>
      </c>
      <c r="H29" s="117" t="s">
        <v>506</v>
      </c>
      <c r="I29" s="16" t="s">
        <v>593</v>
      </c>
      <c r="J29" s="16" t="s">
        <v>593</v>
      </c>
      <c r="K29" s="16" t="s">
        <v>593</v>
      </c>
      <c r="L29" s="16"/>
      <c r="M29" s="16"/>
      <c r="N29" s="16"/>
      <c r="O29" s="16"/>
      <c r="P29" s="16"/>
    </row>
    <row r="30" spans="1:16" x14ac:dyDescent="0.25">
      <c r="A30" s="117">
        <v>5.1100000000000003</v>
      </c>
      <c r="B30" s="117" t="s">
        <v>516</v>
      </c>
      <c r="C30" s="117" t="s">
        <v>503</v>
      </c>
      <c r="D30" s="123" t="s">
        <v>504</v>
      </c>
      <c r="E30" s="123" t="s">
        <v>504</v>
      </c>
      <c r="F30" s="123" t="s">
        <v>513</v>
      </c>
      <c r="G30" s="123" t="s">
        <v>509</v>
      </c>
      <c r="H30" s="117" t="s">
        <v>506</v>
      </c>
      <c r="I30" s="16" t="s">
        <v>593</v>
      </c>
      <c r="J30" s="16" t="s">
        <v>593</v>
      </c>
      <c r="K30" s="16" t="s">
        <v>593</v>
      </c>
      <c r="L30" s="16"/>
      <c r="M30" s="16"/>
      <c r="N30" s="16"/>
      <c r="O30" s="16"/>
      <c r="P30" s="16"/>
    </row>
    <row r="31" spans="1:16" x14ac:dyDescent="0.25">
      <c r="A31" s="117">
        <v>5.12</v>
      </c>
      <c r="B31" s="117" t="s">
        <v>517</v>
      </c>
      <c r="C31" s="117" t="s">
        <v>503</v>
      </c>
      <c r="D31" s="123" t="s">
        <v>504</v>
      </c>
      <c r="E31" s="123" t="s">
        <v>513</v>
      </c>
      <c r="F31" s="123" t="s">
        <v>513</v>
      </c>
      <c r="G31" s="123" t="s">
        <v>509</v>
      </c>
      <c r="H31" s="117" t="s">
        <v>506</v>
      </c>
      <c r="I31" s="16" t="s">
        <v>593</v>
      </c>
      <c r="J31" s="16" t="s">
        <v>593</v>
      </c>
      <c r="K31" s="16" t="s">
        <v>593</v>
      </c>
      <c r="L31" s="16"/>
      <c r="M31" s="16"/>
      <c r="N31" s="16"/>
      <c r="O31" s="16"/>
      <c r="P31" s="16"/>
    </row>
    <row r="32" spans="1:16" x14ac:dyDescent="0.25">
      <c r="A32" s="117">
        <v>5.13</v>
      </c>
      <c r="B32" s="117" t="s">
        <v>518</v>
      </c>
      <c r="C32" s="117" t="s">
        <v>503</v>
      </c>
      <c r="D32" s="123" t="s">
        <v>519</v>
      </c>
      <c r="E32" s="123" t="s">
        <v>519</v>
      </c>
      <c r="F32" s="123" t="s">
        <v>520</v>
      </c>
      <c r="G32" s="123" t="s">
        <v>520</v>
      </c>
      <c r="H32" s="117" t="s">
        <v>506</v>
      </c>
      <c r="I32" s="16" t="s">
        <v>593</v>
      </c>
      <c r="J32" s="16" t="s">
        <v>593</v>
      </c>
      <c r="K32" s="16" t="s">
        <v>593</v>
      </c>
      <c r="L32" s="16"/>
      <c r="M32" s="16"/>
      <c r="N32" s="16"/>
      <c r="O32" s="16"/>
      <c r="P32" s="16"/>
    </row>
    <row r="33" spans="1:16" x14ac:dyDescent="0.25">
      <c r="A33" s="117">
        <v>5.14</v>
      </c>
      <c r="B33" s="117" t="s">
        <v>521</v>
      </c>
      <c r="C33" s="117" t="s">
        <v>503</v>
      </c>
      <c r="D33" s="123" t="s">
        <v>522</v>
      </c>
      <c r="E33" s="123" t="s">
        <v>522</v>
      </c>
      <c r="F33" s="123" t="s">
        <v>513</v>
      </c>
      <c r="G33" s="123" t="s">
        <v>509</v>
      </c>
      <c r="H33" s="117" t="s">
        <v>506</v>
      </c>
      <c r="I33" s="117"/>
      <c r="J33" s="117"/>
      <c r="K33" s="16"/>
      <c r="L33" s="117"/>
      <c r="M33" s="117"/>
      <c r="N33" s="16"/>
      <c r="O33" s="16"/>
      <c r="P33" s="16"/>
    </row>
    <row r="34" spans="1:16" x14ac:dyDescent="0.25">
      <c r="A34" s="117">
        <v>5.15</v>
      </c>
      <c r="B34" s="117" t="s">
        <v>523</v>
      </c>
      <c r="C34" s="117" t="s">
        <v>503</v>
      </c>
      <c r="D34" s="123" t="s">
        <v>524</v>
      </c>
      <c r="E34" s="123" t="s">
        <v>524</v>
      </c>
      <c r="F34" s="123" t="s">
        <v>513</v>
      </c>
      <c r="G34" s="123" t="s">
        <v>509</v>
      </c>
      <c r="H34" s="117" t="s">
        <v>506</v>
      </c>
      <c r="I34" s="117"/>
      <c r="J34" s="117"/>
      <c r="K34" s="16"/>
      <c r="L34" s="117"/>
      <c r="M34" s="117"/>
      <c r="N34" s="16"/>
      <c r="O34" s="16"/>
      <c r="P34" s="16"/>
    </row>
    <row r="35" spans="1:16" x14ac:dyDescent="0.25">
      <c r="A35" s="117">
        <v>5.16</v>
      </c>
      <c r="B35" s="117" t="s">
        <v>525</v>
      </c>
      <c r="C35" s="117" t="s">
        <v>503</v>
      </c>
      <c r="D35" s="123" t="s">
        <v>519</v>
      </c>
      <c r="E35" s="123" t="s">
        <v>526</v>
      </c>
      <c r="F35" s="123" t="s">
        <v>526</v>
      </c>
      <c r="G35" s="123" t="s">
        <v>520</v>
      </c>
      <c r="H35" s="117" t="s">
        <v>506</v>
      </c>
      <c r="I35" s="16" t="s">
        <v>593</v>
      </c>
      <c r="J35" s="16" t="s">
        <v>593</v>
      </c>
      <c r="K35" s="16" t="s">
        <v>593</v>
      </c>
      <c r="L35" s="16"/>
      <c r="M35" s="16"/>
      <c r="N35" s="16"/>
      <c r="O35" s="16"/>
      <c r="P35" s="16"/>
    </row>
    <row r="36" spans="1:16" x14ac:dyDescent="0.25">
      <c r="A36" s="117">
        <v>5.17</v>
      </c>
      <c r="B36" s="117" t="s">
        <v>527</v>
      </c>
      <c r="C36" s="117" t="s">
        <v>503</v>
      </c>
      <c r="D36" s="123" t="s">
        <v>504</v>
      </c>
      <c r="E36" s="123" t="s">
        <v>504</v>
      </c>
      <c r="F36" s="123" t="s">
        <v>504</v>
      </c>
      <c r="G36" s="123" t="s">
        <v>509</v>
      </c>
      <c r="H36" s="117" t="s">
        <v>529</v>
      </c>
      <c r="I36" s="117"/>
      <c r="J36" s="117"/>
      <c r="K36" s="16"/>
      <c r="L36" s="117"/>
      <c r="M36" s="117"/>
      <c r="N36" s="16"/>
      <c r="O36" s="16"/>
      <c r="P36" s="16"/>
    </row>
    <row r="37" spans="1:16" x14ac:dyDescent="0.25">
      <c r="A37" s="117">
        <v>5.18</v>
      </c>
      <c r="B37" s="117" t="s">
        <v>528</v>
      </c>
      <c r="C37" s="117" t="s">
        <v>503</v>
      </c>
      <c r="D37" s="123" t="s">
        <v>504</v>
      </c>
      <c r="E37" s="123" t="s">
        <v>504</v>
      </c>
      <c r="F37" s="123" t="s">
        <v>505</v>
      </c>
      <c r="G37" s="123" t="s">
        <v>509</v>
      </c>
      <c r="H37" s="117" t="s">
        <v>529</v>
      </c>
      <c r="I37" s="117"/>
      <c r="J37" s="117"/>
      <c r="K37" s="16"/>
      <c r="L37" s="117"/>
      <c r="M37" s="117"/>
      <c r="N37" s="16"/>
      <c r="O37" s="16"/>
      <c r="P37" s="16"/>
    </row>
    <row r="38" spans="1:16" x14ac:dyDescent="0.25">
      <c r="A38" s="117">
        <v>5.19</v>
      </c>
      <c r="B38" s="117" t="s">
        <v>530</v>
      </c>
      <c r="C38" s="117" t="s">
        <v>503</v>
      </c>
      <c r="D38" s="123" t="s">
        <v>504</v>
      </c>
      <c r="E38" s="123" t="s">
        <v>505</v>
      </c>
      <c r="F38" s="123" t="s">
        <v>505</v>
      </c>
      <c r="G38" s="123" t="s">
        <v>509</v>
      </c>
      <c r="H38" s="117" t="s">
        <v>529</v>
      </c>
      <c r="I38" s="117"/>
      <c r="J38" s="117"/>
      <c r="K38" s="16"/>
      <c r="L38" s="117"/>
      <c r="M38" s="117"/>
      <c r="N38" s="16"/>
      <c r="O38" s="16"/>
      <c r="P38" s="16"/>
    </row>
    <row r="39" spans="1:16" x14ac:dyDescent="0.25">
      <c r="A39" s="118" t="s">
        <v>540</v>
      </c>
      <c r="B39" s="117" t="s">
        <v>531</v>
      </c>
      <c r="C39" s="117" t="s">
        <v>503</v>
      </c>
      <c r="D39" s="123" t="s">
        <v>504</v>
      </c>
      <c r="E39" s="123" t="s">
        <v>504</v>
      </c>
      <c r="F39" s="123" t="s">
        <v>513</v>
      </c>
      <c r="G39" s="123" t="s">
        <v>509</v>
      </c>
      <c r="H39" s="117" t="s">
        <v>529</v>
      </c>
      <c r="I39" s="117"/>
      <c r="J39" s="117"/>
      <c r="K39" s="16"/>
      <c r="L39" s="117"/>
      <c r="M39" s="117"/>
      <c r="N39" s="16"/>
      <c r="O39" s="16"/>
      <c r="P39" s="16"/>
    </row>
    <row r="40" spans="1:16" x14ac:dyDescent="0.25">
      <c r="A40" s="117">
        <v>5.21</v>
      </c>
      <c r="B40" s="117" t="s">
        <v>532</v>
      </c>
      <c r="C40" s="117" t="s">
        <v>503</v>
      </c>
      <c r="D40" s="123" t="s">
        <v>504</v>
      </c>
      <c r="E40" s="123" t="s">
        <v>513</v>
      </c>
      <c r="F40" s="123" t="s">
        <v>513</v>
      </c>
      <c r="G40" s="123" t="s">
        <v>509</v>
      </c>
      <c r="H40" s="117" t="s">
        <v>529</v>
      </c>
      <c r="I40" s="117"/>
      <c r="J40" s="117"/>
      <c r="K40" s="16"/>
      <c r="L40" s="117"/>
      <c r="M40" s="117"/>
      <c r="N40" s="16"/>
      <c r="O40" s="16"/>
      <c r="P40" s="16"/>
    </row>
    <row r="41" spans="1:16" x14ac:dyDescent="0.25">
      <c r="A41" s="117">
        <v>5.22</v>
      </c>
      <c r="B41" s="117" t="s">
        <v>533</v>
      </c>
      <c r="C41" s="117" t="s">
        <v>503</v>
      </c>
      <c r="D41" s="121"/>
      <c r="E41" s="75"/>
      <c r="F41" s="123" t="s">
        <v>520</v>
      </c>
      <c r="G41" s="123" t="s">
        <v>520</v>
      </c>
      <c r="H41" s="117" t="s">
        <v>529</v>
      </c>
      <c r="I41" s="117"/>
      <c r="J41" s="117"/>
      <c r="K41" s="16"/>
      <c r="L41" s="117"/>
      <c r="M41" s="117"/>
      <c r="N41" s="16"/>
      <c r="O41" s="16"/>
      <c r="P41" s="16"/>
    </row>
    <row r="42" spans="1:16" x14ac:dyDescent="0.25">
      <c r="A42" s="119">
        <v>5.23</v>
      </c>
      <c r="B42" s="117" t="s">
        <v>534</v>
      </c>
      <c r="C42" s="117" t="s">
        <v>503</v>
      </c>
      <c r="D42" s="123" t="s">
        <v>522</v>
      </c>
      <c r="E42" s="123" t="s">
        <v>522</v>
      </c>
      <c r="F42" s="123" t="s">
        <v>513</v>
      </c>
      <c r="G42" s="123" t="s">
        <v>509</v>
      </c>
      <c r="H42" s="117" t="s">
        <v>529</v>
      </c>
      <c r="I42" s="117"/>
      <c r="J42" s="117"/>
      <c r="K42" s="16"/>
      <c r="L42" s="117"/>
      <c r="M42" s="117"/>
      <c r="N42" s="16"/>
      <c r="O42" s="16"/>
      <c r="P42" s="16"/>
    </row>
    <row r="43" spans="1:16" x14ac:dyDescent="0.25">
      <c r="A43" s="117">
        <v>5.24</v>
      </c>
      <c r="B43" s="117" t="s">
        <v>535</v>
      </c>
      <c r="C43" s="117" t="s">
        <v>503</v>
      </c>
      <c r="D43" s="123" t="s">
        <v>524</v>
      </c>
      <c r="E43" s="123" t="s">
        <v>524</v>
      </c>
      <c r="F43" s="123" t="s">
        <v>513</v>
      </c>
      <c r="G43" s="123" t="s">
        <v>509</v>
      </c>
      <c r="H43" s="117" t="s">
        <v>529</v>
      </c>
      <c r="I43" s="117"/>
      <c r="J43" s="117"/>
      <c r="K43" s="16"/>
      <c r="L43" s="117"/>
      <c r="M43" s="117"/>
      <c r="N43" s="16"/>
      <c r="O43" s="16"/>
      <c r="P43" s="16"/>
    </row>
    <row r="44" spans="1:16" x14ac:dyDescent="0.25">
      <c r="A44" s="117">
        <v>5.25</v>
      </c>
      <c r="B44" s="117" t="s">
        <v>536</v>
      </c>
      <c r="C44" s="117" t="s">
        <v>503</v>
      </c>
      <c r="D44" s="123" t="s">
        <v>526</v>
      </c>
      <c r="E44" s="123" t="s">
        <v>513</v>
      </c>
      <c r="F44" s="123" t="s">
        <v>537</v>
      </c>
      <c r="G44" s="75"/>
      <c r="H44" s="16"/>
      <c r="I44" s="16" t="s">
        <v>593</v>
      </c>
      <c r="J44" s="16" t="s">
        <v>593</v>
      </c>
      <c r="K44" s="16" t="s">
        <v>593</v>
      </c>
      <c r="L44" s="16"/>
      <c r="M44" s="16"/>
      <c r="N44" s="16"/>
      <c r="O44" s="16"/>
      <c r="P44" s="16"/>
    </row>
    <row r="45" spans="1:16" x14ac:dyDescent="0.25">
      <c r="A45" s="117">
        <v>5.26</v>
      </c>
      <c r="B45" s="117" t="s">
        <v>538</v>
      </c>
      <c r="C45" s="117" t="s">
        <v>503</v>
      </c>
      <c r="D45" s="123" t="s">
        <v>520</v>
      </c>
      <c r="E45" s="123" t="s">
        <v>539</v>
      </c>
      <c r="F45" s="75"/>
      <c r="G45" s="75"/>
      <c r="H45" s="16"/>
      <c r="I45" s="16" t="s">
        <v>593</v>
      </c>
      <c r="J45" s="16" t="s">
        <v>593</v>
      </c>
      <c r="K45" s="16" t="s">
        <v>593</v>
      </c>
      <c r="L45" s="16"/>
      <c r="M45" s="16"/>
      <c r="N45" s="16"/>
      <c r="O45" s="16"/>
      <c r="P45" s="16"/>
    </row>
    <row r="46" spans="1:16" x14ac:dyDescent="0.25">
      <c r="A46" s="117"/>
      <c r="B46" s="133" t="s">
        <v>613</v>
      </c>
      <c r="C46" s="117" t="s">
        <v>503</v>
      </c>
      <c r="D46" s="123"/>
      <c r="E46" s="123"/>
      <c r="F46" s="75"/>
      <c r="G46" s="75"/>
      <c r="H46" s="16"/>
      <c r="I46" s="16"/>
      <c r="J46" s="16"/>
      <c r="K46" s="16" t="s">
        <v>593</v>
      </c>
      <c r="L46" s="16"/>
      <c r="M46" s="16"/>
      <c r="N46" s="16"/>
      <c r="O46" s="16"/>
      <c r="P46" s="16"/>
    </row>
    <row r="47" spans="1:16" x14ac:dyDescent="0.25">
      <c r="A47" s="117"/>
      <c r="B47" s="133" t="s">
        <v>614</v>
      </c>
      <c r="C47" s="117" t="s">
        <v>503</v>
      </c>
      <c r="D47" s="123"/>
      <c r="E47" s="123"/>
      <c r="F47" s="75"/>
      <c r="G47" s="75"/>
      <c r="H47" s="16"/>
      <c r="I47" s="16"/>
      <c r="J47" s="16"/>
      <c r="K47" s="16" t="s">
        <v>593</v>
      </c>
      <c r="L47" s="16"/>
      <c r="M47" s="16"/>
      <c r="N47" s="16"/>
      <c r="O47" s="16"/>
      <c r="P47" s="16"/>
    </row>
    <row r="48" spans="1:16" x14ac:dyDescent="0.25">
      <c r="A48" s="117"/>
      <c r="B48" s="133" t="s">
        <v>615</v>
      </c>
      <c r="C48" s="117" t="s">
        <v>503</v>
      </c>
      <c r="D48" s="123"/>
      <c r="E48" s="123"/>
      <c r="F48" s="75"/>
      <c r="G48" s="75"/>
      <c r="H48" s="16"/>
      <c r="I48" s="16"/>
      <c r="J48" s="16"/>
      <c r="K48" s="16" t="s">
        <v>593</v>
      </c>
      <c r="L48" s="16"/>
      <c r="M48" s="16"/>
      <c r="N48" s="16"/>
      <c r="O48" s="16"/>
      <c r="P48" s="16"/>
    </row>
    <row r="49" spans="1:16" x14ac:dyDescent="0.25">
      <c r="A49" s="117"/>
      <c r="B49" s="133" t="s">
        <v>616</v>
      </c>
      <c r="C49" s="117" t="s">
        <v>503</v>
      </c>
      <c r="D49" s="123"/>
      <c r="E49" s="123"/>
      <c r="F49" s="75"/>
      <c r="G49" s="75"/>
      <c r="H49" s="16"/>
      <c r="I49" s="16" t="s">
        <v>593</v>
      </c>
      <c r="J49" s="16"/>
      <c r="K49" s="16"/>
      <c r="L49" s="16"/>
      <c r="M49" s="16"/>
      <c r="N49" s="16"/>
      <c r="O49" s="16"/>
      <c r="P49" s="16"/>
    </row>
    <row r="50" spans="1:16" x14ac:dyDescent="0.25">
      <c r="A50" s="134" t="s">
        <v>541</v>
      </c>
      <c r="B50" s="134"/>
      <c r="C50" s="134"/>
      <c r="D50" s="134"/>
      <c r="E50" s="134"/>
      <c r="F50" s="134"/>
      <c r="G50" s="134"/>
      <c r="H50" s="134"/>
      <c r="I50" s="134"/>
      <c r="J50" s="134"/>
      <c r="K50" s="134"/>
      <c r="L50" s="134"/>
      <c r="M50" s="134"/>
      <c r="N50" s="134"/>
      <c r="O50" s="134"/>
      <c r="P50" s="134"/>
    </row>
    <row r="51" spans="1:16" x14ac:dyDescent="0.25">
      <c r="A51" s="2"/>
      <c r="B51" s="124" t="s">
        <v>542</v>
      </c>
      <c r="C51" s="2"/>
      <c r="D51" s="2"/>
      <c r="E51" s="2"/>
      <c r="F51" s="2"/>
      <c r="G51" s="2"/>
      <c r="H51" s="2"/>
      <c r="I51" s="2"/>
      <c r="J51" s="2"/>
      <c r="K51" s="2"/>
      <c r="L51" s="2"/>
      <c r="M51" s="2"/>
      <c r="N51" s="2"/>
      <c r="O51" s="2"/>
      <c r="P51" s="2"/>
    </row>
    <row r="52" spans="1:16" x14ac:dyDescent="0.25">
      <c r="A52" s="2"/>
      <c r="B52" s="125" t="s">
        <v>550</v>
      </c>
      <c r="C52" s="2"/>
      <c r="D52" s="2"/>
      <c r="E52" s="2"/>
      <c r="F52" s="2"/>
      <c r="G52" s="2"/>
      <c r="H52" s="2"/>
      <c r="I52" s="2"/>
      <c r="J52" s="2"/>
      <c r="K52" s="2"/>
      <c r="L52" s="2"/>
      <c r="M52" s="2"/>
      <c r="N52" s="2"/>
      <c r="O52" s="2"/>
      <c r="P52" s="2"/>
    </row>
    <row r="53" spans="1:16" x14ac:dyDescent="0.25">
      <c r="A53" s="2"/>
      <c r="B53" s="125" t="s">
        <v>545</v>
      </c>
      <c r="C53" s="2"/>
      <c r="D53" s="2"/>
      <c r="E53" s="2"/>
      <c r="F53" s="2"/>
      <c r="G53" s="2"/>
      <c r="H53" s="2"/>
      <c r="I53" s="2"/>
      <c r="J53" s="2"/>
      <c r="K53" s="2"/>
      <c r="L53" s="2"/>
      <c r="M53" s="2"/>
      <c r="N53" s="2"/>
      <c r="O53" s="2"/>
      <c r="P53" s="2"/>
    </row>
    <row r="54" spans="1:16" x14ac:dyDescent="0.25">
      <c r="A54" s="2"/>
      <c r="B54" s="125" t="s">
        <v>548</v>
      </c>
      <c r="C54" s="2"/>
      <c r="D54" s="2"/>
      <c r="E54" s="2"/>
      <c r="F54" s="2"/>
      <c r="G54" s="2"/>
      <c r="H54" s="2"/>
      <c r="I54" s="2"/>
      <c r="J54" s="2"/>
      <c r="K54" s="2"/>
      <c r="L54" s="2"/>
      <c r="M54" s="2"/>
      <c r="N54" s="2"/>
      <c r="O54" s="2"/>
      <c r="P54" s="2"/>
    </row>
    <row r="55" spans="1:16" x14ac:dyDescent="0.25">
      <c r="A55" s="2"/>
      <c r="B55" s="125" t="s">
        <v>549</v>
      </c>
      <c r="C55" s="2"/>
      <c r="D55" s="2"/>
      <c r="E55" s="2"/>
      <c r="F55" s="2"/>
      <c r="G55" s="2"/>
      <c r="H55" s="2"/>
      <c r="I55" s="2"/>
      <c r="J55" s="2"/>
      <c r="K55" s="2"/>
      <c r="L55" s="2"/>
      <c r="M55" s="2"/>
      <c r="N55" s="2"/>
      <c r="O55" s="2"/>
      <c r="P55" s="2"/>
    </row>
    <row r="56" spans="1:16" x14ac:dyDescent="0.25">
      <c r="A56" s="2"/>
      <c r="B56" s="125" t="s">
        <v>546</v>
      </c>
      <c r="C56" s="2"/>
      <c r="D56" s="2"/>
      <c r="E56" s="2"/>
      <c r="F56" s="2"/>
      <c r="G56" s="2"/>
      <c r="H56" s="2"/>
      <c r="I56" s="2"/>
      <c r="J56" s="2"/>
      <c r="K56" s="2"/>
      <c r="L56" s="2"/>
      <c r="M56" s="2"/>
      <c r="N56" s="2"/>
      <c r="O56" s="2"/>
      <c r="P56" s="2"/>
    </row>
    <row r="57" spans="1:16" x14ac:dyDescent="0.25">
      <c r="A57" s="2"/>
      <c r="B57" s="125" t="s">
        <v>547</v>
      </c>
      <c r="C57" s="2"/>
      <c r="D57" s="2"/>
      <c r="E57" s="2"/>
      <c r="F57" s="2"/>
      <c r="G57" s="2"/>
      <c r="H57" s="2"/>
      <c r="I57" s="2"/>
      <c r="J57" s="2"/>
      <c r="K57" s="2"/>
      <c r="L57" s="2"/>
      <c r="M57" s="2"/>
      <c r="N57" s="2"/>
      <c r="O57" s="2"/>
      <c r="P57" s="2"/>
    </row>
    <row r="58" spans="1:16" x14ac:dyDescent="0.25">
      <c r="I58" s="2"/>
      <c r="J58" s="2"/>
      <c r="K58" s="2"/>
      <c r="L58" s="2"/>
      <c r="M58" s="2"/>
      <c r="N58" s="2"/>
      <c r="O58" s="2"/>
    </row>
    <row r="59" spans="1:16" x14ac:dyDescent="0.25">
      <c r="I59" s="2"/>
      <c r="J59" s="2"/>
      <c r="K59" s="2"/>
      <c r="L59" s="2"/>
      <c r="M59" s="2"/>
      <c r="N59" s="2"/>
      <c r="O59" s="2"/>
    </row>
    <row r="60" spans="1:16" x14ac:dyDescent="0.25">
      <c r="I60" s="2"/>
      <c r="J60" s="2"/>
      <c r="K60" s="2"/>
      <c r="L60" s="2"/>
      <c r="M60" s="2"/>
      <c r="N60" s="2"/>
      <c r="O60" s="2"/>
    </row>
    <row r="61" spans="1:16" x14ac:dyDescent="0.25">
      <c r="I61" s="2"/>
      <c r="J61" s="2"/>
      <c r="K61" s="2"/>
      <c r="L61" s="2"/>
      <c r="M61" s="2"/>
      <c r="N61" s="2"/>
      <c r="O61" s="2"/>
    </row>
  </sheetData>
  <mergeCells count="13">
    <mergeCell ref="A14:H14"/>
    <mergeCell ref="A18:H18"/>
    <mergeCell ref="A19:H19"/>
    <mergeCell ref="P1:P2"/>
    <mergeCell ref="D1:G1"/>
    <mergeCell ref="A3:H3"/>
    <mergeCell ref="A1:A2"/>
    <mergeCell ref="B1:B2"/>
    <mergeCell ref="C1:C2"/>
    <mergeCell ref="A8:H8"/>
    <mergeCell ref="I1:K1"/>
    <mergeCell ref="O1:O2"/>
    <mergeCell ref="L1:N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workbookViewId="0">
      <selection activeCell="C16" sqref="C16"/>
    </sheetView>
  </sheetViews>
  <sheetFormatPr defaultRowHeight="15" x14ac:dyDescent="0.25"/>
  <cols>
    <col min="1" max="1" width="19.7109375" customWidth="1"/>
    <col min="2" max="2" width="22.28515625" customWidth="1"/>
    <col min="3" max="3" width="44.42578125" customWidth="1"/>
    <col min="4" max="4" width="37.7109375" bestFit="1" customWidth="1"/>
    <col min="5" max="5" width="0" hidden="1" customWidth="1"/>
    <col min="10" max="10" width="11.7109375" customWidth="1"/>
  </cols>
  <sheetData>
    <row r="1" spans="1:12" ht="15.75" x14ac:dyDescent="0.25">
      <c r="C1" s="116" t="s">
        <v>458</v>
      </c>
    </row>
    <row r="2" spans="1:12" ht="15.75" x14ac:dyDescent="0.25">
      <c r="C2" s="115" t="s">
        <v>256</v>
      </c>
      <c r="D2" s="74" t="s">
        <v>415</v>
      </c>
    </row>
    <row r="3" spans="1:12" ht="15.75" x14ac:dyDescent="0.25">
      <c r="C3" s="115" t="s">
        <v>257</v>
      </c>
      <c r="D3" s="74" t="s">
        <v>258</v>
      </c>
    </row>
    <row r="4" spans="1:12" ht="15.75" x14ac:dyDescent="0.25">
      <c r="C4" s="115" t="s">
        <v>259</v>
      </c>
      <c r="D4" s="170">
        <f>COUNTIF(F14:F28, "P")</f>
        <v>0</v>
      </c>
    </row>
    <row r="5" spans="1:12" ht="15.75" x14ac:dyDescent="0.25">
      <c r="C5" s="115" t="s">
        <v>233</v>
      </c>
      <c r="D5" s="170">
        <f>COUNTIF(F14:F28, "F")</f>
        <v>0</v>
      </c>
    </row>
    <row r="6" spans="1:12" ht="15.75" x14ac:dyDescent="0.25">
      <c r="C6" s="115" t="s">
        <v>457</v>
      </c>
      <c r="D6" s="170">
        <f>COUNTIF(F14:F28, "PE")</f>
        <v>0</v>
      </c>
    </row>
    <row r="7" spans="1:12" ht="15.75" x14ac:dyDescent="0.25">
      <c r="C7" s="115" t="s">
        <v>261</v>
      </c>
      <c r="D7" s="114">
        <f>D8-D4-D5-D6</f>
        <v>10</v>
      </c>
    </row>
    <row r="8" spans="1:12" ht="15.75" x14ac:dyDescent="0.25">
      <c r="C8" s="115" t="s">
        <v>234</v>
      </c>
      <c r="D8" s="114">
        <f>COUNTA($D$14:$D$873)</f>
        <v>10</v>
      </c>
    </row>
    <row r="10" spans="1:12" ht="73.5" customHeight="1" x14ac:dyDescent="0.25">
      <c r="A10" s="110" t="s">
        <v>257</v>
      </c>
      <c r="B10" s="113" t="s">
        <v>456</v>
      </c>
      <c r="C10" s="110" t="s">
        <v>273</v>
      </c>
      <c r="D10" s="110" t="s">
        <v>274</v>
      </c>
      <c r="E10" s="112" t="s">
        <v>609</v>
      </c>
      <c r="F10" s="112" t="s">
        <v>920</v>
      </c>
      <c r="G10" s="111"/>
      <c r="H10" s="110" t="s">
        <v>455</v>
      </c>
      <c r="I10" s="110" t="s">
        <v>454</v>
      </c>
      <c r="J10" s="110" t="s">
        <v>453</v>
      </c>
      <c r="K10" s="110" t="s">
        <v>452</v>
      </c>
    </row>
    <row r="11" spans="1:12" ht="15.75" hidden="1" x14ac:dyDescent="0.25">
      <c r="A11" s="107"/>
      <c r="B11" s="109"/>
      <c r="C11" s="107"/>
      <c r="D11" s="107"/>
      <c r="E11" s="108" t="s">
        <v>451</v>
      </c>
      <c r="F11" s="108" t="s">
        <v>451</v>
      </c>
      <c r="G11" s="108" t="s">
        <v>450</v>
      </c>
      <c r="H11" s="107"/>
      <c r="I11" s="107"/>
      <c r="J11" s="107"/>
      <c r="K11" s="107"/>
    </row>
    <row r="12" spans="1:12" ht="15.75" x14ac:dyDescent="0.25">
      <c r="A12" s="106"/>
      <c r="B12" s="106"/>
      <c r="C12" s="105"/>
      <c r="D12" s="104"/>
      <c r="E12" s="103"/>
      <c r="F12" s="103"/>
      <c r="G12" s="103"/>
      <c r="H12" s="103"/>
      <c r="I12" s="103"/>
      <c r="J12" s="102"/>
      <c r="K12" s="102"/>
      <c r="L12" s="76"/>
    </row>
    <row r="13" spans="1:12" ht="15.75" x14ac:dyDescent="0.25">
      <c r="A13" s="101"/>
      <c r="B13" s="100" t="s">
        <v>449</v>
      </c>
      <c r="C13" s="99"/>
      <c r="D13" s="99"/>
      <c r="E13" s="98"/>
      <c r="F13" s="98"/>
      <c r="G13" s="98"/>
      <c r="H13" s="98"/>
      <c r="I13" s="98"/>
      <c r="J13" s="97"/>
      <c r="K13" s="97"/>
      <c r="L13" s="96"/>
    </row>
    <row r="14" spans="1:12" ht="15.75" x14ac:dyDescent="0.25">
      <c r="A14" s="82"/>
      <c r="B14" s="95" t="s">
        <v>448</v>
      </c>
      <c r="C14" s="93"/>
      <c r="D14" s="83"/>
      <c r="E14" s="78"/>
      <c r="F14" s="78"/>
      <c r="G14" s="78"/>
      <c r="H14" s="79"/>
      <c r="I14" s="78"/>
      <c r="J14" s="77"/>
      <c r="K14" s="77"/>
      <c r="L14" s="76"/>
    </row>
    <row r="15" spans="1:12" ht="15.75" x14ac:dyDescent="0.25">
      <c r="A15" s="82"/>
      <c r="B15" s="94" t="s">
        <v>447</v>
      </c>
      <c r="C15" s="93"/>
      <c r="D15" s="83"/>
      <c r="E15" s="78"/>
      <c r="F15" s="78"/>
      <c r="G15" s="78"/>
      <c r="H15" s="79"/>
      <c r="I15" s="78"/>
      <c r="J15" s="77"/>
      <c r="K15" s="77"/>
      <c r="L15" s="76"/>
    </row>
    <row r="16" spans="1:12" ht="220.5" x14ac:dyDescent="0.25">
      <c r="A16" s="82"/>
      <c r="B16" s="81" t="s">
        <v>446</v>
      </c>
      <c r="C16" s="92" t="s">
        <v>445</v>
      </c>
      <c r="D16" s="91" t="s">
        <v>444</v>
      </c>
      <c r="E16" s="78" t="s">
        <v>593</v>
      </c>
      <c r="F16" s="78"/>
      <c r="G16" s="78"/>
      <c r="H16" s="79"/>
      <c r="I16" s="85"/>
      <c r="K16" s="85"/>
      <c r="L16" s="76"/>
    </row>
    <row r="17" spans="1:12" ht="141.75" x14ac:dyDescent="0.25">
      <c r="A17" s="82"/>
      <c r="B17" s="81" t="s">
        <v>443</v>
      </c>
      <c r="C17" s="92" t="s">
        <v>442</v>
      </c>
      <c r="D17" s="91" t="s">
        <v>441</v>
      </c>
      <c r="E17" s="78" t="s">
        <v>593</v>
      </c>
      <c r="F17" s="78"/>
      <c r="G17" s="78"/>
      <c r="H17" s="79"/>
      <c r="I17" s="78"/>
      <c r="J17" s="77"/>
      <c r="K17" s="77"/>
      <c r="L17" s="76"/>
    </row>
    <row r="18" spans="1:12" ht="31.5" x14ac:dyDescent="0.25">
      <c r="A18" s="82"/>
      <c r="B18" s="42" t="s">
        <v>440</v>
      </c>
      <c r="C18" s="84"/>
      <c r="D18" s="83"/>
      <c r="E18" s="78"/>
      <c r="F18" s="78"/>
      <c r="G18" s="78"/>
      <c r="H18" s="79"/>
      <c r="I18" s="78"/>
      <c r="J18" s="77"/>
      <c r="K18" s="77"/>
      <c r="L18" s="76"/>
    </row>
    <row r="19" spans="1:12" ht="126" x14ac:dyDescent="0.25">
      <c r="A19" s="82"/>
      <c r="B19" s="81" t="s">
        <v>439</v>
      </c>
      <c r="C19" s="80" t="s">
        <v>438</v>
      </c>
      <c r="D19" s="80" t="s">
        <v>288</v>
      </c>
      <c r="E19" s="78" t="s">
        <v>593</v>
      </c>
      <c r="F19" s="78"/>
      <c r="G19" s="78"/>
      <c r="H19" s="79"/>
      <c r="I19" s="78"/>
      <c r="J19" s="77"/>
      <c r="K19" s="77"/>
      <c r="L19" s="76"/>
    </row>
    <row r="20" spans="1:12" ht="94.5" x14ac:dyDescent="0.25">
      <c r="A20" s="90"/>
      <c r="B20" s="81" t="s">
        <v>290</v>
      </c>
      <c r="C20" s="80" t="s">
        <v>437</v>
      </c>
      <c r="D20" s="80" t="s">
        <v>436</v>
      </c>
      <c r="E20" s="78" t="s">
        <v>593</v>
      </c>
      <c r="F20" s="78"/>
      <c r="G20" s="88"/>
      <c r="H20" s="89"/>
      <c r="I20" s="88"/>
      <c r="J20" s="83"/>
      <c r="K20" s="87"/>
      <c r="L20" s="86"/>
    </row>
    <row r="21" spans="1:12" ht="15.75" x14ac:dyDescent="0.25">
      <c r="A21" s="82"/>
      <c r="B21" s="42" t="s">
        <v>435</v>
      </c>
      <c r="C21" s="84"/>
      <c r="D21" s="83"/>
      <c r="E21" s="78"/>
      <c r="F21" s="78"/>
      <c r="G21" s="78"/>
      <c r="H21" s="79"/>
      <c r="I21" s="78"/>
      <c r="J21" s="77"/>
      <c r="K21" s="77"/>
      <c r="L21" s="76"/>
    </row>
    <row r="22" spans="1:12" ht="94.5" x14ac:dyDescent="0.25">
      <c r="A22" s="82"/>
      <c r="B22" s="47" t="s">
        <v>434</v>
      </c>
      <c r="C22" s="80" t="s">
        <v>433</v>
      </c>
      <c r="D22" s="80" t="s">
        <v>432</v>
      </c>
      <c r="E22" s="78" t="s">
        <v>593</v>
      </c>
      <c r="F22" s="78"/>
      <c r="G22" s="78"/>
      <c r="H22" s="79"/>
      <c r="I22" s="78"/>
      <c r="J22" s="77"/>
      <c r="K22" s="77"/>
      <c r="L22" s="76"/>
    </row>
    <row r="23" spans="1:12" ht="409.5" x14ac:dyDescent="0.25">
      <c r="A23" s="82"/>
      <c r="B23" s="47" t="s">
        <v>431</v>
      </c>
      <c r="C23" s="80" t="s">
        <v>430</v>
      </c>
      <c r="D23" s="80" t="s">
        <v>429</v>
      </c>
      <c r="E23" s="78" t="s">
        <v>593</v>
      </c>
      <c r="F23" s="78"/>
      <c r="G23" s="78"/>
      <c r="H23" s="79"/>
      <c r="I23" s="85"/>
      <c r="J23" s="85"/>
      <c r="K23" s="77"/>
      <c r="L23" s="76"/>
    </row>
    <row r="24" spans="1:12" ht="63" x14ac:dyDescent="0.25">
      <c r="A24" s="82"/>
      <c r="B24" s="81" t="s">
        <v>428</v>
      </c>
      <c r="C24" s="80" t="s">
        <v>427</v>
      </c>
      <c r="D24" s="80" t="s">
        <v>426</v>
      </c>
      <c r="E24" s="78" t="s">
        <v>593</v>
      </c>
      <c r="F24" s="78"/>
      <c r="G24" s="78"/>
      <c r="H24" s="79"/>
      <c r="I24" s="85"/>
      <c r="J24" s="77"/>
      <c r="K24" s="77"/>
      <c r="L24" s="76"/>
    </row>
    <row r="25" spans="1:12" ht="110.25" x14ac:dyDescent="0.25">
      <c r="A25" s="82"/>
      <c r="B25" s="81" t="s">
        <v>425</v>
      </c>
      <c r="C25" s="80" t="s">
        <v>424</v>
      </c>
      <c r="D25" s="80" t="s">
        <v>423</v>
      </c>
      <c r="E25" s="78" t="s">
        <v>593</v>
      </c>
      <c r="F25" s="78"/>
      <c r="G25" s="78"/>
      <c r="H25" s="79"/>
      <c r="I25" s="78"/>
      <c r="J25" s="77"/>
      <c r="K25" s="77"/>
      <c r="L25" s="76"/>
    </row>
    <row r="26" spans="1:12" ht="173.25" x14ac:dyDescent="0.25">
      <c r="A26" s="82"/>
      <c r="B26" s="81" t="s">
        <v>422</v>
      </c>
      <c r="C26" s="80" t="s">
        <v>421</v>
      </c>
      <c r="D26" s="80" t="s">
        <v>420</v>
      </c>
      <c r="E26" s="78" t="s">
        <v>593</v>
      </c>
      <c r="F26" s="78"/>
      <c r="G26" s="78"/>
      <c r="H26" s="79"/>
      <c r="I26" s="85"/>
      <c r="J26" s="77"/>
      <c r="K26" s="77"/>
      <c r="L26" s="76"/>
    </row>
    <row r="27" spans="1:12" ht="15.75" x14ac:dyDescent="0.25">
      <c r="A27" s="82"/>
      <c r="B27" s="42" t="s">
        <v>419</v>
      </c>
      <c r="C27" s="84"/>
      <c r="D27" s="83"/>
      <c r="E27" s="78"/>
      <c r="F27" s="78"/>
      <c r="G27" s="78"/>
      <c r="H27" s="79"/>
      <c r="I27" s="78"/>
      <c r="J27" s="77"/>
      <c r="K27" s="77"/>
      <c r="L27" s="76"/>
    </row>
    <row r="28" spans="1:12" ht="141.75" x14ac:dyDescent="0.25">
      <c r="A28" s="82"/>
      <c r="B28" s="81" t="s">
        <v>418</v>
      </c>
      <c r="C28" s="80" t="s">
        <v>417</v>
      </c>
      <c r="D28" s="80" t="s">
        <v>416</v>
      </c>
      <c r="E28" s="78" t="s">
        <v>593</v>
      </c>
      <c r="F28" s="78"/>
      <c r="G28" s="78"/>
      <c r="H28" s="79"/>
      <c r="I28" s="78"/>
      <c r="J28" s="77"/>
      <c r="K28" s="77"/>
      <c r="L28" s="7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4"/>
  <sheetViews>
    <sheetView showGridLines="0" workbookViewId="0">
      <selection activeCell="C2" sqref="C2"/>
    </sheetView>
  </sheetViews>
  <sheetFormatPr defaultRowHeight="9" x14ac:dyDescent="0.15"/>
  <cols>
    <col min="1" max="1" width="11.7109375" style="143" customWidth="1"/>
    <col min="2" max="2" width="8.28515625" style="143" customWidth="1"/>
    <col min="3" max="3" width="35.5703125" style="143" customWidth="1"/>
    <col min="4" max="5" width="14.5703125" style="143" customWidth="1"/>
    <col min="6" max="6" width="16.7109375" style="143" customWidth="1"/>
    <col min="7" max="7" width="10.28515625" style="143" customWidth="1"/>
    <col min="8" max="8" width="13.5703125" style="143" customWidth="1"/>
    <col min="9" max="9" width="8.140625" style="143" customWidth="1"/>
    <col min="10" max="10" width="35.5703125" style="143" customWidth="1"/>
    <col min="11" max="11" width="16" style="143" customWidth="1"/>
    <col min="12" max="256" width="8.85546875" style="143"/>
    <col min="257" max="257" width="11.7109375" style="143" customWidth="1"/>
    <col min="258" max="258" width="8.28515625" style="143" customWidth="1"/>
    <col min="259" max="259" width="35.5703125" style="143" customWidth="1"/>
    <col min="260" max="261" width="14.5703125" style="143" customWidth="1"/>
    <col min="262" max="262" width="16.7109375" style="143" customWidth="1"/>
    <col min="263" max="263" width="10.28515625" style="143" customWidth="1"/>
    <col min="264" max="264" width="13.5703125" style="143" customWidth="1"/>
    <col min="265" max="265" width="8.140625" style="143" customWidth="1"/>
    <col min="266" max="266" width="35.5703125" style="143" customWidth="1"/>
    <col min="267" max="267" width="16" style="143" customWidth="1"/>
    <col min="268" max="512" width="8.85546875" style="143"/>
    <col min="513" max="513" width="11.7109375" style="143" customWidth="1"/>
    <col min="514" max="514" width="8.28515625" style="143" customWidth="1"/>
    <col min="515" max="515" width="35.5703125" style="143" customWidth="1"/>
    <col min="516" max="517" width="14.5703125" style="143" customWidth="1"/>
    <col min="518" max="518" width="16.7109375" style="143" customWidth="1"/>
    <col min="519" max="519" width="10.28515625" style="143" customWidth="1"/>
    <col min="520" max="520" width="13.5703125" style="143" customWidth="1"/>
    <col min="521" max="521" width="8.140625" style="143" customWidth="1"/>
    <col min="522" max="522" width="35.5703125" style="143" customWidth="1"/>
    <col min="523" max="523" width="16" style="143" customWidth="1"/>
    <col min="524" max="768" width="8.85546875" style="143"/>
    <col min="769" max="769" width="11.7109375" style="143" customWidth="1"/>
    <col min="770" max="770" width="8.28515625" style="143" customWidth="1"/>
    <col min="771" max="771" width="35.5703125" style="143" customWidth="1"/>
    <col min="772" max="773" width="14.5703125" style="143" customWidth="1"/>
    <col min="774" max="774" width="16.7109375" style="143" customWidth="1"/>
    <col min="775" max="775" width="10.28515625" style="143" customWidth="1"/>
    <col min="776" max="776" width="13.5703125" style="143" customWidth="1"/>
    <col min="777" max="777" width="8.140625" style="143" customWidth="1"/>
    <col min="778" max="778" width="35.5703125" style="143" customWidth="1"/>
    <col min="779" max="779" width="16" style="143" customWidth="1"/>
    <col min="780" max="1024" width="8.85546875" style="143"/>
    <col min="1025" max="1025" width="11.7109375" style="143" customWidth="1"/>
    <col min="1026" max="1026" width="8.28515625" style="143" customWidth="1"/>
    <col min="1027" max="1027" width="35.5703125" style="143" customWidth="1"/>
    <col min="1028" max="1029" width="14.5703125" style="143" customWidth="1"/>
    <col min="1030" max="1030" width="16.7109375" style="143" customWidth="1"/>
    <col min="1031" max="1031" width="10.28515625" style="143" customWidth="1"/>
    <col min="1032" max="1032" width="13.5703125" style="143" customWidth="1"/>
    <col min="1033" max="1033" width="8.140625" style="143" customWidth="1"/>
    <col min="1034" max="1034" width="35.5703125" style="143" customWidth="1"/>
    <col min="1035" max="1035" width="16" style="143" customWidth="1"/>
    <col min="1036" max="1280" width="8.85546875" style="143"/>
    <col min="1281" max="1281" width="11.7109375" style="143" customWidth="1"/>
    <col min="1282" max="1282" width="8.28515625" style="143" customWidth="1"/>
    <col min="1283" max="1283" width="35.5703125" style="143" customWidth="1"/>
    <col min="1284" max="1285" width="14.5703125" style="143" customWidth="1"/>
    <col min="1286" max="1286" width="16.7109375" style="143" customWidth="1"/>
    <col min="1287" max="1287" width="10.28515625" style="143" customWidth="1"/>
    <col min="1288" max="1288" width="13.5703125" style="143" customWidth="1"/>
    <col min="1289" max="1289" width="8.140625" style="143" customWidth="1"/>
    <col min="1290" max="1290" width="35.5703125" style="143" customWidth="1"/>
    <col min="1291" max="1291" width="16" style="143" customWidth="1"/>
    <col min="1292" max="1536" width="8.85546875" style="143"/>
    <col min="1537" max="1537" width="11.7109375" style="143" customWidth="1"/>
    <col min="1538" max="1538" width="8.28515625" style="143" customWidth="1"/>
    <col min="1539" max="1539" width="35.5703125" style="143" customWidth="1"/>
    <col min="1540" max="1541" width="14.5703125" style="143" customWidth="1"/>
    <col min="1542" max="1542" width="16.7109375" style="143" customWidth="1"/>
    <col min="1543" max="1543" width="10.28515625" style="143" customWidth="1"/>
    <col min="1544" max="1544" width="13.5703125" style="143" customWidth="1"/>
    <col min="1545" max="1545" width="8.140625" style="143" customWidth="1"/>
    <col min="1546" max="1546" width="35.5703125" style="143" customWidth="1"/>
    <col min="1547" max="1547" width="16" style="143" customWidth="1"/>
    <col min="1548" max="1792" width="8.85546875" style="143"/>
    <col min="1793" max="1793" width="11.7109375" style="143" customWidth="1"/>
    <col min="1794" max="1794" width="8.28515625" style="143" customWidth="1"/>
    <col min="1795" max="1795" width="35.5703125" style="143" customWidth="1"/>
    <col min="1796" max="1797" width="14.5703125" style="143" customWidth="1"/>
    <col min="1798" max="1798" width="16.7109375" style="143" customWidth="1"/>
    <col min="1799" max="1799" width="10.28515625" style="143" customWidth="1"/>
    <col min="1800" max="1800" width="13.5703125" style="143" customWidth="1"/>
    <col min="1801" max="1801" width="8.140625" style="143" customWidth="1"/>
    <col min="1802" max="1802" width="35.5703125" style="143" customWidth="1"/>
    <col min="1803" max="1803" width="16" style="143" customWidth="1"/>
    <col min="1804" max="2048" width="8.85546875" style="143"/>
    <col min="2049" max="2049" width="11.7109375" style="143" customWidth="1"/>
    <col min="2050" max="2050" width="8.28515625" style="143" customWidth="1"/>
    <col min="2051" max="2051" width="35.5703125" style="143" customWidth="1"/>
    <col min="2052" max="2053" width="14.5703125" style="143" customWidth="1"/>
    <col min="2054" max="2054" width="16.7109375" style="143" customWidth="1"/>
    <col min="2055" max="2055" width="10.28515625" style="143" customWidth="1"/>
    <col min="2056" max="2056" width="13.5703125" style="143" customWidth="1"/>
    <col min="2057" max="2057" width="8.140625" style="143" customWidth="1"/>
    <col min="2058" max="2058" width="35.5703125" style="143" customWidth="1"/>
    <col min="2059" max="2059" width="16" style="143" customWidth="1"/>
    <col min="2060" max="2304" width="8.85546875" style="143"/>
    <col min="2305" max="2305" width="11.7109375" style="143" customWidth="1"/>
    <col min="2306" max="2306" width="8.28515625" style="143" customWidth="1"/>
    <col min="2307" max="2307" width="35.5703125" style="143" customWidth="1"/>
    <col min="2308" max="2309" width="14.5703125" style="143" customWidth="1"/>
    <col min="2310" max="2310" width="16.7109375" style="143" customWidth="1"/>
    <col min="2311" max="2311" width="10.28515625" style="143" customWidth="1"/>
    <col min="2312" max="2312" width="13.5703125" style="143" customWidth="1"/>
    <col min="2313" max="2313" width="8.140625" style="143" customWidth="1"/>
    <col min="2314" max="2314" width="35.5703125" style="143" customWidth="1"/>
    <col min="2315" max="2315" width="16" style="143" customWidth="1"/>
    <col min="2316" max="2560" width="8.85546875" style="143"/>
    <col min="2561" max="2561" width="11.7109375" style="143" customWidth="1"/>
    <col min="2562" max="2562" width="8.28515625" style="143" customWidth="1"/>
    <col min="2563" max="2563" width="35.5703125" style="143" customWidth="1"/>
    <col min="2564" max="2565" width="14.5703125" style="143" customWidth="1"/>
    <col min="2566" max="2566" width="16.7109375" style="143" customWidth="1"/>
    <col min="2567" max="2567" width="10.28515625" style="143" customWidth="1"/>
    <col min="2568" max="2568" width="13.5703125" style="143" customWidth="1"/>
    <col min="2569" max="2569" width="8.140625" style="143" customWidth="1"/>
    <col min="2570" max="2570" width="35.5703125" style="143" customWidth="1"/>
    <col min="2571" max="2571" width="16" style="143" customWidth="1"/>
    <col min="2572" max="2816" width="8.85546875" style="143"/>
    <col min="2817" max="2817" width="11.7109375" style="143" customWidth="1"/>
    <col min="2818" max="2818" width="8.28515625" style="143" customWidth="1"/>
    <col min="2819" max="2819" width="35.5703125" style="143" customWidth="1"/>
    <col min="2820" max="2821" width="14.5703125" style="143" customWidth="1"/>
    <col min="2822" max="2822" width="16.7109375" style="143" customWidth="1"/>
    <col min="2823" max="2823" width="10.28515625" style="143" customWidth="1"/>
    <col min="2824" max="2824" width="13.5703125" style="143" customWidth="1"/>
    <col min="2825" max="2825" width="8.140625" style="143" customWidth="1"/>
    <col min="2826" max="2826" width="35.5703125" style="143" customWidth="1"/>
    <col min="2827" max="2827" width="16" style="143" customWidth="1"/>
    <col min="2828" max="3072" width="8.85546875" style="143"/>
    <col min="3073" max="3073" width="11.7109375" style="143" customWidth="1"/>
    <col min="3074" max="3074" width="8.28515625" style="143" customWidth="1"/>
    <col min="3075" max="3075" width="35.5703125" style="143" customWidth="1"/>
    <col min="3076" max="3077" width="14.5703125" style="143" customWidth="1"/>
    <col min="3078" max="3078" width="16.7109375" style="143" customWidth="1"/>
    <col min="3079" max="3079" width="10.28515625" style="143" customWidth="1"/>
    <col min="3080" max="3080" width="13.5703125" style="143" customWidth="1"/>
    <col min="3081" max="3081" width="8.140625" style="143" customWidth="1"/>
    <col min="3082" max="3082" width="35.5703125" style="143" customWidth="1"/>
    <col min="3083" max="3083" width="16" style="143" customWidth="1"/>
    <col min="3084" max="3328" width="8.85546875" style="143"/>
    <col min="3329" max="3329" width="11.7109375" style="143" customWidth="1"/>
    <col min="3330" max="3330" width="8.28515625" style="143" customWidth="1"/>
    <col min="3331" max="3331" width="35.5703125" style="143" customWidth="1"/>
    <col min="3332" max="3333" width="14.5703125" style="143" customWidth="1"/>
    <col min="3334" max="3334" width="16.7109375" style="143" customWidth="1"/>
    <col min="3335" max="3335" width="10.28515625" style="143" customWidth="1"/>
    <col min="3336" max="3336" width="13.5703125" style="143" customWidth="1"/>
    <col min="3337" max="3337" width="8.140625" style="143" customWidth="1"/>
    <col min="3338" max="3338" width="35.5703125" style="143" customWidth="1"/>
    <col min="3339" max="3339" width="16" style="143" customWidth="1"/>
    <col min="3340" max="3584" width="8.85546875" style="143"/>
    <col min="3585" max="3585" width="11.7109375" style="143" customWidth="1"/>
    <col min="3586" max="3586" width="8.28515625" style="143" customWidth="1"/>
    <col min="3587" max="3587" width="35.5703125" style="143" customWidth="1"/>
    <col min="3588" max="3589" width="14.5703125" style="143" customWidth="1"/>
    <col min="3590" max="3590" width="16.7109375" style="143" customWidth="1"/>
    <col min="3591" max="3591" width="10.28515625" style="143" customWidth="1"/>
    <col min="3592" max="3592" width="13.5703125" style="143" customWidth="1"/>
    <col min="3593" max="3593" width="8.140625" style="143" customWidth="1"/>
    <col min="3594" max="3594" width="35.5703125" style="143" customWidth="1"/>
    <col min="3595" max="3595" width="16" style="143" customWidth="1"/>
    <col min="3596" max="3840" width="8.85546875" style="143"/>
    <col min="3841" max="3841" width="11.7109375" style="143" customWidth="1"/>
    <col min="3842" max="3842" width="8.28515625" style="143" customWidth="1"/>
    <col min="3843" max="3843" width="35.5703125" style="143" customWidth="1"/>
    <col min="3844" max="3845" width="14.5703125" style="143" customWidth="1"/>
    <col min="3846" max="3846" width="16.7109375" style="143" customWidth="1"/>
    <col min="3847" max="3847" width="10.28515625" style="143" customWidth="1"/>
    <col min="3848" max="3848" width="13.5703125" style="143" customWidth="1"/>
    <col min="3849" max="3849" width="8.140625" style="143" customWidth="1"/>
    <col min="3850" max="3850" width="35.5703125" style="143" customWidth="1"/>
    <col min="3851" max="3851" width="16" style="143" customWidth="1"/>
    <col min="3852" max="4096" width="8.85546875" style="143"/>
    <col min="4097" max="4097" width="11.7109375" style="143" customWidth="1"/>
    <col min="4098" max="4098" width="8.28515625" style="143" customWidth="1"/>
    <col min="4099" max="4099" width="35.5703125" style="143" customWidth="1"/>
    <col min="4100" max="4101" width="14.5703125" style="143" customWidth="1"/>
    <col min="4102" max="4102" width="16.7109375" style="143" customWidth="1"/>
    <col min="4103" max="4103" width="10.28515625" style="143" customWidth="1"/>
    <col min="4104" max="4104" width="13.5703125" style="143" customWidth="1"/>
    <col min="4105" max="4105" width="8.140625" style="143" customWidth="1"/>
    <col min="4106" max="4106" width="35.5703125" style="143" customWidth="1"/>
    <col min="4107" max="4107" width="16" style="143" customWidth="1"/>
    <col min="4108" max="4352" width="8.85546875" style="143"/>
    <col min="4353" max="4353" width="11.7109375" style="143" customWidth="1"/>
    <col min="4354" max="4354" width="8.28515625" style="143" customWidth="1"/>
    <col min="4355" max="4355" width="35.5703125" style="143" customWidth="1"/>
    <col min="4356" max="4357" width="14.5703125" style="143" customWidth="1"/>
    <col min="4358" max="4358" width="16.7109375" style="143" customWidth="1"/>
    <col min="4359" max="4359" width="10.28515625" style="143" customWidth="1"/>
    <col min="4360" max="4360" width="13.5703125" style="143" customWidth="1"/>
    <col min="4361" max="4361" width="8.140625" style="143" customWidth="1"/>
    <col min="4362" max="4362" width="35.5703125" style="143" customWidth="1"/>
    <col min="4363" max="4363" width="16" style="143" customWidth="1"/>
    <col min="4364" max="4608" width="8.85546875" style="143"/>
    <col min="4609" max="4609" width="11.7109375" style="143" customWidth="1"/>
    <col min="4610" max="4610" width="8.28515625" style="143" customWidth="1"/>
    <col min="4611" max="4611" width="35.5703125" style="143" customWidth="1"/>
    <col min="4612" max="4613" width="14.5703125" style="143" customWidth="1"/>
    <col min="4614" max="4614" width="16.7109375" style="143" customWidth="1"/>
    <col min="4615" max="4615" width="10.28515625" style="143" customWidth="1"/>
    <col min="4616" max="4616" width="13.5703125" style="143" customWidth="1"/>
    <col min="4617" max="4617" width="8.140625" style="143" customWidth="1"/>
    <col min="4618" max="4618" width="35.5703125" style="143" customWidth="1"/>
    <col min="4619" max="4619" width="16" style="143" customWidth="1"/>
    <col min="4620" max="4864" width="8.85546875" style="143"/>
    <col min="4865" max="4865" width="11.7109375" style="143" customWidth="1"/>
    <col min="4866" max="4866" width="8.28515625" style="143" customWidth="1"/>
    <col min="4867" max="4867" width="35.5703125" style="143" customWidth="1"/>
    <col min="4868" max="4869" width="14.5703125" style="143" customWidth="1"/>
    <col min="4870" max="4870" width="16.7109375" style="143" customWidth="1"/>
    <col min="4871" max="4871" width="10.28515625" style="143" customWidth="1"/>
    <col min="4872" max="4872" width="13.5703125" style="143" customWidth="1"/>
    <col min="4873" max="4873" width="8.140625" style="143" customWidth="1"/>
    <col min="4874" max="4874" width="35.5703125" style="143" customWidth="1"/>
    <col min="4875" max="4875" width="16" style="143" customWidth="1"/>
    <col min="4876" max="5120" width="8.85546875" style="143"/>
    <col min="5121" max="5121" width="11.7109375" style="143" customWidth="1"/>
    <col min="5122" max="5122" width="8.28515625" style="143" customWidth="1"/>
    <col min="5123" max="5123" width="35.5703125" style="143" customWidth="1"/>
    <col min="5124" max="5125" width="14.5703125" style="143" customWidth="1"/>
    <col min="5126" max="5126" width="16.7109375" style="143" customWidth="1"/>
    <col min="5127" max="5127" width="10.28515625" style="143" customWidth="1"/>
    <col min="5128" max="5128" width="13.5703125" style="143" customWidth="1"/>
    <col min="5129" max="5129" width="8.140625" style="143" customWidth="1"/>
    <col min="5130" max="5130" width="35.5703125" style="143" customWidth="1"/>
    <col min="5131" max="5131" width="16" style="143" customWidth="1"/>
    <col min="5132" max="5376" width="8.85546875" style="143"/>
    <col min="5377" max="5377" width="11.7109375" style="143" customWidth="1"/>
    <col min="5378" max="5378" width="8.28515625" style="143" customWidth="1"/>
    <col min="5379" max="5379" width="35.5703125" style="143" customWidth="1"/>
    <col min="5380" max="5381" width="14.5703125" style="143" customWidth="1"/>
    <col min="5382" max="5382" width="16.7109375" style="143" customWidth="1"/>
    <col min="5383" max="5383" width="10.28515625" style="143" customWidth="1"/>
    <col min="5384" max="5384" width="13.5703125" style="143" customWidth="1"/>
    <col min="5385" max="5385" width="8.140625" style="143" customWidth="1"/>
    <col min="5386" max="5386" width="35.5703125" style="143" customWidth="1"/>
    <col min="5387" max="5387" width="16" style="143" customWidth="1"/>
    <col min="5388" max="5632" width="8.85546875" style="143"/>
    <col min="5633" max="5633" width="11.7109375" style="143" customWidth="1"/>
    <col min="5634" max="5634" width="8.28515625" style="143" customWidth="1"/>
    <col min="5635" max="5635" width="35.5703125" style="143" customWidth="1"/>
    <col min="5636" max="5637" width="14.5703125" style="143" customWidth="1"/>
    <col min="5638" max="5638" width="16.7109375" style="143" customWidth="1"/>
    <col min="5639" max="5639" width="10.28515625" style="143" customWidth="1"/>
    <col min="5640" max="5640" width="13.5703125" style="143" customWidth="1"/>
    <col min="5641" max="5641" width="8.140625" style="143" customWidth="1"/>
    <col min="5642" max="5642" width="35.5703125" style="143" customWidth="1"/>
    <col min="5643" max="5643" width="16" style="143" customWidth="1"/>
    <col min="5644" max="5888" width="8.85546875" style="143"/>
    <col min="5889" max="5889" width="11.7109375" style="143" customWidth="1"/>
    <col min="5890" max="5890" width="8.28515625" style="143" customWidth="1"/>
    <col min="5891" max="5891" width="35.5703125" style="143" customWidth="1"/>
    <col min="5892" max="5893" width="14.5703125" style="143" customWidth="1"/>
    <col min="5894" max="5894" width="16.7109375" style="143" customWidth="1"/>
    <col min="5895" max="5895" width="10.28515625" style="143" customWidth="1"/>
    <col min="5896" max="5896" width="13.5703125" style="143" customWidth="1"/>
    <col min="5897" max="5897" width="8.140625" style="143" customWidth="1"/>
    <col min="5898" max="5898" width="35.5703125" style="143" customWidth="1"/>
    <col min="5899" max="5899" width="16" style="143" customWidth="1"/>
    <col min="5900" max="6144" width="8.85546875" style="143"/>
    <col min="6145" max="6145" width="11.7109375" style="143" customWidth="1"/>
    <col min="6146" max="6146" width="8.28515625" style="143" customWidth="1"/>
    <col min="6147" max="6147" width="35.5703125" style="143" customWidth="1"/>
    <col min="6148" max="6149" width="14.5703125" style="143" customWidth="1"/>
    <col min="6150" max="6150" width="16.7109375" style="143" customWidth="1"/>
    <col min="6151" max="6151" width="10.28515625" style="143" customWidth="1"/>
    <col min="6152" max="6152" width="13.5703125" style="143" customWidth="1"/>
    <col min="6153" max="6153" width="8.140625" style="143" customWidth="1"/>
    <col min="6154" max="6154" width="35.5703125" style="143" customWidth="1"/>
    <col min="6155" max="6155" width="16" style="143" customWidth="1"/>
    <col min="6156" max="6400" width="8.85546875" style="143"/>
    <col min="6401" max="6401" width="11.7109375" style="143" customWidth="1"/>
    <col min="6402" max="6402" width="8.28515625" style="143" customWidth="1"/>
    <col min="6403" max="6403" width="35.5703125" style="143" customWidth="1"/>
    <col min="6404" max="6405" width="14.5703125" style="143" customWidth="1"/>
    <col min="6406" max="6406" width="16.7109375" style="143" customWidth="1"/>
    <col min="6407" max="6407" width="10.28515625" style="143" customWidth="1"/>
    <col min="6408" max="6408" width="13.5703125" style="143" customWidth="1"/>
    <col min="6409" max="6409" width="8.140625" style="143" customWidth="1"/>
    <col min="6410" max="6410" width="35.5703125" style="143" customWidth="1"/>
    <col min="6411" max="6411" width="16" style="143" customWidth="1"/>
    <col min="6412" max="6656" width="8.85546875" style="143"/>
    <col min="6657" max="6657" width="11.7109375" style="143" customWidth="1"/>
    <col min="6658" max="6658" width="8.28515625" style="143" customWidth="1"/>
    <col min="6659" max="6659" width="35.5703125" style="143" customWidth="1"/>
    <col min="6660" max="6661" width="14.5703125" style="143" customWidth="1"/>
    <col min="6662" max="6662" width="16.7109375" style="143" customWidth="1"/>
    <col min="6663" max="6663" width="10.28515625" style="143" customWidth="1"/>
    <col min="6664" max="6664" width="13.5703125" style="143" customWidth="1"/>
    <col min="6665" max="6665" width="8.140625" style="143" customWidth="1"/>
    <col min="6666" max="6666" width="35.5703125" style="143" customWidth="1"/>
    <col min="6667" max="6667" width="16" style="143" customWidth="1"/>
    <col min="6668" max="6912" width="8.85546875" style="143"/>
    <col min="6913" max="6913" width="11.7109375" style="143" customWidth="1"/>
    <col min="6914" max="6914" width="8.28515625" style="143" customWidth="1"/>
    <col min="6915" max="6915" width="35.5703125" style="143" customWidth="1"/>
    <col min="6916" max="6917" width="14.5703125" style="143" customWidth="1"/>
    <col min="6918" max="6918" width="16.7109375" style="143" customWidth="1"/>
    <col min="6919" max="6919" width="10.28515625" style="143" customWidth="1"/>
    <col min="6920" max="6920" width="13.5703125" style="143" customWidth="1"/>
    <col min="6921" max="6921" width="8.140625" style="143" customWidth="1"/>
    <col min="6922" max="6922" width="35.5703125" style="143" customWidth="1"/>
    <col min="6923" max="6923" width="16" style="143" customWidth="1"/>
    <col min="6924" max="7168" width="8.85546875" style="143"/>
    <col min="7169" max="7169" width="11.7109375" style="143" customWidth="1"/>
    <col min="7170" max="7170" width="8.28515625" style="143" customWidth="1"/>
    <col min="7171" max="7171" width="35.5703125" style="143" customWidth="1"/>
    <col min="7172" max="7173" width="14.5703125" style="143" customWidth="1"/>
    <col min="7174" max="7174" width="16.7109375" style="143" customWidth="1"/>
    <col min="7175" max="7175" width="10.28515625" style="143" customWidth="1"/>
    <col min="7176" max="7176" width="13.5703125" style="143" customWidth="1"/>
    <col min="7177" max="7177" width="8.140625" style="143" customWidth="1"/>
    <col min="7178" max="7178" width="35.5703125" style="143" customWidth="1"/>
    <col min="7179" max="7179" width="16" style="143" customWidth="1"/>
    <col min="7180" max="7424" width="8.85546875" style="143"/>
    <col min="7425" max="7425" width="11.7109375" style="143" customWidth="1"/>
    <col min="7426" max="7426" width="8.28515625" style="143" customWidth="1"/>
    <col min="7427" max="7427" width="35.5703125" style="143" customWidth="1"/>
    <col min="7428" max="7429" width="14.5703125" style="143" customWidth="1"/>
    <col min="7430" max="7430" width="16.7109375" style="143" customWidth="1"/>
    <col min="7431" max="7431" width="10.28515625" style="143" customWidth="1"/>
    <col min="7432" max="7432" width="13.5703125" style="143" customWidth="1"/>
    <col min="7433" max="7433" width="8.140625" style="143" customWidth="1"/>
    <col min="7434" max="7434" width="35.5703125" style="143" customWidth="1"/>
    <col min="7435" max="7435" width="16" style="143" customWidth="1"/>
    <col min="7436" max="7680" width="8.85546875" style="143"/>
    <col min="7681" max="7681" width="11.7109375" style="143" customWidth="1"/>
    <col min="7682" max="7682" width="8.28515625" style="143" customWidth="1"/>
    <col min="7683" max="7683" width="35.5703125" style="143" customWidth="1"/>
    <col min="7684" max="7685" width="14.5703125" style="143" customWidth="1"/>
    <col min="7686" max="7686" width="16.7109375" style="143" customWidth="1"/>
    <col min="7687" max="7687" width="10.28515625" style="143" customWidth="1"/>
    <col min="7688" max="7688" width="13.5703125" style="143" customWidth="1"/>
    <col min="7689" max="7689" width="8.140625" style="143" customWidth="1"/>
    <col min="7690" max="7690" width="35.5703125" style="143" customWidth="1"/>
    <col min="7691" max="7691" width="16" style="143" customWidth="1"/>
    <col min="7692" max="7936" width="8.85546875" style="143"/>
    <col min="7937" max="7937" width="11.7109375" style="143" customWidth="1"/>
    <col min="7938" max="7938" width="8.28515625" style="143" customWidth="1"/>
    <col min="7939" max="7939" width="35.5703125" style="143" customWidth="1"/>
    <col min="7940" max="7941" width="14.5703125" style="143" customWidth="1"/>
    <col min="7942" max="7942" width="16.7109375" style="143" customWidth="1"/>
    <col min="7943" max="7943" width="10.28515625" style="143" customWidth="1"/>
    <col min="7944" max="7944" width="13.5703125" style="143" customWidth="1"/>
    <col min="7945" max="7945" width="8.140625" style="143" customWidth="1"/>
    <col min="7946" max="7946" width="35.5703125" style="143" customWidth="1"/>
    <col min="7947" max="7947" width="16" style="143" customWidth="1"/>
    <col min="7948" max="8192" width="8.85546875" style="143"/>
    <col min="8193" max="8193" width="11.7109375" style="143" customWidth="1"/>
    <col min="8194" max="8194" width="8.28515625" style="143" customWidth="1"/>
    <col min="8195" max="8195" width="35.5703125" style="143" customWidth="1"/>
    <col min="8196" max="8197" width="14.5703125" style="143" customWidth="1"/>
    <col min="8198" max="8198" width="16.7109375" style="143" customWidth="1"/>
    <col min="8199" max="8199" width="10.28515625" style="143" customWidth="1"/>
    <col min="8200" max="8200" width="13.5703125" style="143" customWidth="1"/>
    <col min="8201" max="8201" width="8.140625" style="143" customWidth="1"/>
    <col min="8202" max="8202" width="35.5703125" style="143" customWidth="1"/>
    <col min="8203" max="8203" width="16" style="143" customWidth="1"/>
    <col min="8204" max="8448" width="8.85546875" style="143"/>
    <col min="8449" max="8449" width="11.7109375" style="143" customWidth="1"/>
    <col min="8450" max="8450" width="8.28515625" style="143" customWidth="1"/>
    <col min="8451" max="8451" width="35.5703125" style="143" customWidth="1"/>
    <col min="8452" max="8453" width="14.5703125" style="143" customWidth="1"/>
    <col min="8454" max="8454" width="16.7109375" style="143" customWidth="1"/>
    <col min="8455" max="8455" width="10.28515625" style="143" customWidth="1"/>
    <col min="8456" max="8456" width="13.5703125" style="143" customWidth="1"/>
    <col min="8457" max="8457" width="8.140625" style="143" customWidth="1"/>
    <col min="8458" max="8458" width="35.5703125" style="143" customWidth="1"/>
    <col min="8459" max="8459" width="16" style="143" customWidth="1"/>
    <col min="8460" max="8704" width="8.85546875" style="143"/>
    <col min="8705" max="8705" width="11.7109375" style="143" customWidth="1"/>
    <col min="8706" max="8706" width="8.28515625" style="143" customWidth="1"/>
    <col min="8707" max="8707" width="35.5703125" style="143" customWidth="1"/>
    <col min="8708" max="8709" width="14.5703125" style="143" customWidth="1"/>
    <col min="8710" max="8710" width="16.7109375" style="143" customWidth="1"/>
    <col min="8711" max="8711" width="10.28515625" style="143" customWidth="1"/>
    <col min="8712" max="8712" width="13.5703125" style="143" customWidth="1"/>
    <col min="8713" max="8713" width="8.140625" style="143" customWidth="1"/>
    <col min="8714" max="8714" width="35.5703125" style="143" customWidth="1"/>
    <col min="8715" max="8715" width="16" style="143" customWidth="1"/>
    <col min="8716" max="8960" width="8.85546875" style="143"/>
    <col min="8961" max="8961" width="11.7109375" style="143" customWidth="1"/>
    <col min="8962" max="8962" width="8.28515625" style="143" customWidth="1"/>
    <col min="8963" max="8963" width="35.5703125" style="143" customWidth="1"/>
    <col min="8964" max="8965" width="14.5703125" style="143" customWidth="1"/>
    <col min="8966" max="8966" width="16.7109375" style="143" customWidth="1"/>
    <col min="8967" max="8967" width="10.28515625" style="143" customWidth="1"/>
    <col min="8968" max="8968" width="13.5703125" style="143" customWidth="1"/>
    <col min="8969" max="8969" width="8.140625" style="143" customWidth="1"/>
    <col min="8970" max="8970" width="35.5703125" style="143" customWidth="1"/>
    <col min="8971" max="8971" width="16" style="143" customWidth="1"/>
    <col min="8972" max="9216" width="8.85546875" style="143"/>
    <col min="9217" max="9217" width="11.7109375" style="143" customWidth="1"/>
    <col min="9218" max="9218" width="8.28515625" style="143" customWidth="1"/>
    <col min="9219" max="9219" width="35.5703125" style="143" customWidth="1"/>
    <col min="9220" max="9221" width="14.5703125" style="143" customWidth="1"/>
    <col min="9222" max="9222" width="16.7109375" style="143" customWidth="1"/>
    <col min="9223" max="9223" width="10.28515625" style="143" customWidth="1"/>
    <col min="9224" max="9224" width="13.5703125" style="143" customWidth="1"/>
    <col min="9225" max="9225" width="8.140625" style="143" customWidth="1"/>
    <col min="9226" max="9226" width="35.5703125" style="143" customWidth="1"/>
    <col min="9227" max="9227" width="16" style="143" customWidth="1"/>
    <col min="9228" max="9472" width="8.85546875" style="143"/>
    <col min="9473" max="9473" width="11.7109375" style="143" customWidth="1"/>
    <col min="9474" max="9474" width="8.28515625" style="143" customWidth="1"/>
    <col min="9475" max="9475" width="35.5703125" style="143" customWidth="1"/>
    <col min="9476" max="9477" width="14.5703125" style="143" customWidth="1"/>
    <col min="9478" max="9478" width="16.7109375" style="143" customWidth="1"/>
    <col min="9479" max="9479" width="10.28515625" style="143" customWidth="1"/>
    <col min="9480" max="9480" width="13.5703125" style="143" customWidth="1"/>
    <col min="9481" max="9481" width="8.140625" style="143" customWidth="1"/>
    <col min="9482" max="9482" width="35.5703125" style="143" customWidth="1"/>
    <col min="9483" max="9483" width="16" style="143" customWidth="1"/>
    <col min="9484" max="9728" width="8.85546875" style="143"/>
    <col min="9729" max="9729" width="11.7109375" style="143" customWidth="1"/>
    <col min="9730" max="9730" width="8.28515625" style="143" customWidth="1"/>
    <col min="9731" max="9731" width="35.5703125" style="143" customWidth="1"/>
    <col min="9732" max="9733" width="14.5703125" style="143" customWidth="1"/>
    <col min="9734" max="9734" width="16.7109375" style="143" customWidth="1"/>
    <col min="9735" max="9735" width="10.28515625" style="143" customWidth="1"/>
    <col min="9736" max="9736" width="13.5703125" style="143" customWidth="1"/>
    <col min="9737" max="9737" width="8.140625" style="143" customWidth="1"/>
    <col min="9738" max="9738" width="35.5703125" style="143" customWidth="1"/>
    <col min="9739" max="9739" width="16" style="143" customWidth="1"/>
    <col min="9740" max="9984" width="8.85546875" style="143"/>
    <col min="9985" max="9985" width="11.7109375" style="143" customWidth="1"/>
    <col min="9986" max="9986" width="8.28515625" style="143" customWidth="1"/>
    <col min="9987" max="9987" width="35.5703125" style="143" customWidth="1"/>
    <col min="9988" max="9989" width="14.5703125" style="143" customWidth="1"/>
    <col min="9990" max="9990" width="16.7109375" style="143" customWidth="1"/>
    <col min="9991" max="9991" width="10.28515625" style="143" customWidth="1"/>
    <col min="9992" max="9992" width="13.5703125" style="143" customWidth="1"/>
    <col min="9993" max="9993" width="8.140625" style="143" customWidth="1"/>
    <col min="9994" max="9994" width="35.5703125" style="143" customWidth="1"/>
    <col min="9995" max="9995" width="16" style="143" customWidth="1"/>
    <col min="9996" max="10240" width="8.85546875" style="143"/>
    <col min="10241" max="10241" width="11.7109375" style="143" customWidth="1"/>
    <col min="10242" max="10242" width="8.28515625" style="143" customWidth="1"/>
    <col min="10243" max="10243" width="35.5703125" style="143" customWidth="1"/>
    <col min="10244" max="10245" width="14.5703125" style="143" customWidth="1"/>
    <col min="10246" max="10246" width="16.7109375" style="143" customWidth="1"/>
    <col min="10247" max="10247" width="10.28515625" style="143" customWidth="1"/>
    <col min="10248" max="10248" width="13.5703125" style="143" customWidth="1"/>
    <col min="10249" max="10249" width="8.140625" style="143" customWidth="1"/>
    <col min="10250" max="10250" width="35.5703125" style="143" customWidth="1"/>
    <col min="10251" max="10251" width="16" style="143" customWidth="1"/>
    <col min="10252" max="10496" width="8.85546875" style="143"/>
    <col min="10497" max="10497" width="11.7109375" style="143" customWidth="1"/>
    <col min="10498" max="10498" width="8.28515625" style="143" customWidth="1"/>
    <col min="10499" max="10499" width="35.5703125" style="143" customWidth="1"/>
    <col min="10500" max="10501" width="14.5703125" style="143" customWidth="1"/>
    <col min="10502" max="10502" width="16.7109375" style="143" customWidth="1"/>
    <col min="10503" max="10503" width="10.28515625" style="143" customWidth="1"/>
    <col min="10504" max="10504" width="13.5703125" style="143" customWidth="1"/>
    <col min="10505" max="10505" width="8.140625" style="143" customWidth="1"/>
    <col min="10506" max="10506" width="35.5703125" style="143" customWidth="1"/>
    <col min="10507" max="10507" width="16" style="143" customWidth="1"/>
    <col min="10508" max="10752" width="8.85546875" style="143"/>
    <col min="10753" max="10753" width="11.7109375" style="143" customWidth="1"/>
    <col min="10754" max="10754" width="8.28515625" style="143" customWidth="1"/>
    <col min="10755" max="10755" width="35.5703125" style="143" customWidth="1"/>
    <col min="10756" max="10757" width="14.5703125" style="143" customWidth="1"/>
    <col min="10758" max="10758" width="16.7109375" style="143" customWidth="1"/>
    <col min="10759" max="10759" width="10.28515625" style="143" customWidth="1"/>
    <col min="10760" max="10760" width="13.5703125" style="143" customWidth="1"/>
    <col min="10761" max="10761" width="8.140625" style="143" customWidth="1"/>
    <col min="10762" max="10762" width="35.5703125" style="143" customWidth="1"/>
    <col min="10763" max="10763" width="16" style="143" customWidth="1"/>
    <col min="10764" max="11008" width="8.85546875" style="143"/>
    <col min="11009" max="11009" width="11.7109375" style="143" customWidth="1"/>
    <col min="11010" max="11010" width="8.28515625" style="143" customWidth="1"/>
    <col min="11011" max="11011" width="35.5703125" style="143" customWidth="1"/>
    <col min="11012" max="11013" width="14.5703125" style="143" customWidth="1"/>
    <col min="11014" max="11014" width="16.7109375" style="143" customWidth="1"/>
    <col min="11015" max="11015" width="10.28515625" style="143" customWidth="1"/>
    <col min="11016" max="11016" width="13.5703125" style="143" customWidth="1"/>
    <col min="11017" max="11017" width="8.140625" style="143" customWidth="1"/>
    <col min="11018" max="11018" width="35.5703125" style="143" customWidth="1"/>
    <col min="11019" max="11019" width="16" style="143" customWidth="1"/>
    <col min="11020" max="11264" width="8.85546875" style="143"/>
    <col min="11265" max="11265" width="11.7109375" style="143" customWidth="1"/>
    <col min="11266" max="11266" width="8.28515625" style="143" customWidth="1"/>
    <col min="11267" max="11267" width="35.5703125" style="143" customWidth="1"/>
    <col min="11268" max="11269" width="14.5703125" style="143" customWidth="1"/>
    <col min="11270" max="11270" width="16.7109375" style="143" customWidth="1"/>
    <col min="11271" max="11271" width="10.28515625" style="143" customWidth="1"/>
    <col min="11272" max="11272" width="13.5703125" style="143" customWidth="1"/>
    <col min="11273" max="11273" width="8.140625" style="143" customWidth="1"/>
    <col min="11274" max="11274" width="35.5703125" style="143" customWidth="1"/>
    <col min="11275" max="11275" width="16" style="143" customWidth="1"/>
    <col min="11276" max="11520" width="8.85546875" style="143"/>
    <col min="11521" max="11521" width="11.7109375" style="143" customWidth="1"/>
    <col min="11522" max="11522" width="8.28515625" style="143" customWidth="1"/>
    <col min="11523" max="11523" width="35.5703125" style="143" customWidth="1"/>
    <col min="11524" max="11525" width="14.5703125" style="143" customWidth="1"/>
    <col min="11526" max="11526" width="16.7109375" style="143" customWidth="1"/>
    <col min="11527" max="11527" width="10.28515625" style="143" customWidth="1"/>
    <col min="11528" max="11528" width="13.5703125" style="143" customWidth="1"/>
    <col min="11529" max="11529" width="8.140625" style="143" customWidth="1"/>
    <col min="11530" max="11530" width="35.5703125" style="143" customWidth="1"/>
    <col min="11531" max="11531" width="16" style="143" customWidth="1"/>
    <col min="11532" max="11776" width="8.85546875" style="143"/>
    <col min="11777" max="11777" width="11.7109375" style="143" customWidth="1"/>
    <col min="11778" max="11778" width="8.28515625" style="143" customWidth="1"/>
    <col min="11779" max="11779" width="35.5703125" style="143" customWidth="1"/>
    <col min="11780" max="11781" width="14.5703125" style="143" customWidth="1"/>
    <col min="11782" max="11782" width="16.7109375" style="143" customWidth="1"/>
    <col min="11783" max="11783" width="10.28515625" style="143" customWidth="1"/>
    <col min="11784" max="11784" width="13.5703125" style="143" customWidth="1"/>
    <col min="11785" max="11785" width="8.140625" style="143" customWidth="1"/>
    <col min="11786" max="11786" width="35.5703125" style="143" customWidth="1"/>
    <col min="11787" max="11787" width="16" style="143" customWidth="1"/>
    <col min="11788" max="12032" width="8.85546875" style="143"/>
    <col min="12033" max="12033" width="11.7109375" style="143" customWidth="1"/>
    <col min="12034" max="12034" width="8.28515625" style="143" customWidth="1"/>
    <col min="12035" max="12035" width="35.5703125" style="143" customWidth="1"/>
    <col min="12036" max="12037" width="14.5703125" style="143" customWidth="1"/>
    <col min="12038" max="12038" width="16.7109375" style="143" customWidth="1"/>
    <col min="12039" max="12039" width="10.28515625" style="143" customWidth="1"/>
    <col min="12040" max="12040" width="13.5703125" style="143" customWidth="1"/>
    <col min="12041" max="12041" width="8.140625" style="143" customWidth="1"/>
    <col min="12042" max="12042" width="35.5703125" style="143" customWidth="1"/>
    <col min="12043" max="12043" width="16" style="143" customWidth="1"/>
    <col min="12044" max="12288" width="8.85546875" style="143"/>
    <col min="12289" max="12289" width="11.7109375" style="143" customWidth="1"/>
    <col min="12290" max="12290" width="8.28515625" style="143" customWidth="1"/>
    <col min="12291" max="12291" width="35.5703125" style="143" customWidth="1"/>
    <col min="12292" max="12293" width="14.5703125" style="143" customWidth="1"/>
    <col min="12294" max="12294" width="16.7109375" style="143" customWidth="1"/>
    <col min="12295" max="12295" width="10.28515625" style="143" customWidth="1"/>
    <col min="12296" max="12296" width="13.5703125" style="143" customWidth="1"/>
    <col min="12297" max="12297" width="8.140625" style="143" customWidth="1"/>
    <col min="12298" max="12298" width="35.5703125" style="143" customWidth="1"/>
    <col min="12299" max="12299" width="16" style="143" customWidth="1"/>
    <col min="12300" max="12544" width="8.85546875" style="143"/>
    <col min="12545" max="12545" width="11.7109375" style="143" customWidth="1"/>
    <col min="12546" max="12546" width="8.28515625" style="143" customWidth="1"/>
    <col min="12547" max="12547" width="35.5703125" style="143" customWidth="1"/>
    <col min="12548" max="12549" width="14.5703125" style="143" customWidth="1"/>
    <col min="12550" max="12550" width="16.7109375" style="143" customWidth="1"/>
    <col min="12551" max="12551" width="10.28515625" style="143" customWidth="1"/>
    <col min="12552" max="12552" width="13.5703125" style="143" customWidth="1"/>
    <col min="12553" max="12553" width="8.140625" style="143" customWidth="1"/>
    <col min="12554" max="12554" width="35.5703125" style="143" customWidth="1"/>
    <col min="12555" max="12555" width="16" style="143" customWidth="1"/>
    <col min="12556" max="12800" width="8.85546875" style="143"/>
    <col min="12801" max="12801" width="11.7109375" style="143" customWidth="1"/>
    <col min="12802" max="12802" width="8.28515625" style="143" customWidth="1"/>
    <col min="12803" max="12803" width="35.5703125" style="143" customWidth="1"/>
    <col min="12804" max="12805" width="14.5703125" style="143" customWidth="1"/>
    <col min="12806" max="12806" width="16.7109375" style="143" customWidth="1"/>
    <col min="12807" max="12807" width="10.28515625" style="143" customWidth="1"/>
    <col min="12808" max="12808" width="13.5703125" style="143" customWidth="1"/>
    <col min="12809" max="12809" width="8.140625" style="143" customWidth="1"/>
    <col min="12810" max="12810" width="35.5703125" style="143" customWidth="1"/>
    <col min="12811" max="12811" width="16" style="143" customWidth="1"/>
    <col min="12812" max="13056" width="8.85546875" style="143"/>
    <col min="13057" max="13057" width="11.7109375" style="143" customWidth="1"/>
    <col min="13058" max="13058" width="8.28515625" style="143" customWidth="1"/>
    <col min="13059" max="13059" width="35.5703125" style="143" customWidth="1"/>
    <col min="13060" max="13061" width="14.5703125" style="143" customWidth="1"/>
    <col min="13062" max="13062" width="16.7109375" style="143" customWidth="1"/>
    <col min="13063" max="13063" width="10.28515625" style="143" customWidth="1"/>
    <col min="13064" max="13064" width="13.5703125" style="143" customWidth="1"/>
    <col min="13065" max="13065" width="8.140625" style="143" customWidth="1"/>
    <col min="13066" max="13066" width="35.5703125" style="143" customWidth="1"/>
    <col min="13067" max="13067" width="16" style="143" customWidth="1"/>
    <col min="13068" max="13312" width="8.85546875" style="143"/>
    <col min="13313" max="13313" width="11.7109375" style="143" customWidth="1"/>
    <col min="13314" max="13314" width="8.28515625" style="143" customWidth="1"/>
    <col min="13315" max="13315" width="35.5703125" style="143" customWidth="1"/>
    <col min="13316" max="13317" width="14.5703125" style="143" customWidth="1"/>
    <col min="13318" max="13318" width="16.7109375" style="143" customWidth="1"/>
    <col min="13319" max="13319" width="10.28515625" style="143" customWidth="1"/>
    <col min="13320" max="13320" width="13.5703125" style="143" customWidth="1"/>
    <col min="13321" max="13321" width="8.140625" style="143" customWidth="1"/>
    <col min="13322" max="13322" width="35.5703125" style="143" customWidth="1"/>
    <col min="13323" max="13323" width="16" style="143" customWidth="1"/>
    <col min="13324" max="13568" width="8.85546875" style="143"/>
    <col min="13569" max="13569" width="11.7109375" style="143" customWidth="1"/>
    <col min="13570" max="13570" width="8.28515625" style="143" customWidth="1"/>
    <col min="13571" max="13571" width="35.5703125" style="143" customWidth="1"/>
    <col min="13572" max="13573" width="14.5703125" style="143" customWidth="1"/>
    <col min="13574" max="13574" width="16.7109375" style="143" customWidth="1"/>
    <col min="13575" max="13575" width="10.28515625" style="143" customWidth="1"/>
    <col min="13576" max="13576" width="13.5703125" style="143" customWidth="1"/>
    <col min="13577" max="13577" width="8.140625" style="143" customWidth="1"/>
    <col min="13578" max="13578" width="35.5703125" style="143" customWidth="1"/>
    <col min="13579" max="13579" width="16" style="143" customWidth="1"/>
    <col min="13580" max="13824" width="8.85546875" style="143"/>
    <col min="13825" max="13825" width="11.7109375" style="143" customWidth="1"/>
    <col min="13826" max="13826" width="8.28515625" style="143" customWidth="1"/>
    <col min="13827" max="13827" width="35.5703125" style="143" customWidth="1"/>
    <col min="13828" max="13829" width="14.5703125" style="143" customWidth="1"/>
    <col min="13830" max="13830" width="16.7109375" style="143" customWidth="1"/>
    <col min="13831" max="13831" width="10.28515625" style="143" customWidth="1"/>
    <col min="13832" max="13832" width="13.5703125" style="143" customWidth="1"/>
    <col min="13833" max="13833" width="8.140625" style="143" customWidth="1"/>
    <col min="13834" max="13834" width="35.5703125" style="143" customWidth="1"/>
    <col min="13835" max="13835" width="16" style="143" customWidth="1"/>
    <col min="13836" max="14080" width="8.85546875" style="143"/>
    <col min="14081" max="14081" width="11.7109375" style="143" customWidth="1"/>
    <col min="14082" max="14082" width="8.28515625" style="143" customWidth="1"/>
    <col min="14083" max="14083" width="35.5703125" style="143" customWidth="1"/>
    <col min="14084" max="14085" width="14.5703125" style="143" customWidth="1"/>
    <col min="14086" max="14086" width="16.7109375" style="143" customWidth="1"/>
    <col min="14087" max="14087" width="10.28515625" style="143" customWidth="1"/>
    <col min="14088" max="14088" width="13.5703125" style="143" customWidth="1"/>
    <col min="14089" max="14089" width="8.140625" style="143" customWidth="1"/>
    <col min="14090" max="14090" width="35.5703125" style="143" customWidth="1"/>
    <col min="14091" max="14091" width="16" style="143" customWidth="1"/>
    <col min="14092" max="14336" width="8.85546875" style="143"/>
    <col min="14337" max="14337" width="11.7109375" style="143" customWidth="1"/>
    <col min="14338" max="14338" width="8.28515625" style="143" customWidth="1"/>
    <col min="14339" max="14339" width="35.5703125" style="143" customWidth="1"/>
    <col min="14340" max="14341" width="14.5703125" style="143" customWidth="1"/>
    <col min="14342" max="14342" width="16.7109375" style="143" customWidth="1"/>
    <col min="14343" max="14343" width="10.28515625" style="143" customWidth="1"/>
    <col min="14344" max="14344" width="13.5703125" style="143" customWidth="1"/>
    <col min="14345" max="14345" width="8.140625" style="143" customWidth="1"/>
    <col min="14346" max="14346" width="35.5703125" style="143" customWidth="1"/>
    <col min="14347" max="14347" width="16" style="143" customWidth="1"/>
    <col min="14348" max="14592" width="8.85546875" style="143"/>
    <col min="14593" max="14593" width="11.7109375" style="143" customWidth="1"/>
    <col min="14594" max="14594" width="8.28515625" style="143" customWidth="1"/>
    <col min="14595" max="14595" width="35.5703125" style="143" customWidth="1"/>
    <col min="14596" max="14597" width="14.5703125" style="143" customWidth="1"/>
    <col min="14598" max="14598" width="16.7109375" style="143" customWidth="1"/>
    <col min="14599" max="14599" width="10.28515625" style="143" customWidth="1"/>
    <col min="14600" max="14600" width="13.5703125" style="143" customWidth="1"/>
    <col min="14601" max="14601" width="8.140625" style="143" customWidth="1"/>
    <col min="14602" max="14602" width="35.5703125" style="143" customWidth="1"/>
    <col min="14603" max="14603" width="16" style="143" customWidth="1"/>
    <col min="14604" max="14848" width="8.85546875" style="143"/>
    <col min="14849" max="14849" width="11.7109375" style="143" customWidth="1"/>
    <col min="14850" max="14850" width="8.28515625" style="143" customWidth="1"/>
    <col min="14851" max="14851" width="35.5703125" style="143" customWidth="1"/>
    <col min="14852" max="14853" width="14.5703125" style="143" customWidth="1"/>
    <col min="14854" max="14854" width="16.7109375" style="143" customWidth="1"/>
    <col min="14855" max="14855" width="10.28515625" style="143" customWidth="1"/>
    <col min="14856" max="14856" width="13.5703125" style="143" customWidth="1"/>
    <col min="14857" max="14857" width="8.140625" style="143" customWidth="1"/>
    <col min="14858" max="14858" width="35.5703125" style="143" customWidth="1"/>
    <col min="14859" max="14859" width="16" style="143" customWidth="1"/>
    <col min="14860" max="15104" width="8.85546875" style="143"/>
    <col min="15105" max="15105" width="11.7109375" style="143" customWidth="1"/>
    <col min="15106" max="15106" width="8.28515625" style="143" customWidth="1"/>
    <col min="15107" max="15107" width="35.5703125" style="143" customWidth="1"/>
    <col min="15108" max="15109" width="14.5703125" style="143" customWidth="1"/>
    <col min="15110" max="15110" width="16.7109375" style="143" customWidth="1"/>
    <col min="15111" max="15111" width="10.28515625" style="143" customWidth="1"/>
    <col min="15112" max="15112" width="13.5703125" style="143" customWidth="1"/>
    <col min="15113" max="15113" width="8.140625" style="143" customWidth="1"/>
    <col min="15114" max="15114" width="35.5703125" style="143" customWidth="1"/>
    <col min="15115" max="15115" width="16" style="143" customWidth="1"/>
    <col min="15116" max="15360" width="8.85546875" style="143"/>
    <col min="15361" max="15361" width="11.7109375" style="143" customWidth="1"/>
    <col min="15362" max="15362" width="8.28515625" style="143" customWidth="1"/>
    <col min="15363" max="15363" width="35.5703125" style="143" customWidth="1"/>
    <col min="15364" max="15365" width="14.5703125" style="143" customWidth="1"/>
    <col min="15366" max="15366" width="16.7109375" style="143" customWidth="1"/>
    <col min="15367" max="15367" width="10.28515625" style="143" customWidth="1"/>
    <col min="15368" max="15368" width="13.5703125" style="143" customWidth="1"/>
    <col min="15369" max="15369" width="8.140625" style="143" customWidth="1"/>
    <col min="15370" max="15370" width="35.5703125" style="143" customWidth="1"/>
    <col min="15371" max="15371" width="16" style="143" customWidth="1"/>
    <col min="15372" max="15616" width="8.85546875" style="143"/>
    <col min="15617" max="15617" width="11.7109375" style="143" customWidth="1"/>
    <col min="15618" max="15618" width="8.28515625" style="143" customWidth="1"/>
    <col min="15619" max="15619" width="35.5703125" style="143" customWidth="1"/>
    <col min="15620" max="15621" width="14.5703125" style="143" customWidth="1"/>
    <col min="15622" max="15622" width="16.7109375" style="143" customWidth="1"/>
    <col min="15623" max="15623" width="10.28515625" style="143" customWidth="1"/>
    <col min="15624" max="15624" width="13.5703125" style="143" customWidth="1"/>
    <col min="15625" max="15625" width="8.140625" style="143" customWidth="1"/>
    <col min="15626" max="15626" width="35.5703125" style="143" customWidth="1"/>
    <col min="15627" max="15627" width="16" style="143" customWidth="1"/>
    <col min="15628" max="15872" width="8.85546875" style="143"/>
    <col min="15873" max="15873" width="11.7109375" style="143" customWidth="1"/>
    <col min="15874" max="15874" width="8.28515625" style="143" customWidth="1"/>
    <col min="15875" max="15875" width="35.5703125" style="143" customWidth="1"/>
    <col min="15876" max="15877" width="14.5703125" style="143" customWidth="1"/>
    <col min="15878" max="15878" width="16.7109375" style="143" customWidth="1"/>
    <col min="15879" max="15879" width="10.28515625" style="143" customWidth="1"/>
    <col min="15880" max="15880" width="13.5703125" style="143" customWidth="1"/>
    <col min="15881" max="15881" width="8.140625" style="143" customWidth="1"/>
    <col min="15882" max="15882" width="35.5703125" style="143" customWidth="1"/>
    <col min="15883" max="15883" width="16" style="143" customWidth="1"/>
    <col min="15884" max="16128" width="8.85546875" style="143"/>
    <col min="16129" max="16129" width="11.7109375" style="143" customWidth="1"/>
    <col min="16130" max="16130" width="8.28515625" style="143" customWidth="1"/>
    <col min="16131" max="16131" width="35.5703125" style="143" customWidth="1"/>
    <col min="16132" max="16133" width="14.5703125" style="143" customWidth="1"/>
    <col min="16134" max="16134" width="16.7109375" style="143" customWidth="1"/>
    <col min="16135" max="16135" width="10.28515625" style="143" customWidth="1"/>
    <col min="16136" max="16136" width="13.5703125" style="143" customWidth="1"/>
    <col min="16137" max="16137" width="8.140625" style="143" customWidth="1"/>
    <col min="16138" max="16138" width="35.5703125" style="143" customWidth="1"/>
    <col min="16139" max="16139" width="16" style="143" customWidth="1"/>
    <col min="16140" max="16384" width="8.85546875" style="143"/>
  </cols>
  <sheetData>
    <row r="1" spans="1:11" ht="30" x14ac:dyDescent="0.15">
      <c r="A1" s="141" t="s">
        <v>621</v>
      </c>
      <c r="B1" s="142" t="s">
        <v>622</v>
      </c>
      <c r="C1" s="142" t="s">
        <v>623</v>
      </c>
      <c r="D1" s="142" t="s">
        <v>624</v>
      </c>
      <c r="E1" s="142" t="s">
        <v>326</v>
      </c>
      <c r="F1" s="142" t="s">
        <v>625</v>
      </c>
      <c r="G1" s="142" t="s">
        <v>552</v>
      </c>
      <c r="H1" s="142" t="s">
        <v>626</v>
      </c>
      <c r="I1" s="142" t="s">
        <v>410</v>
      </c>
      <c r="J1" s="142" t="s">
        <v>475</v>
      </c>
      <c r="K1" s="142" t="s">
        <v>627</v>
      </c>
    </row>
    <row r="2" spans="1:11" ht="409.5" x14ac:dyDescent="0.15">
      <c r="A2" s="144" t="s">
        <v>409</v>
      </c>
      <c r="B2" s="145" t="s">
        <v>628</v>
      </c>
      <c r="C2" s="146" t="s">
        <v>629</v>
      </c>
      <c r="D2" s="146" t="s">
        <v>630</v>
      </c>
      <c r="E2" s="146" t="s">
        <v>631</v>
      </c>
      <c r="F2" s="147">
        <v>44251.720138888886</v>
      </c>
      <c r="G2" s="148" t="s">
        <v>578</v>
      </c>
      <c r="H2" s="146" t="s">
        <v>632</v>
      </c>
      <c r="I2" s="146" t="s">
        <v>411</v>
      </c>
      <c r="J2" s="146" t="s">
        <v>633</v>
      </c>
      <c r="K2" s="146" t="s">
        <v>634</v>
      </c>
    </row>
    <row r="3" spans="1:11" ht="399" x14ac:dyDescent="0.15">
      <c r="A3" s="144" t="s">
        <v>409</v>
      </c>
      <c r="B3" s="145" t="s">
        <v>635</v>
      </c>
      <c r="C3" s="146" t="s">
        <v>636</v>
      </c>
      <c r="D3" s="146" t="s">
        <v>630</v>
      </c>
      <c r="E3" s="146" t="s">
        <v>631</v>
      </c>
      <c r="F3" s="147">
        <v>44251.719444444447</v>
      </c>
      <c r="G3" s="148" t="s">
        <v>578</v>
      </c>
      <c r="H3" s="146" t="s">
        <v>632</v>
      </c>
      <c r="I3" s="146" t="s">
        <v>574</v>
      </c>
      <c r="J3" s="146" t="s">
        <v>637</v>
      </c>
      <c r="K3" s="146"/>
    </row>
    <row r="4" spans="1:11" ht="30" x14ac:dyDescent="0.15">
      <c r="A4" s="144" t="s">
        <v>409</v>
      </c>
      <c r="B4" s="145" t="s">
        <v>638</v>
      </c>
      <c r="C4" s="146" t="s">
        <v>639</v>
      </c>
      <c r="D4" s="146" t="s">
        <v>640</v>
      </c>
      <c r="E4" s="146" t="s">
        <v>640</v>
      </c>
      <c r="F4" s="147">
        <v>44232.35</v>
      </c>
      <c r="G4" s="148" t="s">
        <v>578</v>
      </c>
      <c r="H4" s="146" t="s">
        <v>641</v>
      </c>
      <c r="I4" s="146" t="s">
        <v>580</v>
      </c>
      <c r="J4" s="146" t="s">
        <v>642</v>
      </c>
      <c r="K4" s="146"/>
    </row>
    <row r="5" spans="1:11" ht="299.25" x14ac:dyDescent="0.15">
      <c r="A5" s="144" t="s">
        <v>409</v>
      </c>
      <c r="B5" s="145" t="s">
        <v>643</v>
      </c>
      <c r="C5" s="146" t="s">
        <v>644</v>
      </c>
      <c r="D5" s="146" t="s">
        <v>645</v>
      </c>
      <c r="E5" s="146" t="s">
        <v>646</v>
      </c>
      <c r="F5" s="147">
        <v>44222.613194444442</v>
      </c>
      <c r="G5" s="148" t="s">
        <v>578</v>
      </c>
      <c r="H5" s="146" t="s">
        <v>641</v>
      </c>
      <c r="I5" s="146" t="s">
        <v>413</v>
      </c>
      <c r="J5" s="146" t="s">
        <v>647</v>
      </c>
      <c r="K5" s="146" t="s">
        <v>641</v>
      </c>
    </row>
    <row r="6" spans="1:11" ht="409.5" x14ac:dyDescent="0.15">
      <c r="A6" s="144" t="s">
        <v>409</v>
      </c>
      <c r="B6" s="145" t="s">
        <v>648</v>
      </c>
      <c r="C6" s="146" t="s">
        <v>649</v>
      </c>
      <c r="D6" s="146" t="s">
        <v>650</v>
      </c>
      <c r="E6" s="146" t="s">
        <v>650</v>
      </c>
      <c r="F6" s="147">
        <v>44214.640972222223</v>
      </c>
      <c r="G6" s="148" t="s">
        <v>578</v>
      </c>
      <c r="H6" s="146" t="s">
        <v>641</v>
      </c>
      <c r="I6" s="146" t="s">
        <v>580</v>
      </c>
      <c r="J6" s="146" t="s">
        <v>651</v>
      </c>
      <c r="K6" s="146" t="s">
        <v>641</v>
      </c>
    </row>
    <row r="7" spans="1:11" ht="85.5" x14ac:dyDescent="0.15">
      <c r="A7" s="144" t="s">
        <v>409</v>
      </c>
      <c r="B7" s="145" t="s">
        <v>652</v>
      </c>
      <c r="C7" s="146" t="s">
        <v>653</v>
      </c>
      <c r="D7" s="146" t="s">
        <v>640</v>
      </c>
      <c r="E7" s="146" t="s">
        <v>640</v>
      </c>
      <c r="F7" s="147">
        <v>44214.598611111112</v>
      </c>
      <c r="G7" s="148" t="s">
        <v>578</v>
      </c>
      <c r="H7" s="146" t="s">
        <v>641</v>
      </c>
      <c r="I7" s="146" t="s">
        <v>580</v>
      </c>
      <c r="J7" s="146" t="s">
        <v>654</v>
      </c>
      <c r="K7" s="146"/>
    </row>
    <row r="8" spans="1:11" ht="30" x14ac:dyDescent="0.15">
      <c r="A8" s="144" t="s">
        <v>409</v>
      </c>
      <c r="B8" s="145" t="s">
        <v>655</v>
      </c>
      <c r="C8" s="146" t="s">
        <v>656</v>
      </c>
      <c r="D8" s="146" t="s">
        <v>640</v>
      </c>
      <c r="E8" s="146" t="s">
        <v>640</v>
      </c>
      <c r="F8" s="147">
        <v>44214.477777777778</v>
      </c>
      <c r="G8" s="148" t="s">
        <v>578</v>
      </c>
      <c r="H8" s="146" t="s">
        <v>641</v>
      </c>
      <c r="I8" s="146" t="s">
        <v>580</v>
      </c>
      <c r="J8" s="146" t="s">
        <v>656</v>
      </c>
      <c r="K8" s="146"/>
    </row>
    <row r="9" spans="1:11" ht="30" x14ac:dyDescent="0.15">
      <c r="A9" s="144" t="s">
        <v>409</v>
      </c>
      <c r="B9" s="145" t="s">
        <v>657</v>
      </c>
      <c r="C9" s="146" t="s">
        <v>658</v>
      </c>
      <c r="D9" s="146" t="s">
        <v>640</v>
      </c>
      <c r="E9" s="146" t="s">
        <v>640</v>
      </c>
      <c r="F9" s="147">
        <v>44214.382638888892</v>
      </c>
      <c r="G9" s="148" t="s">
        <v>553</v>
      </c>
      <c r="H9" s="146" t="s">
        <v>641</v>
      </c>
      <c r="I9" s="146" t="s">
        <v>413</v>
      </c>
      <c r="J9" s="146" t="s">
        <v>658</v>
      </c>
      <c r="K9" s="146"/>
    </row>
    <row r="10" spans="1:11" ht="228" x14ac:dyDescent="0.15">
      <c r="A10" s="144" t="s">
        <v>409</v>
      </c>
      <c r="B10" s="145" t="s">
        <v>659</v>
      </c>
      <c r="C10" s="146" t="s">
        <v>660</v>
      </c>
      <c r="D10" s="146" t="s">
        <v>661</v>
      </c>
      <c r="E10" s="146" t="s">
        <v>640</v>
      </c>
      <c r="F10" s="147">
        <v>44204.734722222223</v>
      </c>
      <c r="G10" s="148" t="s">
        <v>662</v>
      </c>
      <c r="H10" s="146" t="s">
        <v>641</v>
      </c>
      <c r="I10" s="146" t="s">
        <v>580</v>
      </c>
      <c r="J10" s="146" t="s">
        <v>663</v>
      </c>
      <c r="K10" s="146" t="s">
        <v>641</v>
      </c>
    </row>
    <row r="11" spans="1:11" ht="71.25" x14ac:dyDescent="0.15">
      <c r="A11" s="144" t="s">
        <v>409</v>
      </c>
      <c r="B11" s="145" t="s">
        <v>664</v>
      </c>
      <c r="C11" s="146" t="s">
        <v>665</v>
      </c>
      <c r="D11" s="146" t="s">
        <v>661</v>
      </c>
      <c r="E11" s="146" t="s">
        <v>640</v>
      </c>
      <c r="F11" s="147">
        <v>44203.736111111109</v>
      </c>
      <c r="G11" s="148" t="s">
        <v>553</v>
      </c>
      <c r="H11" s="146" t="s">
        <v>641</v>
      </c>
      <c r="I11" s="146" t="s">
        <v>580</v>
      </c>
      <c r="J11" s="146" t="s">
        <v>666</v>
      </c>
      <c r="K11" s="146"/>
    </row>
    <row r="12" spans="1:11" ht="128.25" x14ac:dyDescent="0.15">
      <c r="A12" s="144" t="s">
        <v>409</v>
      </c>
      <c r="B12" s="145" t="s">
        <v>604</v>
      </c>
      <c r="C12" s="146" t="s">
        <v>667</v>
      </c>
      <c r="D12" s="146" t="s">
        <v>661</v>
      </c>
      <c r="E12" s="146" t="s">
        <v>640</v>
      </c>
      <c r="F12" s="147">
        <v>44203.645138888889</v>
      </c>
      <c r="G12" s="148" t="s">
        <v>553</v>
      </c>
      <c r="H12" s="146" t="s">
        <v>641</v>
      </c>
      <c r="I12" s="146" t="s">
        <v>580</v>
      </c>
      <c r="J12" s="146" t="s">
        <v>668</v>
      </c>
      <c r="K12" s="146"/>
    </row>
    <row r="13" spans="1:11" ht="156.75" x14ac:dyDescent="0.15">
      <c r="A13" s="144" t="s">
        <v>409</v>
      </c>
      <c r="B13" s="145" t="s">
        <v>669</v>
      </c>
      <c r="C13" s="146" t="s">
        <v>670</v>
      </c>
      <c r="D13" s="146" t="s">
        <v>661</v>
      </c>
      <c r="E13" s="146" t="s">
        <v>650</v>
      </c>
      <c r="F13" s="147">
        <v>44203.59375</v>
      </c>
      <c r="G13" s="148" t="s">
        <v>578</v>
      </c>
      <c r="H13" s="146" t="s">
        <v>641</v>
      </c>
      <c r="I13" s="146" t="s">
        <v>411</v>
      </c>
      <c r="J13" s="146" t="s">
        <v>671</v>
      </c>
      <c r="K13" s="146" t="s">
        <v>641</v>
      </c>
    </row>
    <row r="14" spans="1:11" ht="228" x14ac:dyDescent="0.15">
      <c r="A14" s="144" t="s">
        <v>409</v>
      </c>
      <c r="B14" s="145" t="s">
        <v>672</v>
      </c>
      <c r="C14" s="146" t="s">
        <v>673</v>
      </c>
      <c r="D14" s="146" t="s">
        <v>674</v>
      </c>
      <c r="E14" s="146" t="s">
        <v>675</v>
      </c>
      <c r="F14" s="147">
        <v>44203.427777777775</v>
      </c>
      <c r="G14" s="148" t="s">
        <v>578</v>
      </c>
      <c r="H14" s="146" t="s">
        <v>641</v>
      </c>
      <c r="I14" s="146" t="s">
        <v>411</v>
      </c>
      <c r="J14" s="146" t="s">
        <v>676</v>
      </c>
      <c r="K14" s="146"/>
    </row>
    <row r="15" spans="1:11" ht="199.5" x14ac:dyDescent="0.15">
      <c r="A15" s="144" t="s">
        <v>409</v>
      </c>
      <c r="B15" s="145" t="s">
        <v>677</v>
      </c>
      <c r="C15" s="146" t="s">
        <v>678</v>
      </c>
      <c r="D15" s="146" t="s">
        <v>661</v>
      </c>
      <c r="E15" s="146" t="s">
        <v>640</v>
      </c>
      <c r="F15" s="147">
        <v>44203.392361111109</v>
      </c>
      <c r="G15" s="148" t="s">
        <v>553</v>
      </c>
      <c r="H15" s="146" t="s">
        <v>641</v>
      </c>
      <c r="I15" s="146" t="s">
        <v>413</v>
      </c>
      <c r="J15" s="146" t="s">
        <v>679</v>
      </c>
      <c r="K15" s="146"/>
    </row>
    <row r="16" spans="1:11" ht="409.5" x14ac:dyDescent="0.15">
      <c r="A16" s="144" t="s">
        <v>409</v>
      </c>
      <c r="B16" s="145" t="s">
        <v>680</v>
      </c>
      <c r="C16" s="146" t="s">
        <v>681</v>
      </c>
      <c r="D16" s="146" t="s">
        <v>630</v>
      </c>
      <c r="E16" s="146" t="s">
        <v>640</v>
      </c>
      <c r="F16" s="147">
        <v>44202.810416666667</v>
      </c>
      <c r="G16" s="148" t="s">
        <v>553</v>
      </c>
      <c r="H16" s="146" t="s">
        <v>641</v>
      </c>
      <c r="I16" s="146" t="s">
        <v>411</v>
      </c>
      <c r="J16" s="146" t="s">
        <v>682</v>
      </c>
      <c r="K16" s="146"/>
    </row>
    <row r="17" spans="1:11" ht="370.5" x14ac:dyDescent="0.15">
      <c r="A17" s="144" t="s">
        <v>409</v>
      </c>
      <c r="B17" s="145" t="s">
        <v>683</v>
      </c>
      <c r="C17" s="146" t="s">
        <v>684</v>
      </c>
      <c r="D17" s="146" t="s">
        <v>661</v>
      </c>
      <c r="E17" s="146" t="s">
        <v>646</v>
      </c>
      <c r="F17" s="147">
        <v>44201.601388888892</v>
      </c>
      <c r="G17" s="148" t="s">
        <v>578</v>
      </c>
      <c r="H17" s="146" t="s">
        <v>641</v>
      </c>
      <c r="I17" s="146" t="s">
        <v>411</v>
      </c>
      <c r="J17" s="146" t="s">
        <v>685</v>
      </c>
      <c r="K17" s="146"/>
    </row>
    <row r="18" spans="1:11" ht="409.5" x14ac:dyDescent="0.15">
      <c r="A18" s="144" t="s">
        <v>409</v>
      </c>
      <c r="B18" s="145" t="s">
        <v>686</v>
      </c>
      <c r="C18" s="146" t="s">
        <v>687</v>
      </c>
      <c r="D18" s="146" t="s">
        <v>630</v>
      </c>
      <c r="E18" s="146" t="s">
        <v>688</v>
      </c>
      <c r="F18" s="147">
        <v>44200.633333333331</v>
      </c>
      <c r="G18" s="148" t="s">
        <v>578</v>
      </c>
      <c r="H18" s="146" t="s">
        <v>641</v>
      </c>
      <c r="I18" s="146" t="s">
        <v>411</v>
      </c>
      <c r="J18" s="146" t="s">
        <v>689</v>
      </c>
      <c r="K18" s="146" t="s">
        <v>634</v>
      </c>
    </row>
    <row r="19" spans="1:11" ht="370.5" x14ac:dyDescent="0.15">
      <c r="A19" s="144" t="s">
        <v>409</v>
      </c>
      <c r="B19" s="145" t="s">
        <v>690</v>
      </c>
      <c r="C19" s="146" t="s">
        <v>691</v>
      </c>
      <c r="D19" s="146" t="s">
        <v>630</v>
      </c>
      <c r="E19" s="146" t="s">
        <v>688</v>
      </c>
      <c r="F19" s="147">
        <v>44200.630555555559</v>
      </c>
      <c r="G19" s="148" t="s">
        <v>662</v>
      </c>
      <c r="H19" s="146" t="s">
        <v>641</v>
      </c>
      <c r="I19" s="146" t="s">
        <v>574</v>
      </c>
      <c r="J19" s="146" t="s">
        <v>692</v>
      </c>
      <c r="K19" s="146"/>
    </row>
    <row r="20" spans="1:11" ht="213.75" x14ac:dyDescent="0.15">
      <c r="A20" s="144" t="s">
        <v>409</v>
      </c>
      <c r="B20" s="145" t="s">
        <v>693</v>
      </c>
      <c r="C20" s="146" t="s">
        <v>694</v>
      </c>
      <c r="D20" s="146" t="s">
        <v>661</v>
      </c>
      <c r="E20" s="146" t="s">
        <v>640</v>
      </c>
      <c r="F20" s="147">
        <v>44200.629861111112</v>
      </c>
      <c r="G20" s="148" t="s">
        <v>553</v>
      </c>
      <c r="H20" s="146" t="s">
        <v>641</v>
      </c>
      <c r="I20" s="146" t="s">
        <v>411</v>
      </c>
      <c r="J20" s="146" t="s">
        <v>695</v>
      </c>
      <c r="K20" s="146"/>
    </row>
    <row r="21" spans="1:11" ht="409.5" x14ac:dyDescent="0.15">
      <c r="A21" s="144" t="s">
        <v>409</v>
      </c>
      <c r="B21" s="145" t="s">
        <v>696</v>
      </c>
      <c r="C21" s="146" t="s">
        <v>697</v>
      </c>
      <c r="D21" s="146" t="s">
        <v>630</v>
      </c>
      <c r="E21" s="146" t="s">
        <v>698</v>
      </c>
      <c r="F21" s="147">
        <v>44200.617361111108</v>
      </c>
      <c r="G21" s="148" t="s">
        <v>578</v>
      </c>
      <c r="H21" s="146" t="s">
        <v>641</v>
      </c>
      <c r="I21" s="146" t="s">
        <v>574</v>
      </c>
      <c r="J21" s="146" t="s">
        <v>699</v>
      </c>
      <c r="K21" s="146"/>
    </row>
    <row r="22" spans="1:11" ht="270.75" x14ac:dyDescent="0.15">
      <c r="A22" s="144" t="s">
        <v>409</v>
      </c>
      <c r="B22" s="145" t="s">
        <v>595</v>
      </c>
      <c r="C22" s="146" t="s">
        <v>700</v>
      </c>
      <c r="D22" s="146" t="s">
        <v>701</v>
      </c>
      <c r="E22" s="146" t="s">
        <v>702</v>
      </c>
      <c r="F22" s="147">
        <v>44195.757638888892</v>
      </c>
      <c r="G22" s="148" t="s">
        <v>662</v>
      </c>
      <c r="H22" s="146" t="s">
        <v>641</v>
      </c>
      <c r="I22" s="146" t="s">
        <v>580</v>
      </c>
      <c r="J22" s="146" t="s">
        <v>703</v>
      </c>
      <c r="K22" s="146"/>
    </row>
    <row r="23" spans="1:11" ht="285" x14ac:dyDescent="0.15">
      <c r="A23" s="144" t="s">
        <v>409</v>
      </c>
      <c r="B23" s="145" t="s">
        <v>704</v>
      </c>
      <c r="C23" s="146" t="s">
        <v>705</v>
      </c>
      <c r="D23" s="146" t="s">
        <v>674</v>
      </c>
      <c r="E23" s="146" t="s">
        <v>675</v>
      </c>
      <c r="F23" s="147">
        <v>44195.636805555558</v>
      </c>
      <c r="G23" s="148" t="s">
        <v>578</v>
      </c>
      <c r="H23" s="146" t="s">
        <v>641</v>
      </c>
      <c r="I23" s="146" t="s">
        <v>580</v>
      </c>
      <c r="J23" s="146" t="s">
        <v>706</v>
      </c>
      <c r="K23" s="146"/>
    </row>
    <row r="24" spans="1:11" ht="256.5" x14ac:dyDescent="0.15">
      <c r="A24" s="144" t="s">
        <v>409</v>
      </c>
      <c r="B24" s="145" t="s">
        <v>707</v>
      </c>
      <c r="C24" s="146" t="s">
        <v>708</v>
      </c>
      <c r="D24" s="146" t="s">
        <v>674</v>
      </c>
      <c r="E24" s="146" t="s">
        <v>640</v>
      </c>
      <c r="F24" s="147">
        <v>44195.62222222222</v>
      </c>
      <c r="G24" s="148" t="s">
        <v>578</v>
      </c>
      <c r="H24" s="146" t="s">
        <v>641</v>
      </c>
      <c r="I24" s="146" t="s">
        <v>580</v>
      </c>
      <c r="J24" s="146" t="s">
        <v>709</v>
      </c>
      <c r="K24" s="146"/>
    </row>
    <row r="25" spans="1:11" ht="85.5" x14ac:dyDescent="0.15">
      <c r="A25" s="144" t="s">
        <v>409</v>
      </c>
      <c r="B25" s="145" t="s">
        <v>710</v>
      </c>
      <c r="C25" s="146" t="s">
        <v>711</v>
      </c>
      <c r="D25" s="146" t="s">
        <v>630</v>
      </c>
      <c r="E25" s="146" t="s">
        <v>688</v>
      </c>
      <c r="F25" s="147">
        <v>44195.598611111112</v>
      </c>
      <c r="G25" s="148" t="s">
        <v>553</v>
      </c>
      <c r="H25" s="146" t="s">
        <v>641</v>
      </c>
      <c r="I25" s="146" t="s">
        <v>574</v>
      </c>
      <c r="J25" s="146" t="s">
        <v>712</v>
      </c>
      <c r="K25" s="146"/>
    </row>
    <row r="26" spans="1:11" ht="327.75" x14ac:dyDescent="0.15">
      <c r="A26" s="144" t="s">
        <v>409</v>
      </c>
      <c r="B26" s="145" t="s">
        <v>713</v>
      </c>
      <c r="C26" s="146" t="s">
        <v>714</v>
      </c>
      <c r="D26" s="146" t="s">
        <v>630</v>
      </c>
      <c r="E26" s="146" t="s">
        <v>640</v>
      </c>
      <c r="F26" s="147">
        <v>44195.477777777778</v>
      </c>
      <c r="G26" s="148" t="s">
        <v>553</v>
      </c>
      <c r="H26" s="146" t="s">
        <v>641</v>
      </c>
      <c r="I26" s="146" t="s">
        <v>580</v>
      </c>
      <c r="J26" s="146" t="s">
        <v>715</v>
      </c>
      <c r="K26" s="146"/>
    </row>
    <row r="27" spans="1:11" ht="399" x14ac:dyDescent="0.15">
      <c r="A27" s="144" t="s">
        <v>409</v>
      </c>
      <c r="B27" s="145" t="s">
        <v>716</v>
      </c>
      <c r="C27" s="146" t="s">
        <v>717</v>
      </c>
      <c r="D27" s="146" t="s">
        <v>630</v>
      </c>
      <c r="E27" s="146" t="s">
        <v>688</v>
      </c>
      <c r="F27" s="147">
        <v>44195.474305555559</v>
      </c>
      <c r="G27" s="148" t="s">
        <v>553</v>
      </c>
      <c r="H27" s="146" t="s">
        <v>641</v>
      </c>
      <c r="I27" s="146" t="s">
        <v>574</v>
      </c>
      <c r="J27" s="146" t="s">
        <v>718</v>
      </c>
      <c r="K27" s="146"/>
    </row>
    <row r="28" spans="1:11" ht="409.5" x14ac:dyDescent="0.15">
      <c r="A28" s="144" t="s">
        <v>409</v>
      </c>
      <c r="B28" s="145" t="s">
        <v>719</v>
      </c>
      <c r="C28" s="146" t="s">
        <v>720</v>
      </c>
      <c r="D28" s="146" t="s">
        <v>630</v>
      </c>
      <c r="E28" s="146" t="s">
        <v>698</v>
      </c>
      <c r="F28" s="147">
        <v>44195.46875</v>
      </c>
      <c r="G28" s="148" t="s">
        <v>578</v>
      </c>
      <c r="H28" s="146" t="s">
        <v>641</v>
      </c>
      <c r="I28" s="146" t="s">
        <v>580</v>
      </c>
      <c r="J28" s="146" t="s">
        <v>721</v>
      </c>
      <c r="K28" s="146"/>
    </row>
    <row r="29" spans="1:11" ht="409.5" x14ac:dyDescent="0.15">
      <c r="A29" s="144" t="s">
        <v>409</v>
      </c>
      <c r="B29" s="145" t="s">
        <v>722</v>
      </c>
      <c r="C29" s="146" t="s">
        <v>723</v>
      </c>
      <c r="D29" s="146" t="s">
        <v>645</v>
      </c>
      <c r="E29" s="146" t="s">
        <v>702</v>
      </c>
      <c r="F29" s="147">
        <v>44193.722916666666</v>
      </c>
      <c r="G29" s="148" t="s">
        <v>662</v>
      </c>
      <c r="H29" s="146" t="s">
        <v>641</v>
      </c>
      <c r="I29" s="146" t="s">
        <v>411</v>
      </c>
      <c r="J29" s="146" t="s">
        <v>724</v>
      </c>
      <c r="K29" s="146" t="s">
        <v>641</v>
      </c>
    </row>
    <row r="30" spans="1:11" ht="30" x14ac:dyDescent="0.15">
      <c r="A30" s="144" t="s">
        <v>409</v>
      </c>
      <c r="B30" s="145" t="s">
        <v>725</v>
      </c>
      <c r="C30" s="146" t="s">
        <v>726</v>
      </c>
      <c r="D30" s="146" t="s">
        <v>698</v>
      </c>
      <c r="E30" s="146" t="s">
        <v>698</v>
      </c>
      <c r="F30" s="147">
        <v>44193.626388888886</v>
      </c>
      <c r="G30" s="148" t="s">
        <v>578</v>
      </c>
      <c r="H30" s="146" t="s">
        <v>641</v>
      </c>
      <c r="I30" s="146" t="s">
        <v>580</v>
      </c>
      <c r="J30" s="146"/>
      <c r="K30" s="146"/>
    </row>
    <row r="31" spans="1:11" ht="30" x14ac:dyDescent="0.15">
      <c r="A31" s="144" t="s">
        <v>409</v>
      </c>
      <c r="B31" s="145" t="s">
        <v>727</v>
      </c>
      <c r="C31" s="146" t="s">
        <v>728</v>
      </c>
      <c r="D31" s="146" t="s">
        <v>631</v>
      </c>
      <c r="E31" s="146" t="s">
        <v>688</v>
      </c>
      <c r="F31" s="147">
        <v>44188.606249999997</v>
      </c>
      <c r="G31" s="148" t="s">
        <v>553</v>
      </c>
      <c r="H31" s="146" t="s">
        <v>641</v>
      </c>
      <c r="I31" s="146" t="s">
        <v>574</v>
      </c>
      <c r="J31" s="146" t="s">
        <v>729</v>
      </c>
      <c r="K31" s="146"/>
    </row>
    <row r="32" spans="1:11" ht="409.5" x14ac:dyDescent="0.15">
      <c r="A32" s="144" t="s">
        <v>409</v>
      </c>
      <c r="B32" s="145" t="s">
        <v>730</v>
      </c>
      <c r="C32" s="146" t="s">
        <v>731</v>
      </c>
      <c r="D32" s="146" t="s">
        <v>675</v>
      </c>
      <c r="E32" s="146" t="s">
        <v>675</v>
      </c>
      <c r="F32" s="147">
        <v>44186.638194444444</v>
      </c>
      <c r="G32" s="148" t="s">
        <v>578</v>
      </c>
      <c r="H32" s="146" t="s">
        <v>732</v>
      </c>
      <c r="I32" s="146" t="s">
        <v>580</v>
      </c>
      <c r="J32" s="146" t="s">
        <v>733</v>
      </c>
      <c r="K32" s="146"/>
    </row>
    <row r="33" spans="1:11" ht="409.5" x14ac:dyDescent="0.15">
      <c r="A33" s="144" t="s">
        <v>409</v>
      </c>
      <c r="B33" s="145" t="s">
        <v>734</v>
      </c>
      <c r="C33" s="146" t="s">
        <v>735</v>
      </c>
      <c r="D33" s="146" t="s">
        <v>736</v>
      </c>
      <c r="E33" s="146" t="s">
        <v>702</v>
      </c>
      <c r="F33" s="147">
        <v>44183.727777777778</v>
      </c>
      <c r="G33" s="148" t="s">
        <v>578</v>
      </c>
      <c r="H33" s="146" t="s">
        <v>737</v>
      </c>
      <c r="I33" s="146" t="s">
        <v>411</v>
      </c>
      <c r="J33" s="146" t="s">
        <v>738</v>
      </c>
      <c r="K33" s="146" t="s">
        <v>641</v>
      </c>
    </row>
    <row r="34" spans="1:11" ht="409.5" x14ac:dyDescent="0.15">
      <c r="A34" s="144" t="s">
        <v>409</v>
      </c>
      <c r="B34" s="145" t="s">
        <v>739</v>
      </c>
      <c r="C34" s="146" t="s">
        <v>740</v>
      </c>
      <c r="D34" s="146" t="s">
        <v>650</v>
      </c>
      <c r="E34" s="146" t="s">
        <v>650</v>
      </c>
      <c r="F34" s="147">
        <v>44182.59375</v>
      </c>
      <c r="G34" s="148" t="s">
        <v>578</v>
      </c>
      <c r="H34" s="146" t="s">
        <v>741</v>
      </c>
      <c r="I34" s="146" t="s">
        <v>580</v>
      </c>
      <c r="J34" s="146" t="s">
        <v>742</v>
      </c>
      <c r="K34" s="146" t="s">
        <v>743</v>
      </c>
    </row>
    <row r="35" spans="1:11" ht="30" x14ac:dyDescent="0.15">
      <c r="A35" s="144" t="s">
        <v>409</v>
      </c>
      <c r="B35" s="145" t="s">
        <v>744</v>
      </c>
      <c r="C35" s="146" t="s">
        <v>745</v>
      </c>
      <c r="D35" s="146" t="s">
        <v>640</v>
      </c>
      <c r="E35" s="146" t="s">
        <v>688</v>
      </c>
      <c r="F35" s="147">
        <v>44180.806944444441</v>
      </c>
      <c r="G35" s="148" t="s">
        <v>578</v>
      </c>
      <c r="H35" s="146" t="s">
        <v>746</v>
      </c>
      <c r="I35" s="146" t="s">
        <v>580</v>
      </c>
      <c r="J35" s="146"/>
      <c r="K35" s="146"/>
    </row>
    <row r="36" spans="1:11" ht="71.25" x14ac:dyDescent="0.15">
      <c r="A36" s="144" t="s">
        <v>409</v>
      </c>
      <c r="B36" s="145" t="s">
        <v>747</v>
      </c>
      <c r="C36" s="146" t="s">
        <v>748</v>
      </c>
      <c r="D36" s="146" t="s">
        <v>640</v>
      </c>
      <c r="E36" s="146" t="s">
        <v>688</v>
      </c>
      <c r="F36" s="147">
        <v>44180.804166666669</v>
      </c>
      <c r="G36" s="148" t="s">
        <v>578</v>
      </c>
      <c r="H36" s="146" t="s">
        <v>746</v>
      </c>
      <c r="I36" s="146" t="s">
        <v>580</v>
      </c>
      <c r="J36" s="146" t="s">
        <v>749</v>
      </c>
      <c r="K36" s="146"/>
    </row>
    <row r="37" spans="1:11" ht="30" x14ac:dyDescent="0.15">
      <c r="A37" s="144" t="s">
        <v>409</v>
      </c>
      <c r="B37" s="145" t="s">
        <v>750</v>
      </c>
      <c r="C37" s="146" t="s">
        <v>751</v>
      </c>
      <c r="D37" s="146" t="s">
        <v>688</v>
      </c>
      <c r="E37" s="146" t="s">
        <v>688</v>
      </c>
      <c r="F37" s="147">
        <v>44180.663194444445</v>
      </c>
      <c r="G37" s="148" t="s">
        <v>578</v>
      </c>
      <c r="H37" s="146" t="s">
        <v>746</v>
      </c>
      <c r="I37" s="146" t="s">
        <v>580</v>
      </c>
      <c r="J37" s="146"/>
      <c r="K37" s="146"/>
    </row>
    <row r="38" spans="1:11" ht="409.5" x14ac:dyDescent="0.15">
      <c r="A38" s="144" t="s">
        <v>409</v>
      </c>
      <c r="B38" s="145" t="s">
        <v>585</v>
      </c>
      <c r="C38" s="146" t="s">
        <v>752</v>
      </c>
      <c r="D38" s="146" t="s">
        <v>630</v>
      </c>
      <c r="E38" s="146" t="s">
        <v>702</v>
      </c>
      <c r="F38" s="147">
        <v>44180.595833333333</v>
      </c>
      <c r="G38" s="148" t="s">
        <v>662</v>
      </c>
      <c r="H38" s="146" t="s">
        <v>746</v>
      </c>
      <c r="I38" s="146" t="s">
        <v>413</v>
      </c>
      <c r="J38" s="146" t="s">
        <v>753</v>
      </c>
      <c r="K38" s="146"/>
    </row>
    <row r="39" spans="1:11" ht="30" x14ac:dyDescent="0.15">
      <c r="A39" s="144" t="s">
        <v>409</v>
      </c>
      <c r="B39" s="145" t="s">
        <v>754</v>
      </c>
      <c r="C39" s="146" t="s">
        <v>755</v>
      </c>
      <c r="D39" s="146" t="s">
        <v>640</v>
      </c>
      <c r="E39" s="146" t="s">
        <v>640</v>
      </c>
      <c r="F39" s="147">
        <v>44180.594444444447</v>
      </c>
      <c r="G39" s="148" t="s">
        <v>578</v>
      </c>
      <c r="H39" s="146" t="s">
        <v>746</v>
      </c>
      <c r="I39" s="146" t="s">
        <v>580</v>
      </c>
      <c r="J39" s="146"/>
      <c r="K39" s="146" t="s">
        <v>743</v>
      </c>
    </row>
    <row r="40" spans="1:11" ht="30" x14ac:dyDescent="0.15">
      <c r="A40" s="144" t="s">
        <v>409</v>
      </c>
      <c r="B40" s="145" t="s">
        <v>756</v>
      </c>
      <c r="C40" s="146" t="s">
        <v>757</v>
      </c>
      <c r="D40" s="146" t="s">
        <v>640</v>
      </c>
      <c r="E40" s="146" t="s">
        <v>698</v>
      </c>
      <c r="F40" s="147">
        <v>44179.620833333334</v>
      </c>
      <c r="G40" s="148" t="s">
        <v>553</v>
      </c>
      <c r="H40" s="146" t="s">
        <v>746</v>
      </c>
      <c r="I40" s="146" t="s">
        <v>580</v>
      </c>
      <c r="J40" s="146"/>
      <c r="K40" s="146"/>
    </row>
    <row r="41" spans="1:11" ht="30" x14ac:dyDescent="0.15">
      <c r="A41" s="144" t="s">
        <v>409</v>
      </c>
      <c r="B41" s="145" t="s">
        <v>758</v>
      </c>
      <c r="C41" s="146" t="s">
        <v>759</v>
      </c>
      <c r="D41" s="146" t="s">
        <v>702</v>
      </c>
      <c r="E41" s="146" t="s">
        <v>702</v>
      </c>
      <c r="F41" s="147">
        <v>44179.422222222223</v>
      </c>
      <c r="G41" s="148" t="s">
        <v>578</v>
      </c>
      <c r="H41" s="146" t="s">
        <v>760</v>
      </c>
      <c r="I41" s="146" t="s">
        <v>413</v>
      </c>
      <c r="J41" s="146" t="s">
        <v>761</v>
      </c>
      <c r="K41" s="146"/>
    </row>
    <row r="42" spans="1:11" ht="409.5" x14ac:dyDescent="0.15">
      <c r="A42" s="144" t="s">
        <v>409</v>
      </c>
      <c r="B42" s="145" t="s">
        <v>762</v>
      </c>
      <c r="C42" s="146" t="s">
        <v>763</v>
      </c>
      <c r="D42" s="146" t="s">
        <v>701</v>
      </c>
      <c r="E42" s="146" t="s">
        <v>675</v>
      </c>
      <c r="F42" s="147">
        <v>44176.712500000001</v>
      </c>
      <c r="G42" s="148" t="s">
        <v>578</v>
      </c>
      <c r="H42" s="146" t="s">
        <v>746</v>
      </c>
      <c r="I42" s="146" t="s">
        <v>580</v>
      </c>
      <c r="J42" s="146" t="s">
        <v>764</v>
      </c>
      <c r="K42" s="146"/>
    </row>
    <row r="43" spans="1:11" ht="409.5" x14ac:dyDescent="0.15">
      <c r="A43" s="144" t="s">
        <v>409</v>
      </c>
      <c r="B43" s="145" t="s">
        <v>586</v>
      </c>
      <c r="C43" s="146" t="s">
        <v>765</v>
      </c>
      <c r="D43" s="146" t="s">
        <v>701</v>
      </c>
      <c r="E43" s="146" t="s">
        <v>698</v>
      </c>
      <c r="F43" s="147">
        <v>44176.703472222223</v>
      </c>
      <c r="G43" s="148" t="s">
        <v>553</v>
      </c>
      <c r="H43" s="146" t="s">
        <v>746</v>
      </c>
      <c r="I43" s="146" t="s">
        <v>411</v>
      </c>
      <c r="J43" s="146" t="s">
        <v>766</v>
      </c>
      <c r="K43" s="146"/>
    </row>
    <row r="44" spans="1:11" ht="409.5" x14ac:dyDescent="0.15">
      <c r="A44" s="144" t="s">
        <v>409</v>
      </c>
      <c r="B44" s="145" t="s">
        <v>584</v>
      </c>
      <c r="C44" s="146" t="s">
        <v>767</v>
      </c>
      <c r="D44" s="146" t="s">
        <v>630</v>
      </c>
      <c r="E44" s="146" t="s">
        <v>688</v>
      </c>
      <c r="F44" s="147">
        <v>44176.677083333336</v>
      </c>
      <c r="G44" s="148" t="s">
        <v>662</v>
      </c>
      <c r="H44" s="146" t="s">
        <v>746</v>
      </c>
      <c r="I44" s="146" t="s">
        <v>411</v>
      </c>
      <c r="J44" s="146" t="s">
        <v>768</v>
      </c>
      <c r="K44" s="146"/>
    </row>
    <row r="45" spans="1:11" ht="327.75" x14ac:dyDescent="0.15">
      <c r="A45" s="144" t="s">
        <v>409</v>
      </c>
      <c r="B45" s="145" t="s">
        <v>583</v>
      </c>
      <c r="C45" s="146" t="s">
        <v>769</v>
      </c>
      <c r="D45" s="146" t="s">
        <v>630</v>
      </c>
      <c r="E45" s="146" t="s">
        <v>640</v>
      </c>
      <c r="F45" s="147">
        <v>44176.662499999999</v>
      </c>
      <c r="G45" s="148" t="s">
        <v>553</v>
      </c>
      <c r="H45" s="146" t="s">
        <v>746</v>
      </c>
      <c r="I45" s="146" t="s">
        <v>413</v>
      </c>
      <c r="J45" s="146" t="s">
        <v>770</v>
      </c>
      <c r="K45" s="146"/>
    </row>
    <row r="46" spans="1:11" ht="399" x14ac:dyDescent="0.15">
      <c r="A46" s="144" t="s">
        <v>409</v>
      </c>
      <c r="B46" s="145" t="s">
        <v>582</v>
      </c>
      <c r="C46" s="146" t="s">
        <v>771</v>
      </c>
      <c r="D46" s="146" t="s">
        <v>630</v>
      </c>
      <c r="E46" s="146" t="s">
        <v>688</v>
      </c>
      <c r="F46" s="147">
        <v>44176.631249999999</v>
      </c>
      <c r="G46" s="148" t="s">
        <v>578</v>
      </c>
      <c r="H46" s="146" t="s">
        <v>746</v>
      </c>
      <c r="I46" s="146" t="s">
        <v>411</v>
      </c>
      <c r="J46" s="146" t="s">
        <v>772</v>
      </c>
      <c r="K46" s="146"/>
    </row>
    <row r="47" spans="1:11" ht="409.5" x14ac:dyDescent="0.15">
      <c r="A47" s="144" t="s">
        <v>409</v>
      </c>
      <c r="B47" s="145" t="s">
        <v>587</v>
      </c>
      <c r="C47" s="146" t="s">
        <v>773</v>
      </c>
      <c r="D47" s="146" t="s">
        <v>736</v>
      </c>
      <c r="E47" s="146" t="s">
        <v>675</v>
      </c>
      <c r="F47" s="147">
        <v>44174.57708333333</v>
      </c>
      <c r="G47" s="148" t="s">
        <v>578</v>
      </c>
      <c r="H47" s="146" t="s">
        <v>774</v>
      </c>
      <c r="I47" s="146" t="s">
        <v>411</v>
      </c>
      <c r="J47" s="146" t="s">
        <v>775</v>
      </c>
      <c r="K47" s="146"/>
    </row>
    <row r="48" spans="1:11" ht="185.25" x14ac:dyDescent="0.15">
      <c r="A48" s="144" t="s">
        <v>409</v>
      </c>
      <c r="B48" s="145" t="s">
        <v>581</v>
      </c>
      <c r="C48" s="146" t="s">
        <v>776</v>
      </c>
      <c r="D48" s="146" t="s">
        <v>631</v>
      </c>
      <c r="E48" s="146" t="s">
        <v>675</v>
      </c>
      <c r="F48" s="147">
        <v>44172.652083333334</v>
      </c>
      <c r="G48" s="148" t="s">
        <v>553</v>
      </c>
      <c r="H48" s="146" t="s">
        <v>746</v>
      </c>
      <c r="I48" s="146" t="s">
        <v>580</v>
      </c>
      <c r="J48" s="146" t="s">
        <v>777</v>
      </c>
      <c r="K48" s="146"/>
    </row>
    <row r="49" spans="1:11" ht="356.25" x14ac:dyDescent="0.15">
      <c r="A49" s="144" t="s">
        <v>409</v>
      </c>
      <c r="B49" s="145" t="s">
        <v>577</v>
      </c>
      <c r="C49" s="146" t="s">
        <v>778</v>
      </c>
      <c r="D49" s="146" t="s">
        <v>701</v>
      </c>
      <c r="E49" s="146" t="s">
        <v>640</v>
      </c>
      <c r="F49" s="147">
        <v>44172.461111111108</v>
      </c>
      <c r="G49" s="148" t="s">
        <v>578</v>
      </c>
      <c r="H49" s="146" t="s">
        <v>760</v>
      </c>
      <c r="I49" s="146" t="s">
        <v>413</v>
      </c>
      <c r="J49" s="146" t="s">
        <v>779</v>
      </c>
      <c r="K49" s="146"/>
    </row>
    <row r="50" spans="1:11" ht="30" x14ac:dyDescent="0.15">
      <c r="A50" s="144" t="s">
        <v>409</v>
      </c>
      <c r="B50" s="145" t="s">
        <v>780</v>
      </c>
      <c r="C50" s="146" t="s">
        <v>781</v>
      </c>
      <c r="D50" s="146" t="s">
        <v>640</v>
      </c>
      <c r="E50" s="146" t="s">
        <v>640</v>
      </c>
      <c r="F50" s="147">
        <v>44171.472916666666</v>
      </c>
      <c r="G50" s="148" t="s">
        <v>578</v>
      </c>
      <c r="H50" s="146" t="s">
        <v>760</v>
      </c>
      <c r="I50" s="146" t="s">
        <v>580</v>
      </c>
      <c r="J50" s="146"/>
      <c r="K50" s="146" t="s">
        <v>743</v>
      </c>
    </row>
    <row r="51" spans="1:11" ht="142.5" x14ac:dyDescent="0.15">
      <c r="A51" s="144" t="s">
        <v>409</v>
      </c>
      <c r="B51" s="145" t="s">
        <v>782</v>
      </c>
      <c r="C51" s="146" t="s">
        <v>783</v>
      </c>
      <c r="D51" s="146" t="s">
        <v>640</v>
      </c>
      <c r="E51" s="146" t="s">
        <v>640</v>
      </c>
      <c r="F51" s="147">
        <v>44170.35833333333</v>
      </c>
      <c r="G51" s="148" t="s">
        <v>578</v>
      </c>
      <c r="H51" s="146" t="s">
        <v>760</v>
      </c>
      <c r="I51" s="146" t="s">
        <v>580</v>
      </c>
      <c r="J51" s="146" t="s">
        <v>784</v>
      </c>
      <c r="K51" s="146" t="s">
        <v>746</v>
      </c>
    </row>
    <row r="52" spans="1:11" ht="409.5" x14ac:dyDescent="0.15">
      <c r="A52" s="144" t="s">
        <v>409</v>
      </c>
      <c r="B52" s="145" t="s">
        <v>573</v>
      </c>
      <c r="C52" s="146" t="s">
        <v>785</v>
      </c>
      <c r="D52" s="146" t="s">
        <v>661</v>
      </c>
      <c r="E52" s="146" t="s">
        <v>650</v>
      </c>
      <c r="F52" s="147">
        <v>44168.635416666664</v>
      </c>
      <c r="G52" s="148" t="s">
        <v>662</v>
      </c>
      <c r="H52" s="146" t="s">
        <v>760</v>
      </c>
      <c r="I52" s="146" t="s">
        <v>413</v>
      </c>
      <c r="J52" s="146" t="s">
        <v>786</v>
      </c>
      <c r="K52" s="146" t="s">
        <v>746</v>
      </c>
    </row>
    <row r="53" spans="1:11" ht="171" x14ac:dyDescent="0.15">
      <c r="A53" s="144" t="s">
        <v>409</v>
      </c>
      <c r="B53" s="145" t="s">
        <v>575</v>
      </c>
      <c r="C53" s="146" t="s">
        <v>787</v>
      </c>
      <c r="D53" s="146" t="s">
        <v>788</v>
      </c>
      <c r="E53" s="146" t="s">
        <v>675</v>
      </c>
      <c r="F53" s="147">
        <v>44168.57916666667</v>
      </c>
      <c r="G53" s="148" t="s">
        <v>578</v>
      </c>
      <c r="H53" s="146" t="s">
        <v>760</v>
      </c>
      <c r="I53" s="146" t="s">
        <v>580</v>
      </c>
      <c r="J53" s="146" t="s">
        <v>789</v>
      </c>
      <c r="K53" s="146"/>
    </row>
    <row r="54" spans="1:11" ht="171" x14ac:dyDescent="0.15">
      <c r="A54" s="144" t="s">
        <v>409</v>
      </c>
      <c r="B54" s="145" t="s">
        <v>576</v>
      </c>
      <c r="C54" s="146" t="s">
        <v>790</v>
      </c>
      <c r="D54" s="146" t="s">
        <v>788</v>
      </c>
      <c r="E54" s="146" t="s">
        <v>675</v>
      </c>
      <c r="F54" s="147">
        <v>44168.570833333331</v>
      </c>
      <c r="G54" s="148" t="s">
        <v>578</v>
      </c>
      <c r="H54" s="146" t="s">
        <v>760</v>
      </c>
      <c r="I54" s="146" t="s">
        <v>580</v>
      </c>
      <c r="J54" s="146" t="s">
        <v>791</v>
      </c>
      <c r="K54" s="146"/>
    </row>
    <row r="55" spans="1:11" ht="327.75" x14ac:dyDescent="0.15">
      <c r="A55" s="144" t="s">
        <v>409</v>
      </c>
      <c r="B55" s="145" t="s">
        <v>792</v>
      </c>
      <c r="C55" s="146" t="s">
        <v>793</v>
      </c>
      <c r="D55" s="146" t="s">
        <v>630</v>
      </c>
      <c r="E55" s="146" t="s">
        <v>640</v>
      </c>
      <c r="F55" s="147">
        <v>44168.481249999997</v>
      </c>
      <c r="G55" s="148" t="s">
        <v>553</v>
      </c>
      <c r="H55" s="146" t="s">
        <v>760</v>
      </c>
      <c r="I55" s="146" t="s">
        <v>580</v>
      </c>
      <c r="J55" s="146" t="s">
        <v>794</v>
      </c>
      <c r="K55" s="146"/>
    </row>
    <row r="56" spans="1:11" ht="85.5" x14ac:dyDescent="0.15">
      <c r="A56" s="144" t="s">
        <v>409</v>
      </c>
      <c r="B56" s="145" t="s">
        <v>795</v>
      </c>
      <c r="C56" s="146" t="s">
        <v>796</v>
      </c>
      <c r="D56" s="146" t="s">
        <v>702</v>
      </c>
      <c r="E56" s="146" t="s">
        <v>702</v>
      </c>
      <c r="F56" s="147">
        <v>44166.620138888888</v>
      </c>
      <c r="G56" s="148" t="s">
        <v>578</v>
      </c>
      <c r="H56" s="146" t="s">
        <v>760</v>
      </c>
      <c r="I56" s="146" t="s">
        <v>580</v>
      </c>
      <c r="J56" s="146" t="s">
        <v>797</v>
      </c>
      <c r="K56" s="146"/>
    </row>
    <row r="57" spans="1:11" ht="409.5" x14ac:dyDescent="0.15">
      <c r="A57" s="144" t="s">
        <v>409</v>
      </c>
      <c r="B57" s="145" t="s">
        <v>567</v>
      </c>
      <c r="C57" s="146" t="s">
        <v>798</v>
      </c>
      <c r="D57" s="146" t="s">
        <v>631</v>
      </c>
      <c r="E57" s="146" t="s">
        <v>675</v>
      </c>
      <c r="F57" s="147">
        <v>44166.45416666667</v>
      </c>
      <c r="G57" s="148" t="s">
        <v>662</v>
      </c>
      <c r="H57" s="146" t="s">
        <v>760</v>
      </c>
      <c r="I57" s="146" t="s">
        <v>580</v>
      </c>
      <c r="J57" s="146" t="s">
        <v>799</v>
      </c>
      <c r="K57" s="146"/>
    </row>
    <row r="58" spans="1:11" ht="384.75" x14ac:dyDescent="0.15">
      <c r="A58" s="144" t="s">
        <v>409</v>
      </c>
      <c r="B58" s="145" t="s">
        <v>566</v>
      </c>
      <c r="C58" s="146" t="s">
        <v>800</v>
      </c>
      <c r="D58" s="146" t="s">
        <v>630</v>
      </c>
      <c r="E58" s="146" t="s">
        <v>698</v>
      </c>
      <c r="F58" s="147">
        <v>44165.732638888891</v>
      </c>
      <c r="G58" s="148" t="s">
        <v>578</v>
      </c>
      <c r="H58" s="146" t="s">
        <v>760</v>
      </c>
      <c r="I58" s="146" t="s">
        <v>411</v>
      </c>
      <c r="J58" s="146" t="s">
        <v>801</v>
      </c>
      <c r="K58" s="146"/>
    </row>
    <row r="59" spans="1:11" ht="409.5" x14ac:dyDescent="0.15">
      <c r="A59" s="144" t="s">
        <v>409</v>
      </c>
      <c r="B59" s="145" t="s">
        <v>572</v>
      </c>
      <c r="C59" s="146" t="s">
        <v>571</v>
      </c>
      <c r="D59" s="146" t="s">
        <v>630</v>
      </c>
      <c r="E59" s="146" t="s">
        <v>698</v>
      </c>
      <c r="F59" s="147">
        <v>44165.731944444444</v>
      </c>
      <c r="G59" s="148" t="s">
        <v>578</v>
      </c>
      <c r="H59" s="146" t="s">
        <v>760</v>
      </c>
      <c r="I59" s="146" t="s">
        <v>413</v>
      </c>
      <c r="J59" s="146" t="s">
        <v>802</v>
      </c>
      <c r="K59" s="146"/>
    </row>
    <row r="60" spans="1:11" ht="384.75" x14ac:dyDescent="0.15">
      <c r="A60" s="144" t="s">
        <v>409</v>
      </c>
      <c r="B60" s="145" t="s">
        <v>570</v>
      </c>
      <c r="C60" s="146" t="s">
        <v>569</v>
      </c>
      <c r="D60" s="146" t="s">
        <v>630</v>
      </c>
      <c r="E60" s="146" t="s">
        <v>640</v>
      </c>
      <c r="F60" s="147">
        <v>44165.731249999997</v>
      </c>
      <c r="G60" s="148" t="s">
        <v>662</v>
      </c>
      <c r="H60" s="146" t="s">
        <v>760</v>
      </c>
      <c r="I60" s="146" t="s">
        <v>411</v>
      </c>
      <c r="J60" s="146" t="s">
        <v>803</v>
      </c>
      <c r="K60" s="146"/>
    </row>
    <row r="61" spans="1:11" ht="409.5" x14ac:dyDescent="0.15">
      <c r="A61" s="144" t="s">
        <v>409</v>
      </c>
      <c r="B61" s="145" t="s">
        <v>804</v>
      </c>
      <c r="C61" s="146" t="s">
        <v>805</v>
      </c>
      <c r="D61" s="146" t="s">
        <v>630</v>
      </c>
      <c r="E61" s="146" t="s">
        <v>688</v>
      </c>
      <c r="F61" s="147">
        <v>44165.730555555558</v>
      </c>
      <c r="G61" s="148" t="s">
        <v>662</v>
      </c>
      <c r="H61" s="146" t="s">
        <v>760</v>
      </c>
      <c r="I61" s="146" t="s">
        <v>574</v>
      </c>
      <c r="J61" s="146" t="s">
        <v>806</v>
      </c>
      <c r="K61" s="146"/>
    </row>
    <row r="62" spans="1:11" ht="409.5" x14ac:dyDescent="0.15">
      <c r="A62" s="144" t="s">
        <v>409</v>
      </c>
      <c r="B62" s="145" t="s">
        <v>564</v>
      </c>
      <c r="C62" s="146" t="s">
        <v>568</v>
      </c>
      <c r="D62" s="146" t="s">
        <v>630</v>
      </c>
      <c r="E62" s="146" t="s">
        <v>640</v>
      </c>
      <c r="F62" s="147">
        <v>44165.728472222225</v>
      </c>
      <c r="G62" s="148" t="s">
        <v>662</v>
      </c>
      <c r="H62" s="146" t="s">
        <v>760</v>
      </c>
      <c r="I62" s="146" t="s">
        <v>413</v>
      </c>
      <c r="J62" s="146" t="s">
        <v>807</v>
      </c>
      <c r="K62" s="146" t="s">
        <v>743</v>
      </c>
    </row>
    <row r="63" spans="1:11" ht="409.5" x14ac:dyDescent="0.15">
      <c r="A63" s="144" t="s">
        <v>409</v>
      </c>
      <c r="B63" s="145" t="s">
        <v>565</v>
      </c>
      <c r="C63" s="146" t="s">
        <v>808</v>
      </c>
      <c r="D63" s="146" t="s">
        <v>645</v>
      </c>
      <c r="E63" s="146" t="s">
        <v>675</v>
      </c>
      <c r="F63" s="147">
        <v>44161.38958333333</v>
      </c>
      <c r="G63" s="148" t="s">
        <v>578</v>
      </c>
      <c r="H63" s="146" t="s">
        <v>760</v>
      </c>
      <c r="I63" s="146" t="s">
        <v>411</v>
      </c>
      <c r="J63" s="146" t="s">
        <v>809</v>
      </c>
      <c r="K63" s="146" t="s">
        <v>760</v>
      </c>
    </row>
    <row r="64" spans="1:11" ht="30" x14ac:dyDescent="0.15">
      <c r="A64" s="144" t="s">
        <v>409</v>
      </c>
      <c r="B64" s="145" t="s">
        <v>810</v>
      </c>
      <c r="C64" s="146" t="s">
        <v>811</v>
      </c>
      <c r="D64" s="146" t="s">
        <v>702</v>
      </c>
      <c r="E64" s="146" t="s">
        <v>702</v>
      </c>
      <c r="F64" s="147">
        <v>44160.430555555555</v>
      </c>
      <c r="G64" s="148" t="s">
        <v>578</v>
      </c>
      <c r="H64" s="146" t="s">
        <v>812</v>
      </c>
      <c r="I64" s="146" t="s">
        <v>411</v>
      </c>
      <c r="J64" s="146" t="s">
        <v>813</v>
      </c>
      <c r="K64" s="146" t="s">
        <v>812</v>
      </c>
    </row>
    <row r="65" spans="1:11" ht="30" x14ac:dyDescent="0.15">
      <c r="A65" s="144" t="s">
        <v>409</v>
      </c>
      <c r="B65" s="145" t="s">
        <v>814</v>
      </c>
      <c r="C65" s="146" t="s">
        <v>815</v>
      </c>
      <c r="D65" s="146" t="s">
        <v>640</v>
      </c>
      <c r="E65" s="146" t="s">
        <v>640</v>
      </c>
      <c r="F65" s="147">
        <v>44158.791666666664</v>
      </c>
      <c r="G65" s="148" t="s">
        <v>578</v>
      </c>
      <c r="H65" s="146" t="s">
        <v>812</v>
      </c>
      <c r="I65" s="146" t="s">
        <v>411</v>
      </c>
      <c r="J65" s="146" t="s">
        <v>816</v>
      </c>
      <c r="K65" s="146" t="s">
        <v>760</v>
      </c>
    </row>
    <row r="66" spans="1:11" ht="85.5" x14ac:dyDescent="0.15">
      <c r="A66" s="144" t="s">
        <v>409</v>
      </c>
      <c r="B66" s="145" t="s">
        <v>817</v>
      </c>
      <c r="C66" s="146" t="s">
        <v>818</v>
      </c>
      <c r="D66" s="146" t="s">
        <v>688</v>
      </c>
      <c r="E66" s="146" t="s">
        <v>698</v>
      </c>
      <c r="F66" s="147">
        <v>44158.480555555558</v>
      </c>
      <c r="G66" s="148" t="s">
        <v>578</v>
      </c>
      <c r="H66" s="146" t="s">
        <v>746</v>
      </c>
      <c r="I66" s="146" t="s">
        <v>411</v>
      </c>
      <c r="J66" s="146" t="s">
        <v>819</v>
      </c>
      <c r="K66" s="146"/>
    </row>
    <row r="67" spans="1:11" ht="71.25" x14ac:dyDescent="0.15">
      <c r="A67" s="144" t="s">
        <v>409</v>
      </c>
      <c r="B67" s="145" t="s">
        <v>820</v>
      </c>
      <c r="C67" s="146" t="s">
        <v>821</v>
      </c>
      <c r="D67" s="146" t="s">
        <v>702</v>
      </c>
      <c r="E67" s="146" t="s">
        <v>702</v>
      </c>
      <c r="F67" s="147">
        <v>44155.477777777778</v>
      </c>
      <c r="G67" s="148" t="s">
        <v>578</v>
      </c>
      <c r="H67" s="146" t="s">
        <v>822</v>
      </c>
      <c r="I67" s="146" t="s">
        <v>411</v>
      </c>
      <c r="J67" s="146" t="s">
        <v>823</v>
      </c>
      <c r="K67" s="146" t="s">
        <v>760</v>
      </c>
    </row>
    <row r="68" spans="1:11" ht="71.25" x14ac:dyDescent="0.15">
      <c r="A68" s="144" t="s">
        <v>409</v>
      </c>
      <c r="B68" s="145" t="s">
        <v>824</v>
      </c>
      <c r="C68" s="146" t="s">
        <v>825</v>
      </c>
      <c r="D68" s="146" t="s">
        <v>640</v>
      </c>
      <c r="E68" s="146" t="s">
        <v>688</v>
      </c>
      <c r="F68" s="147">
        <v>44140.479166666664</v>
      </c>
      <c r="G68" s="148" t="s">
        <v>578</v>
      </c>
      <c r="H68" s="146" t="s">
        <v>812</v>
      </c>
      <c r="I68" s="146" t="s">
        <v>411</v>
      </c>
      <c r="J68" s="146" t="s">
        <v>826</v>
      </c>
      <c r="K68" s="146"/>
    </row>
    <row r="69" spans="1:11" ht="256.5" x14ac:dyDescent="0.15">
      <c r="A69" s="144" t="s">
        <v>409</v>
      </c>
      <c r="B69" s="145" t="s">
        <v>579</v>
      </c>
      <c r="C69" s="146" t="s">
        <v>827</v>
      </c>
      <c r="D69" s="146" t="s">
        <v>701</v>
      </c>
      <c r="E69" s="146" t="s">
        <v>640</v>
      </c>
      <c r="F69" s="147">
        <v>44139.37777777778</v>
      </c>
      <c r="G69" s="148" t="s">
        <v>553</v>
      </c>
      <c r="H69" s="146" t="s">
        <v>822</v>
      </c>
      <c r="I69" s="146" t="s">
        <v>411</v>
      </c>
      <c r="J69" s="146" t="s">
        <v>828</v>
      </c>
      <c r="K69" s="146"/>
    </row>
    <row r="70" spans="1:11" ht="409.5" x14ac:dyDescent="0.15">
      <c r="A70" s="144" t="s">
        <v>409</v>
      </c>
      <c r="B70" s="145" t="s">
        <v>829</v>
      </c>
      <c r="C70" s="146" t="s">
        <v>830</v>
      </c>
      <c r="D70" s="146" t="s">
        <v>630</v>
      </c>
      <c r="E70" s="146" t="s">
        <v>688</v>
      </c>
      <c r="F70" s="147">
        <v>44138.697916666664</v>
      </c>
      <c r="G70" s="148" t="s">
        <v>578</v>
      </c>
      <c r="H70" s="146" t="s">
        <v>812</v>
      </c>
      <c r="I70" s="146" t="s">
        <v>574</v>
      </c>
      <c r="J70" s="146" t="s">
        <v>831</v>
      </c>
      <c r="K70" s="146" t="s">
        <v>634</v>
      </c>
    </row>
    <row r="71" spans="1:11" ht="356.25" x14ac:dyDescent="0.15">
      <c r="A71" s="144" t="s">
        <v>409</v>
      </c>
      <c r="B71" s="145" t="s">
        <v>832</v>
      </c>
      <c r="C71" s="146" t="s">
        <v>833</v>
      </c>
      <c r="D71" s="146" t="s">
        <v>701</v>
      </c>
      <c r="E71" s="146" t="s">
        <v>702</v>
      </c>
      <c r="F71" s="147">
        <v>44118.629166666666</v>
      </c>
      <c r="G71" s="148" t="s">
        <v>553</v>
      </c>
      <c r="H71" s="146" t="s">
        <v>822</v>
      </c>
      <c r="I71" s="146" t="s">
        <v>574</v>
      </c>
      <c r="J71" s="146" t="s">
        <v>834</v>
      </c>
      <c r="K71" s="146"/>
    </row>
    <row r="72" spans="1:11" ht="42.75" x14ac:dyDescent="0.15">
      <c r="A72" s="144" t="s">
        <v>409</v>
      </c>
      <c r="B72" s="145" t="s">
        <v>561</v>
      </c>
      <c r="C72" s="146" t="s">
        <v>835</v>
      </c>
      <c r="D72" s="146" t="s">
        <v>788</v>
      </c>
      <c r="E72" s="146" t="s">
        <v>675</v>
      </c>
      <c r="F72" s="147">
        <v>44113.60833333333</v>
      </c>
      <c r="G72" s="148" t="s">
        <v>553</v>
      </c>
      <c r="H72" s="146" t="s">
        <v>822</v>
      </c>
      <c r="I72" s="146" t="s">
        <v>411</v>
      </c>
      <c r="J72" s="146"/>
      <c r="K72" s="146"/>
    </row>
    <row r="73" spans="1:11" ht="409.5" x14ac:dyDescent="0.15">
      <c r="A73" s="144" t="s">
        <v>409</v>
      </c>
      <c r="B73" s="145" t="s">
        <v>836</v>
      </c>
      <c r="C73" s="146" t="s">
        <v>837</v>
      </c>
      <c r="D73" s="146" t="s">
        <v>736</v>
      </c>
      <c r="E73" s="146" t="s">
        <v>640</v>
      </c>
      <c r="F73" s="147">
        <v>44097.606944444444</v>
      </c>
      <c r="G73" s="148" t="s">
        <v>553</v>
      </c>
      <c r="H73" s="146" t="s">
        <v>838</v>
      </c>
      <c r="I73" s="146" t="s">
        <v>413</v>
      </c>
      <c r="J73" s="146" t="s">
        <v>839</v>
      </c>
      <c r="K73" s="146"/>
    </row>
    <row r="74" spans="1:11" ht="42.75" x14ac:dyDescent="0.15">
      <c r="A74" s="144" t="s">
        <v>409</v>
      </c>
      <c r="B74" s="145" t="s">
        <v>840</v>
      </c>
      <c r="C74" s="146" t="s">
        <v>841</v>
      </c>
      <c r="D74" s="146" t="s">
        <v>645</v>
      </c>
      <c r="E74" s="146" t="s">
        <v>688</v>
      </c>
      <c r="F74" s="147">
        <v>44096.467361111114</v>
      </c>
      <c r="G74" s="148" t="s">
        <v>578</v>
      </c>
      <c r="H74" s="146" t="s">
        <v>842</v>
      </c>
      <c r="I74" s="146" t="s">
        <v>411</v>
      </c>
      <c r="J74" s="146" t="s">
        <v>843</v>
      </c>
      <c r="K74" s="146" t="s">
        <v>842</v>
      </c>
    </row>
    <row r="75" spans="1:11" ht="409.5" x14ac:dyDescent="0.15">
      <c r="A75" s="144" t="s">
        <v>409</v>
      </c>
      <c r="B75" s="145" t="s">
        <v>412</v>
      </c>
      <c r="C75" s="146" t="s">
        <v>844</v>
      </c>
      <c r="D75" s="146" t="s">
        <v>630</v>
      </c>
      <c r="E75" s="146" t="s">
        <v>688</v>
      </c>
      <c r="F75" s="147">
        <v>44078.714583333334</v>
      </c>
      <c r="G75" s="148" t="s">
        <v>578</v>
      </c>
      <c r="H75" s="146" t="s">
        <v>842</v>
      </c>
      <c r="I75" s="146" t="s">
        <v>411</v>
      </c>
      <c r="J75" s="146" t="s">
        <v>845</v>
      </c>
      <c r="K75" s="146" t="s">
        <v>634</v>
      </c>
    </row>
    <row r="76" spans="1:11" ht="409.5" x14ac:dyDescent="0.15">
      <c r="A76" s="144" t="s">
        <v>409</v>
      </c>
      <c r="B76" s="145" t="s">
        <v>846</v>
      </c>
      <c r="C76" s="146" t="s">
        <v>847</v>
      </c>
      <c r="D76" s="146" t="s">
        <v>645</v>
      </c>
      <c r="E76" s="146" t="s">
        <v>698</v>
      </c>
      <c r="F76" s="147">
        <v>44057.719444444447</v>
      </c>
      <c r="G76" s="148" t="s">
        <v>578</v>
      </c>
      <c r="H76" s="146" t="s">
        <v>848</v>
      </c>
      <c r="I76" s="146" t="s">
        <v>413</v>
      </c>
      <c r="J76" s="146" t="s">
        <v>849</v>
      </c>
      <c r="K76" s="146"/>
    </row>
    <row r="77" spans="1:11" ht="409.5" x14ac:dyDescent="0.15">
      <c r="A77" s="144" t="s">
        <v>409</v>
      </c>
      <c r="B77" s="145" t="s">
        <v>850</v>
      </c>
      <c r="C77" s="146" t="s">
        <v>851</v>
      </c>
      <c r="D77" s="146" t="s">
        <v>736</v>
      </c>
      <c r="E77" s="146" t="s">
        <v>698</v>
      </c>
      <c r="F77" s="147">
        <v>44047.580555555556</v>
      </c>
      <c r="G77" s="148" t="s">
        <v>578</v>
      </c>
      <c r="H77" s="146" t="s">
        <v>842</v>
      </c>
      <c r="I77" s="146" t="s">
        <v>411</v>
      </c>
      <c r="J77" s="146" t="s">
        <v>852</v>
      </c>
      <c r="K77" s="146"/>
    </row>
    <row r="78" spans="1:11" ht="171" x14ac:dyDescent="0.15">
      <c r="A78" s="144" t="s">
        <v>409</v>
      </c>
      <c r="B78" s="145" t="s">
        <v>853</v>
      </c>
      <c r="C78" s="146" t="s">
        <v>854</v>
      </c>
      <c r="D78" s="146" t="s">
        <v>661</v>
      </c>
      <c r="E78" s="146" t="s">
        <v>640</v>
      </c>
      <c r="F78" s="147">
        <v>44004.441666666666</v>
      </c>
      <c r="G78" s="148" t="s">
        <v>553</v>
      </c>
      <c r="H78" s="146" t="s">
        <v>838</v>
      </c>
      <c r="I78" s="146" t="s">
        <v>411</v>
      </c>
      <c r="J78" s="146" t="s">
        <v>855</v>
      </c>
      <c r="K78" s="146"/>
    </row>
    <row r="79" spans="1:11" ht="327.75" x14ac:dyDescent="0.15">
      <c r="A79" s="144" t="s">
        <v>409</v>
      </c>
      <c r="B79" s="145" t="s">
        <v>856</v>
      </c>
      <c r="C79" s="146" t="s">
        <v>857</v>
      </c>
      <c r="D79" s="146" t="s">
        <v>630</v>
      </c>
      <c r="E79" s="146" t="s">
        <v>688</v>
      </c>
      <c r="F79" s="147">
        <v>44001.69027777778</v>
      </c>
      <c r="G79" s="148" t="s">
        <v>578</v>
      </c>
      <c r="H79" s="146" t="s">
        <v>838</v>
      </c>
      <c r="I79" s="146" t="s">
        <v>411</v>
      </c>
      <c r="J79" s="146" t="s">
        <v>858</v>
      </c>
      <c r="K79" s="146" t="s">
        <v>634</v>
      </c>
    </row>
    <row r="80" spans="1:11" ht="409.5" x14ac:dyDescent="0.15">
      <c r="A80" s="144" t="s">
        <v>409</v>
      </c>
      <c r="B80" s="145" t="s">
        <v>859</v>
      </c>
      <c r="C80" s="146" t="s">
        <v>860</v>
      </c>
      <c r="D80" s="146" t="s">
        <v>630</v>
      </c>
      <c r="E80" s="146" t="s">
        <v>688</v>
      </c>
      <c r="F80" s="147">
        <v>44001.685416666667</v>
      </c>
      <c r="G80" s="148" t="s">
        <v>662</v>
      </c>
      <c r="H80" s="146" t="s">
        <v>838</v>
      </c>
      <c r="I80" s="146" t="s">
        <v>574</v>
      </c>
      <c r="J80" s="146" t="s">
        <v>861</v>
      </c>
      <c r="K80" s="146"/>
    </row>
    <row r="81" spans="1:12" ht="71.25" x14ac:dyDescent="0.15">
      <c r="A81" s="144" t="s">
        <v>409</v>
      </c>
      <c r="B81" s="145" t="s">
        <v>862</v>
      </c>
      <c r="C81" s="146" t="s">
        <v>863</v>
      </c>
      <c r="D81" s="146" t="s">
        <v>701</v>
      </c>
      <c r="E81" s="146" t="s">
        <v>864</v>
      </c>
      <c r="F81" s="147">
        <v>44001.675694444442</v>
      </c>
      <c r="G81" s="148" t="s">
        <v>553</v>
      </c>
      <c r="H81" s="146" t="s">
        <v>838</v>
      </c>
      <c r="I81" s="146" t="s">
        <v>411</v>
      </c>
      <c r="J81" s="146" t="s">
        <v>865</v>
      </c>
      <c r="K81" s="146"/>
    </row>
    <row r="82" spans="1:12" ht="299.25" x14ac:dyDescent="0.15">
      <c r="A82" s="144" t="s">
        <v>409</v>
      </c>
      <c r="B82" s="145" t="s">
        <v>866</v>
      </c>
      <c r="C82" s="146" t="s">
        <v>867</v>
      </c>
      <c r="D82" s="146" t="s">
        <v>630</v>
      </c>
      <c r="E82" s="146" t="s">
        <v>688</v>
      </c>
      <c r="F82" s="147">
        <v>44001.671527777777</v>
      </c>
      <c r="G82" s="148" t="s">
        <v>553</v>
      </c>
      <c r="H82" s="146" t="s">
        <v>838</v>
      </c>
      <c r="I82" s="146" t="s">
        <v>574</v>
      </c>
      <c r="J82" s="146" t="s">
        <v>868</v>
      </c>
      <c r="K82" s="146"/>
    </row>
    <row r="83" spans="1:12" ht="409.5" x14ac:dyDescent="0.15">
      <c r="A83" s="144" t="s">
        <v>409</v>
      </c>
      <c r="B83" s="145" t="s">
        <v>461</v>
      </c>
      <c r="C83" s="146" t="s">
        <v>869</v>
      </c>
      <c r="D83" s="146" t="s">
        <v>661</v>
      </c>
      <c r="E83" s="146" t="s">
        <v>640</v>
      </c>
      <c r="F83" s="147">
        <v>44000.618055555555</v>
      </c>
      <c r="G83" s="148" t="s">
        <v>578</v>
      </c>
      <c r="H83" s="146" t="s">
        <v>838</v>
      </c>
      <c r="I83" s="146" t="s">
        <v>411</v>
      </c>
      <c r="J83" s="146" t="s">
        <v>870</v>
      </c>
      <c r="K83" s="146" t="s">
        <v>760</v>
      </c>
    </row>
    <row r="84" spans="1:12" ht="409.5" x14ac:dyDescent="0.15">
      <c r="A84" s="144" t="s">
        <v>409</v>
      </c>
      <c r="B84" s="145" t="s">
        <v>871</v>
      </c>
      <c r="C84" s="146" t="s">
        <v>872</v>
      </c>
      <c r="D84" s="146" t="s">
        <v>661</v>
      </c>
      <c r="E84" s="146" t="s">
        <v>650</v>
      </c>
      <c r="F84" s="147">
        <v>43998.684027777781</v>
      </c>
      <c r="G84" s="148" t="s">
        <v>578</v>
      </c>
      <c r="H84" s="146" t="s">
        <v>838</v>
      </c>
      <c r="I84" s="146" t="s">
        <v>411</v>
      </c>
      <c r="J84" s="146" t="s">
        <v>873</v>
      </c>
      <c r="K84" s="146" t="s">
        <v>746</v>
      </c>
    </row>
    <row r="85" spans="1:12" ht="299.25" x14ac:dyDescent="0.15">
      <c r="A85" s="144" t="s">
        <v>409</v>
      </c>
      <c r="B85" s="145" t="s">
        <v>874</v>
      </c>
      <c r="C85" s="146" t="s">
        <v>875</v>
      </c>
      <c r="D85" s="146" t="s">
        <v>630</v>
      </c>
      <c r="E85" s="146" t="s">
        <v>650</v>
      </c>
      <c r="F85" s="147">
        <v>43972.640277777777</v>
      </c>
      <c r="G85" s="148" t="s">
        <v>553</v>
      </c>
      <c r="H85" s="146" t="s">
        <v>876</v>
      </c>
      <c r="I85" s="146" t="s">
        <v>411</v>
      </c>
      <c r="J85" s="146" t="s">
        <v>877</v>
      </c>
      <c r="K85" s="146"/>
    </row>
    <row r="86" spans="1:12" ht="409.5" x14ac:dyDescent="0.15">
      <c r="A86" s="144" t="s">
        <v>409</v>
      </c>
      <c r="B86" s="145" t="s">
        <v>460</v>
      </c>
      <c r="C86" s="146" t="s">
        <v>878</v>
      </c>
      <c r="D86" s="146" t="s">
        <v>630</v>
      </c>
      <c r="E86" s="146" t="s">
        <v>688</v>
      </c>
      <c r="F86" s="147">
        <v>43972.634722222225</v>
      </c>
      <c r="G86" s="148" t="s">
        <v>662</v>
      </c>
      <c r="H86" s="146" t="s">
        <v>876</v>
      </c>
      <c r="I86" s="146" t="s">
        <v>411</v>
      </c>
      <c r="J86" s="146" t="s">
        <v>879</v>
      </c>
      <c r="K86" s="146"/>
    </row>
    <row r="87" spans="1:12" ht="409.5" x14ac:dyDescent="0.15">
      <c r="A87" s="144" t="s">
        <v>409</v>
      </c>
      <c r="B87" s="145" t="s">
        <v>880</v>
      </c>
      <c r="C87" s="146" t="s">
        <v>881</v>
      </c>
      <c r="D87" s="146" t="s">
        <v>630</v>
      </c>
      <c r="E87" s="146" t="s">
        <v>688</v>
      </c>
      <c r="F87" s="147">
        <v>43972.611111111109</v>
      </c>
      <c r="G87" s="148" t="s">
        <v>662</v>
      </c>
      <c r="H87" s="146" t="s">
        <v>876</v>
      </c>
      <c r="I87" s="146" t="s">
        <v>574</v>
      </c>
      <c r="J87" s="146" t="s">
        <v>882</v>
      </c>
      <c r="K87" s="146"/>
    </row>
    <row r="88" spans="1:12" ht="409.5" x14ac:dyDescent="0.15">
      <c r="A88" s="144" t="s">
        <v>409</v>
      </c>
      <c r="B88" s="145" t="s">
        <v>883</v>
      </c>
      <c r="C88" s="146" t="s">
        <v>884</v>
      </c>
      <c r="D88" s="146" t="s">
        <v>630</v>
      </c>
      <c r="E88" s="146" t="s">
        <v>688</v>
      </c>
      <c r="F88" s="147">
        <v>43971.385416666664</v>
      </c>
      <c r="G88" s="148" t="s">
        <v>662</v>
      </c>
      <c r="H88" s="146" t="s">
        <v>876</v>
      </c>
      <c r="I88" s="146" t="s">
        <v>574</v>
      </c>
      <c r="J88" s="146" t="s">
        <v>885</v>
      </c>
      <c r="K88" s="146"/>
    </row>
    <row r="89" spans="1:12" ht="409.5" x14ac:dyDescent="0.15">
      <c r="A89" s="144" t="s">
        <v>409</v>
      </c>
      <c r="B89" s="145" t="s">
        <v>886</v>
      </c>
      <c r="C89" s="146" t="s">
        <v>887</v>
      </c>
      <c r="D89" s="146" t="s">
        <v>630</v>
      </c>
      <c r="E89" s="146" t="s">
        <v>688</v>
      </c>
      <c r="F89" s="147">
        <v>43846.395833333336</v>
      </c>
      <c r="G89" s="148" t="s">
        <v>662</v>
      </c>
      <c r="H89" s="146" t="s">
        <v>732</v>
      </c>
      <c r="I89" s="146" t="s">
        <v>411</v>
      </c>
      <c r="J89" s="146" t="s">
        <v>888</v>
      </c>
      <c r="K89" s="146" t="s">
        <v>732</v>
      </c>
    </row>
    <row r="90" spans="1:12" ht="327.75" x14ac:dyDescent="0.15">
      <c r="A90" s="144" t="s">
        <v>409</v>
      </c>
      <c r="B90" s="145" t="s">
        <v>889</v>
      </c>
      <c r="C90" s="146" t="s">
        <v>890</v>
      </c>
      <c r="D90" s="146" t="s">
        <v>630</v>
      </c>
      <c r="E90" s="146" t="s">
        <v>646</v>
      </c>
      <c r="F90" s="147">
        <v>43817.581944444442</v>
      </c>
      <c r="G90" s="148" t="s">
        <v>578</v>
      </c>
      <c r="H90" s="146" t="s">
        <v>891</v>
      </c>
      <c r="I90" s="146" t="s">
        <v>413</v>
      </c>
      <c r="J90" s="146" t="s">
        <v>892</v>
      </c>
      <c r="K90" s="146"/>
      <c r="L90" s="143" t="s">
        <v>893</v>
      </c>
    </row>
    <row r="91" spans="1:12" ht="85.5" x14ac:dyDescent="0.15">
      <c r="A91" s="144" t="s">
        <v>409</v>
      </c>
      <c r="B91" s="145" t="s">
        <v>894</v>
      </c>
      <c r="C91" s="146" t="s">
        <v>895</v>
      </c>
      <c r="D91" s="146" t="s">
        <v>736</v>
      </c>
      <c r="E91" s="146" t="s">
        <v>688</v>
      </c>
      <c r="F91" s="147">
        <v>43787.669444444444</v>
      </c>
      <c r="G91" s="148" t="s">
        <v>578</v>
      </c>
      <c r="H91" s="146" t="s">
        <v>891</v>
      </c>
      <c r="I91" s="146" t="s">
        <v>411</v>
      </c>
      <c r="J91" s="146" t="s">
        <v>896</v>
      </c>
      <c r="K91" s="146"/>
    </row>
    <row r="92" spans="1:12" ht="409.5" x14ac:dyDescent="0.15">
      <c r="A92" s="144" t="s">
        <v>409</v>
      </c>
      <c r="B92" s="145" t="s">
        <v>897</v>
      </c>
      <c r="C92" s="146" t="s">
        <v>898</v>
      </c>
      <c r="D92" s="146" t="s">
        <v>630</v>
      </c>
      <c r="E92" s="146" t="s">
        <v>688</v>
      </c>
      <c r="F92" s="147">
        <v>43739.736111111109</v>
      </c>
      <c r="G92" s="148" t="s">
        <v>662</v>
      </c>
      <c r="H92" s="146" t="s">
        <v>899</v>
      </c>
      <c r="I92" s="146" t="s">
        <v>411</v>
      </c>
      <c r="J92" s="146" t="s">
        <v>900</v>
      </c>
      <c r="K92" s="146"/>
    </row>
    <row r="93" spans="1:12" ht="409.5" x14ac:dyDescent="0.15">
      <c r="A93" s="144" t="s">
        <v>409</v>
      </c>
      <c r="B93" s="145" t="s">
        <v>901</v>
      </c>
      <c r="C93" s="146" t="s">
        <v>902</v>
      </c>
      <c r="D93" s="146" t="s">
        <v>630</v>
      </c>
      <c r="E93" s="146" t="s">
        <v>698</v>
      </c>
      <c r="F93" s="147">
        <v>43644.59652777778</v>
      </c>
      <c r="G93" s="148" t="s">
        <v>553</v>
      </c>
      <c r="H93" s="146" t="s">
        <v>903</v>
      </c>
      <c r="I93" s="146" t="s">
        <v>411</v>
      </c>
      <c r="J93" s="146" t="s">
        <v>904</v>
      </c>
      <c r="K93" s="146"/>
    </row>
    <row r="94" spans="1:12" ht="8.4499999999999993" customHeight="1" x14ac:dyDescent="0.15">
      <c r="A94" s="238" t="s">
        <v>905</v>
      </c>
      <c r="B94" s="239"/>
      <c r="C94" s="239"/>
      <c r="D94" s="239"/>
      <c r="E94" s="239"/>
      <c r="F94" s="239"/>
      <c r="G94" s="239"/>
      <c r="H94" s="239"/>
      <c r="I94" s="239"/>
      <c r="J94" s="239"/>
      <c r="K94" s="240"/>
    </row>
  </sheetData>
  <mergeCells count="1">
    <mergeCell ref="A94:K94"/>
  </mergeCells>
  <hyperlinks>
    <hyperlink ref="B2" r:id="rId1" display="http://10.55.104.17:8080/browse/ONT-884"/>
    <hyperlink ref="B3" r:id="rId2" display="http://10.55.104.17:8080/browse/ONT-883"/>
    <hyperlink ref="B4" r:id="rId3" display="http://10.55.104.17:8080/browse/ONT-881"/>
    <hyperlink ref="B5" r:id="rId4" display="http://10.55.104.17:8080/browse/ONT-880"/>
    <hyperlink ref="B6" r:id="rId5" display="http://10.55.104.17:8080/browse/ONT-879"/>
    <hyperlink ref="B7" r:id="rId6" display="http://10.55.104.17:8080/browse/ONT-878"/>
    <hyperlink ref="B8" r:id="rId7" display="http://10.55.104.17:8080/browse/ONT-877"/>
    <hyperlink ref="B9" r:id="rId8" display="http://10.55.104.17:8080/browse/ONT-876"/>
    <hyperlink ref="B10" r:id="rId9" display="http://10.55.104.17:8080/browse/ONT-875"/>
    <hyperlink ref="B11" r:id="rId10" display="http://10.55.104.17:8080/browse/ONT-874"/>
    <hyperlink ref="B12" r:id="rId11" display="http://10.55.104.17:8080/browse/ONT-873"/>
    <hyperlink ref="B13" r:id="rId12" display="http://10.55.104.17:8080/browse/ONT-872"/>
    <hyperlink ref="B14" r:id="rId13" display="http://10.55.104.17:8080/browse/ONT-870"/>
    <hyperlink ref="B15" r:id="rId14" display="http://10.55.104.17:8080/browse/ONT-869"/>
    <hyperlink ref="B16" r:id="rId15" display="http://10.55.104.17:8080/browse/ONT-867"/>
    <hyperlink ref="B17" r:id="rId16" display="http://10.55.104.17:8080/browse/ONT-866"/>
    <hyperlink ref="B18" r:id="rId17" display="http://10.55.104.17:8080/browse/ONT-865"/>
    <hyperlink ref="B19" r:id="rId18" display="http://10.55.104.17:8080/browse/ONT-864"/>
    <hyperlink ref="B20" r:id="rId19" display="http://10.55.104.17:8080/browse/ONT-863"/>
    <hyperlink ref="B21" r:id="rId20" display="http://10.55.104.17:8080/browse/ONT-861"/>
    <hyperlink ref="B22" r:id="rId21" display="http://10.55.104.17:8080/browse/ONT-859"/>
    <hyperlink ref="B23" r:id="rId22" display="http://10.55.104.17:8080/browse/ONT-855"/>
    <hyperlink ref="B24" r:id="rId23" display="http://10.55.104.17:8080/browse/ONT-854"/>
    <hyperlink ref="B25" r:id="rId24" display="http://10.55.104.17:8080/browse/ONT-853"/>
    <hyperlink ref="B26" r:id="rId25" display="http://10.55.104.17:8080/browse/ONT-850"/>
    <hyperlink ref="B27" r:id="rId26" display="http://10.55.104.17:8080/browse/ONT-848"/>
    <hyperlink ref="B28" r:id="rId27" display="http://10.55.104.17:8080/browse/ONT-846"/>
    <hyperlink ref="B29" r:id="rId28" display="http://10.55.104.17:8080/browse/ONT-845"/>
    <hyperlink ref="B30" r:id="rId29" display="http://10.55.104.17:8080/browse/ONT-844"/>
    <hyperlink ref="B31" r:id="rId30" display="http://10.55.104.17:8080/browse/ONT-842"/>
    <hyperlink ref="B32" r:id="rId31" display="http://10.55.104.17:8080/browse/ONT-840"/>
    <hyperlink ref="B33" r:id="rId32" display="http://10.55.104.17:8080/browse/ONT-838"/>
    <hyperlink ref="B34" r:id="rId33" display="http://10.55.104.17:8080/browse/ONT-836"/>
    <hyperlink ref="B35" r:id="rId34" display="http://10.55.104.17:8080/browse/ONT-835"/>
    <hyperlink ref="B36" r:id="rId35" display="http://10.55.104.17:8080/browse/ONT-834"/>
    <hyperlink ref="B37" r:id="rId36" display="http://10.55.104.17:8080/browse/ONT-832"/>
    <hyperlink ref="B38" r:id="rId37" display="http://10.55.104.17:8080/browse/ONT-831"/>
    <hyperlink ref="B39" r:id="rId38" display="http://10.55.104.17:8080/browse/ONT-830"/>
    <hyperlink ref="B40" r:id="rId39" display="http://10.55.104.17:8080/browse/ONT-829"/>
    <hyperlink ref="B41" r:id="rId40" display="http://10.55.104.17:8080/browse/ONT-828"/>
    <hyperlink ref="B42" r:id="rId41" display="http://10.55.104.17:8080/browse/ONT-826"/>
    <hyperlink ref="B43" r:id="rId42" display="http://10.55.104.17:8080/browse/ONT-825"/>
    <hyperlink ref="B44" r:id="rId43" display="http://10.55.104.17:8080/browse/ONT-824"/>
    <hyperlink ref="B45" r:id="rId44" display="http://10.55.104.17:8080/browse/ONT-823"/>
    <hyperlink ref="B46" r:id="rId45" display="http://10.55.104.17:8080/browse/ONT-822"/>
    <hyperlink ref="B47" r:id="rId46" display="http://10.55.104.17:8080/browse/ONT-819"/>
    <hyperlink ref="B48" r:id="rId47" display="http://10.55.104.17:8080/browse/ONT-818"/>
    <hyperlink ref="B49" r:id="rId48" display="http://10.55.104.17:8080/browse/ONT-817"/>
    <hyperlink ref="B50" r:id="rId49" display="http://10.55.104.17:8080/browse/ONT-815"/>
    <hyperlink ref="B51" r:id="rId50" display="http://10.55.104.17:8080/browse/ONT-813"/>
    <hyperlink ref="B52" r:id="rId51" display="http://10.55.104.17:8080/browse/ONT-812"/>
    <hyperlink ref="B53" r:id="rId52" display="http://10.55.104.17:8080/browse/ONT-810"/>
    <hyperlink ref="B54" r:id="rId53" display="http://10.55.104.17:8080/browse/ONT-809"/>
    <hyperlink ref="B55" r:id="rId54" display="http://10.55.104.17:8080/browse/ONT-808"/>
    <hyperlink ref="B56" r:id="rId55" display="http://10.55.104.17:8080/browse/ONT-807"/>
    <hyperlink ref="B57" r:id="rId56" display="http://10.55.104.17:8080/browse/ONT-805"/>
    <hyperlink ref="B58" r:id="rId57" display="http://10.55.104.17:8080/browse/ONT-802"/>
    <hyperlink ref="B59" r:id="rId58" display="http://10.55.104.17:8080/browse/ONT-801"/>
    <hyperlink ref="B60" r:id="rId59" display="http://10.55.104.17:8080/browse/ONT-800"/>
    <hyperlink ref="B61" r:id="rId60" display="http://10.55.104.17:8080/browse/ONT-799"/>
    <hyperlink ref="B62" r:id="rId61" display="http://10.55.104.17:8080/browse/ONT-796"/>
    <hyperlink ref="B63" r:id="rId62" display="http://10.55.104.17:8080/browse/ONT-791"/>
    <hyperlink ref="B64" r:id="rId63" display="http://10.55.104.17:8080/browse/ONT-789"/>
    <hyperlink ref="B65" r:id="rId64" display="http://10.55.104.17:8080/browse/ONT-788"/>
    <hyperlink ref="B66" r:id="rId65" display="http://10.55.104.17:8080/browse/ONT-787"/>
    <hyperlink ref="B67" r:id="rId66" display="http://10.55.104.17:8080/browse/ONT-785"/>
    <hyperlink ref="B68" r:id="rId67" display="http://10.55.104.17:8080/browse/ONT-779"/>
    <hyperlink ref="B69" r:id="rId68" display="http://10.55.104.17:8080/browse/ONT-775"/>
    <hyperlink ref="B70" r:id="rId69" display="http://10.55.104.17:8080/browse/ONT-754"/>
    <hyperlink ref="B71" r:id="rId70" display="http://10.55.104.17:8080/browse/ONT-736"/>
    <hyperlink ref="B72" r:id="rId71" display="http://10.55.104.17:8080/browse/ONT-734"/>
    <hyperlink ref="B73" r:id="rId72" display="http://10.55.104.17:8080/browse/ONT-718"/>
    <hyperlink ref="B74" r:id="rId73" display="http://10.55.104.17:8080/browse/ONT-715"/>
    <hyperlink ref="B75" r:id="rId74" display="http://10.55.104.17:8080/browse/ONT-699"/>
    <hyperlink ref="B76" r:id="rId75" display="http://10.55.104.17:8080/browse/ONT-688"/>
    <hyperlink ref="B77" r:id="rId76" display="http://10.55.104.17:8080/browse/ONT-683"/>
    <hyperlink ref="B78" r:id="rId77" display="http://10.55.104.17:8080/browse/ONT-667"/>
    <hyperlink ref="B79" r:id="rId78" display="http://10.55.104.17:8080/browse/ONT-665"/>
    <hyperlink ref="B80" r:id="rId79" display="http://10.55.104.17:8080/browse/ONT-660"/>
    <hyperlink ref="B81" r:id="rId80" display="http://10.55.104.17:8080/browse/ONT-653"/>
    <hyperlink ref="B82" r:id="rId81" display="http://10.55.104.17:8080/browse/ONT-647"/>
    <hyperlink ref="B83" r:id="rId82" display="http://10.55.104.17:8080/browse/ONT-635"/>
    <hyperlink ref="B84" r:id="rId83" display="http://10.55.104.17:8080/browse/ONT-632"/>
    <hyperlink ref="B85" r:id="rId84" display="http://10.55.104.17:8080/browse/ONT-611"/>
    <hyperlink ref="B86" r:id="rId85" display="http://10.55.104.17:8080/browse/ONT-608"/>
    <hyperlink ref="B87" r:id="rId86" display="http://10.55.104.17:8080/browse/ONT-606"/>
    <hyperlink ref="B88" r:id="rId87" display="http://10.55.104.17:8080/browse/ONT-602"/>
    <hyperlink ref="B89" r:id="rId88" display="http://10.55.104.17:8080/browse/ONT-529"/>
    <hyperlink ref="B90" r:id="rId89" display="http://10.55.104.17:8080/browse/ONT-520"/>
    <hyperlink ref="B91" r:id="rId90" display="http://10.55.104.17:8080/browse/ONT-461"/>
    <hyperlink ref="B92" r:id="rId91" display="http://10.55.104.17:8080/browse/ONT-395"/>
    <hyperlink ref="B93" r:id="rId92" display="http://10.55.104.17:8080/browse/ONT-312"/>
  </hyperlinks>
  <printOptions horizontalCentered="1" verticalCentered="1"/>
  <pageMargins left="0.25" right="0.25" top="0.25" bottom="0.5" header="0.5" footer="0.25"/>
  <headerFooter>
    <oddFooter>&amp;R&amp;P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A4" workbookViewId="0">
      <selection activeCell="B14" sqref="B14"/>
    </sheetView>
  </sheetViews>
  <sheetFormatPr defaultRowHeight="15" x14ac:dyDescent="0.25"/>
  <cols>
    <col min="2" max="2" width="83.28515625" customWidth="1"/>
    <col min="3" max="3" width="88.5703125" customWidth="1"/>
    <col min="4" max="4" width="54.28515625" customWidth="1"/>
  </cols>
  <sheetData>
    <row r="1" spans="1:4" x14ac:dyDescent="0.25">
      <c r="A1" s="74"/>
      <c r="B1" s="155" t="s">
        <v>915</v>
      </c>
      <c r="C1" s="155" t="s">
        <v>914</v>
      </c>
      <c r="D1" s="155" t="s">
        <v>945</v>
      </c>
    </row>
    <row r="2" spans="1:4" ht="315" x14ac:dyDescent="0.25">
      <c r="A2" s="74"/>
      <c r="B2" s="156" t="s">
        <v>917</v>
      </c>
      <c r="C2" s="156"/>
      <c r="D2" s="156"/>
    </row>
    <row r="3" spans="1:4" x14ac:dyDescent="0.25">
      <c r="A3" s="74"/>
      <c r="B3" s="157" t="s">
        <v>916</v>
      </c>
      <c r="C3" s="74"/>
      <c r="D3" s="74"/>
    </row>
    <row r="4" spans="1:4" x14ac:dyDescent="0.25">
      <c r="A4" s="74"/>
      <c r="B4" s="74" t="s">
        <v>946</v>
      </c>
      <c r="C4" s="74"/>
      <c r="D4" s="74"/>
    </row>
    <row r="5" spans="1:4" x14ac:dyDescent="0.25">
      <c r="A5" s="74"/>
      <c r="B5" s="74" t="s">
        <v>947</v>
      </c>
      <c r="C5" s="74"/>
      <c r="D5" s="74"/>
    </row>
    <row r="6" spans="1:4" x14ac:dyDescent="0.25">
      <c r="A6" s="74"/>
      <c r="B6" s="199" t="s">
        <v>948</v>
      </c>
      <c r="C6" s="74"/>
      <c r="D6" s="74"/>
    </row>
    <row r="7" spans="1:4" x14ac:dyDescent="0.25">
      <c r="A7" s="74"/>
      <c r="B7" s="74" t="s">
        <v>949</v>
      </c>
      <c r="C7" s="74"/>
      <c r="D7" s="74"/>
    </row>
    <row r="8" spans="1:4" x14ac:dyDescent="0.25">
      <c r="A8" s="74"/>
      <c r="B8" s="74" t="s">
        <v>950</v>
      </c>
      <c r="C8" s="74"/>
      <c r="D8" s="74"/>
    </row>
    <row r="9" spans="1:4" x14ac:dyDescent="0.25">
      <c r="A9" s="74"/>
      <c r="B9" s="74" t="s">
        <v>951</v>
      </c>
      <c r="C9" s="74"/>
      <c r="D9" s="74"/>
    </row>
    <row r="10" spans="1:4" x14ac:dyDescent="0.25">
      <c r="A10" s="74"/>
      <c r="B10" s="74" t="s">
        <v>958</v>
      </c>
      <c r="C10" s="74"/>
      <c r="D10" s="74"/>
    </row>
    <row r="11" spans="1:4" x14ac:dyDescent="0.25">
      <c r="A11" s="74"/>
      <c r="B11" s="74" t="s">
        <v>952</v>
      </c>
      <c r="C11" s="74"/>
      <c r="D11" s="74"/>
    </row>
    <row r="12" spans="1:4" x14ac:dyDescent="0.25">
      <c r="A12" s="74"/>
      <c r="B12" s="74" t="s">
        <v>953</v>
      </c>
      <c r="C12" s="74"/>
      <c r="D12" s="74"/>
    </row>
    <row r="13" spans="1:4" x14ac:dyDescent="0.25">
      <c r="A13" s="74"/>
      <c r="B13" s="74" t="s">
        <v>954</v>
      </c>
      <c r="C13" s="74"/>
      <c r="D13" s="74"/>
    </row>
    <row r="14" spans="1:4" x14ac:dyDescent="0.25">
      <c r="A14" s="74"/>
      <c r="B14" s="74" t="s">
        <v>955</v>
      </c>
      <c r="C14" s="74"/>
      <c r="D14" s="74"/>
    </row>
    <row r="15" spans="1:4" x14ac:dyDescent="0.25">
      <c r="A15" s="74"/>
      <c r="B15" s="74" t="s">
        <v>956</v>
      </c>
      <c r="C15" s="74"/>
      <c r="D15" s="74"/>
    </row>
    <row r="16" spans="1:4" x14ac:dyDescent="0.25">
      <c r="A16" s="74"/>
      <c r="B16" s="74"/>
      <c r="C16" s="74"/>
      <c r="D16" s="74"/>
    </row>
    <row r="17" spans="1:4" x14ac:dyDescent="0.25">
      <c r="A17" s="74"/>
      <c r="B17" s="74"/>
      <c r="C17" s="74"/>
      <c r="D17" s="74"/>
    </row>
    <row r="18" spans="1:4" x14ac:dyDescent="0.25">
      <c r="A18" s="74"/>
      <c r="B18" s="74"/>
      <c r="C18" s="74"/>
      <c r="D18" s="74"/>
    </row>
    <row r="19" spans="1:4" x14ac:dyDescent="0.25">
      <c r="A19" s="74"/>
      <c r="B19" s="74"/>
      <c r="C19" s="74"/>
      <c r="D19" s="74"/>
    </row>
    <row r="20" spans="1:4" x14ac:dyDescent="0.25">
      <c r="A20" s="74"/>
      <c r="B20" s="74"/>
      <c r="C20" s="74"/>
      <c r="D20" s="74"/>
    </row>
    <row r="21" spans="1:4" x14ac:dyDescent="0.25">
      <c r="A21" s="74"/>
      <c r="B21" s="74"/>
      <c r="C21" s="74"/>
      <c r="D21" s="74"/>
    </row>
    <row r="22" spans="1:4" x14ac:dyDescent="0.25">
      <c r="A22" s="74"/>
      <c r="B22" s="74"/>
      <c r="C22" s="74"/>
      <c r="D22" s="74"/>
    </row>
    <row r="23" spans="1:4" x14ac:dyDescent="0.25">
      <c r="A23" s="74"/>
      <c r="B23" s="74"/>
      <c r="C23" s="74"/>
      <c r="D23" s="74"/>
    </row>
    <row r="24" spans="1:4" x14ac:dyDescent="0.25">
      <c r="A24" s="74"/>
      <c r="B24" s="74"/>
      <c r="C24" s="74"/>
      <c r="D24" s="7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0"/>
  <sheetViews>
    <sheetView view="pageBreakPreview" zoomScale="115" zoomScaleNormal="100" zoomScaleSheetLayoutView="115" workbookViewId="0">
      <selection activeCell="E4" sqref="E4"/>
    </sheetView>
  </sheetViews>
  <sheetFormatPr defaultColWidth="8.85546875" defaultRowHeight="15" x14ac:dyDescent="0.25"/>
  <cols>
    <col min="1" max="1" width="5.140625" style="207" bestFit="1" customWidth="1"/>
    <col min="2" max="2" width="18.7109375" style="207" customWidth="1"/>
    <col min="3" max="3" width="41.140625" style="207" customWidth="1"/>
    <col min="4" max="4" width="10.85546875" style="207" customWidth="1"/>
    <col min="5" max="5" width="48.85546875" style="207" customWidth="1"/>
    <col min="6" max="6" width="16.42578125" style="207" customWidth="1"/>
    <col min="7" max="7" width="5.7109375" style="207" customWidth="1"/>
    <col min="8" max="8" width="23.7109375" style="207" customWidth="1"/>
    <col min="9" max="16384" width="8.85546875" style="207"/>
  </cols>
  <sheetData>
    <row r="1" spans="1:8" s="202" customFormat="1" ht="63" x14ac:dyDescent="0.25">
      <c r="A1" s="200" t="s">
        <v>959</v>
      </c>
      <c r="B1" s="200" t="s">
        <v>960</v>
      </c>
      <c r="C1" s="200" t="s">
        <v>961</v>
      </c>
      <c r="D1" s="200" t="s">
        <v>962</v>
      </c>
      <c r="E1" s="200" t="s">
        <v>963</v>
      </c>
      <c r="F1" s="200"/>
      <c r="G1" s="201" t="s">
        <v>964</v>
      </c>
      <c r="H1" s="201"/>
    </row>
    <row r="2" spans="1:8" s="202" customFormat="1" ht="78.75" x14ac:dyDescent="0.25">
      <c r="A2" s="203">
        <v>1</v>
      </c>
      <c r="B2" s="204" t="s">
        <v>965</v>
      </c>
      <c r="C2" s="205" t="s">
        <v>966</v>
      </c>
      <c r="D2" s="205" t="s">
        <v>967</v>
      </c>
      <c r="E2" s="205" t="s">
        <v>968</v>
      </c>
      <c r="F2" s="205" t="s">
        <v>969</v>
      </c>
      <c r="G2" s="203">
        <v>7</v>
      </c>
      <c r="H2" s="203"/>
    </row>
    <row r="3" spans="1:8" s="202" customFormat="1" ht="47.25" x14ac:dyDescent="0.25">
      <c r="A3" s="203">
        <v>2</v>
      </c>
      <c r="B3" s="204" t="s">
        <v>970</v>
      </c>
      <c r="C3" s="205" t="s">
        <v>971</v>
      </c>
      <c r="D3" s="204"/>
      <c r="E3" s="204"/>
      <c r="F3" s="204" t="s">
        <v>972</v>
      </c>
      <c r="G3" s="203">
        <v>6</v>
      </c>
      <c r="H3" s="203"/>
    </row>
    <row r="4" spans="1:8" s="202" customFormat="1" ht="63" x14ac:dyDescent="0.25">
      <c r="A4" s="203">
        <v>3</v>
      </c>
      <c r="B4" s="204" t="s">
        <v>973</v>
      </c>
      <c r="C4" s="205" t="s">
        <v>974</v>
      </c>
      <c r="D4" s="205" t="s">
        <v>967</v>
      </c>
      <c r="E4" s="205" t="s">
        <v>975</v>
      </c>
      <c r="F4" s="205" t="s">
        <v>976</v>
      </c>
      <c r="G4" s="203">
        <v>6</v>
      </c>
      <c r="H4" s="206" t="s">
        <v>977</v>
      </c>
    </row>
    <row r="5" spans="1:8" s="202" customFormat="1" ht="63" x14ac:dyDescent="0.25">
      <c r="A5" s="203">
        <v>4</v>
      </c>
      <c r="B5" s="204" t="s">
        <v>978</v>
      </c>
      <c r="C5" s="205" t="s">
        <v>979</v>
      </c>
      <c r="D5" s="204"/>
      <c r="E5" s="205" t="s">
        <v>980</v>
      </c>
      <c r="F5" s="204" t="s">
        <v>972</v>
      </c>
      <c r="G5" s="203">
        <v>5</v>
      </c>
      <c r="H5" s="206" t="s">
        <v>981</v>
      </c>
    </row>
    <row r="6" spans="1:8" s="202" customFormat="1" ht="126" x14ac:dyDescent="0.25">
      <c r="A6" s="203">
        <v>5</v>
      </c>
      <c r="B6" s="205" t="s">
        <v>982</v>
      </c>
      <c r="C6" s="205" t="s">
        <v>983</v>
      </c>
      <c r="D6" s="204"/>
      <c r="E6" s="205" t="s">
        <v>984</v>
      </c>
      <c r="F6" s="205" t="s">
        <v>972</v>
      </c>
      <c r="G6" s="203">
        <v>4</v>
      </c>
      <c r="H6" s="206" t="s">
        <v>981</v>
      </c>
    </row>
    <row r="7" spans="1:8" s="202" customFormat="1" ht="63" x14ac:dyDescent="0.25">
      <c r="A7" s="203">
        <v>6</v>
      </c>
      <c r="B7" s="205" t="s">
        <v>985</v>
      </c>
      <c r="C7" s="205" t="s">
        <v>986</v>
      </c>
      <c r="D7" s="204"/>
      <c r="E7" s="205" t="s">
        <v>987</v>
      </c>
      <c r="F7" s="205" t="s">
        <v>972</v>
      </c>
      <c r="G7" s="203">
        <v>4</v>
      </c>
      <c r="H7" s="206" t="s">
        <v>981</v>
      </c>
    </row>
    <row r="8" spans="1:8" s="202" customFormat="1" ht="252" x14ac:dyDescent="0.25">
      <c r="A8" s="203">
        <v>9</v>
      </c>
      <c r="B8" s="204" t="s">
        <v>988</v>
      </c>
      <c r="C8" s="205" t="s">
        <v>989</v>
      </c>
      <c r="D8" s="204"/>
      <c r="E8" s="205" t="s">
        <v>990</v>
      </c>
      <c r="F8" s="205" t="s">
        <v>991</v>
      </c>
      <c r="G8" s="203">
        <v>5</v>
      </c>
      <c r="H8" s="206" t="s">
        <v>981</v>
      </c>
    </row>
    <row r="9" spans="1:8" s="202" customFormat="1" ht="141.75" x14ac:dyDescent="0.25">
      <c r="A9" s="203">
        <v>7</v>
      </c>
      <c r="B9" s="204" t="s">
        <v>988</v>
      </c>
      <c r="C9" s="205" t="s">
        <v>992</v>
      </c>
      <c r="D9" s="204"/>
      <c r="E9" s="205" t="s">
        <v>993</v>
      </c>
      <c r="F9" s="205" t="s">
        <v>994</v>
      </c>
      <c r="G9" s="203">
        <v>5</v>
      </c>
      <c r="H9" s="206" t="s">
        <v>995</v>
      </c>
    </row>
    <row r="10" spans="1:8" s="202" customFormat="1" ht="47.25" x14ac:dyDescent="0.25">
      <c r="A10" s="203">
        <v>8</v>
      </c>
      <c r="B10" s="204" t="s">
        <v>988</v>
      </c>
      <c r="C10" s="205" t="s">
        <v>996</v>
      </c>
      <c r="D10" s="204"/>
      <c r="E10" s="205" t="s">
        <v>997</v>
      </c>
      <c r="F10" s="205" t="s">
        <v>998</v>
      </c>
      <c r="G10" s="203">
        <v>5</v>
      </c>
      <c r="H10" s="206"/>
    </row>
    <row r="11" spans="1:8" s="202" customFormat="1" ht="47.25" x14ac:dyDescent="0.25">
      <c r="A11" s="203">
        <v>10</v>
      </c>
      <c r="B11" s="204" t="s">
        <v>988</v>
      </c>
      <c r="C11" s="205" t="s">
        <v>999</v>
      </c>
      <c r="D11" s="204"/>
      <c r="E11" s="205" t="s">
        <v>1000</v>
      </c>
      <c r="F11" s="205" t="s">
        <v>972</v>
      </c>
      <c r="G11" s="203">
        <v>6</v>
      </c>
      <c r="H11" s="206" t="s">
        <v>981</v>
      </c>
    </row>
    <row r="12" spans="1:8" s="202" customFormat="1" ht="78.75" x14ac:dyDescent="0.25">
      <c r="A12" s="203">
        <v>11</v>
      </c>
      <c r="B12" s="204" t="s">
        <v>988</v>
      </c>
      <c r="C12" s="205" t="s">
        <v>1001</v>
      </c>
      <c r="D12" s="204"/>
      <c r="E12" s="205" t="s">
        <v>1002</v>
      </c>
      <c r="F12" s="205" t="s">
        <v>1003</v>
      </c>
      <c r="G12" s="203">
        <v>6</v>
      </c>
      <c r="H12" s="206" t="s">
        <v>981</v>
      </c>
    </row>
    <row r="13" spans="1:8" s="202" customFormat="1" ht="110.25" x14ac:dyDescent="0.25">
      <c r="A13" s="203"/>
      <c r="B13" s="204" t="s">
        <v>1004</v>
      </c>
      <c r="C13" s="205" t="s">
        <v>1005</v>
      </c>
      <c r="D13" s="204"/>
      <c r="E13" s="205"/>
      <c r="F13" s="205"/>
      <c r="G13" s="203"/>
      <c r="H13" s="206"/>
    </row>
    <row r="14" spans="1:8" s="202" customFormat="1" ht="31.5" x14ac:dyDescent="0.25">
      <c r="A14" s="203"/>
      <c r="B14" s="204" t="s">
        <v>1006</v>
      </c>
      <c r="C14" s="205" t="s">
        <v>1007</v>
      </c>
      <c r="D14" s="204"/>
      <c r="E14" s="205"/>
      <c r="F14" s="205"/>
      <c r="G14" s="203"/>
      <c r="H14" s="206"/>
    </row>
    <row r="15" spans="1:8" s="202" customFormat="1" ht="31.5" x14ac:dyDescent="0.25">
      <c r="A15" s="203"/>
      <c r="B15" s="204"/>
      <c r="C15" s="205" t="s">
        <v>1008</v>
      </c>
      <c r="D15" s="204"/>
      <c r="E15" s="205"/>
      <c r="F15" s="205"/>
      <c r="G15" s="203"/>
      <c r="H15" s="206"/>
    </row>
    <row r="16" spans="1:8" s="202" customFormat="1" ht="63" x14ac:dyDescent="0.25">
      <c r="A16" s="203"/>
      <c r="B16" s="204"/>
      <c r="C16" s="205" t="s">
        <v>1009</v>
      </c>
      <c r="D16" s="204"/>
      <c r="E16" s="205"/>
      <c r="F16" s="205"/>
      <c r="G16" s="203"/>
      <c r="H16" s="206"/>
    </row>
    <row r="17" spans="1:8" s="202" customFormat="1" ht="15.75" x14ac:dyDescent="0.25">
      <c r="A17" s="203"/>
      <c r="B17" s="204"/>
      <c r="C17" s="205"/>
      <c r="D17" s="204"/>
      <c r="E17" s="205"/>
      <c r="F17" s="205"/>
      <c r="G17" s="203"/>
      <c r="H17" s="206"/>
    </row>
    <row r="18" spans="1:8" s="202" customFormat="1" ht="15.75" x14ac:dyDescent="0.25">
      <c r="A18" s="203"/>
      <c r="B18" s="204"/>
      <c r="C18" s="205"/>
      <c r="D18" s="204"/>
      <c r="E18" s="205"/>
      <c r="F18" s="205"/>
      <c r="G18" s="203"/>
      <c r="H18" s="206"/>
    </row>
    <row r="19" spans="1:8" s="202" customFormat="1" ht="15.75" x14ac:dyDescent="0.25">
      <c r="A19" s="203"/>
      <c r="B19" s="204"/>
      <c r="C19" s="205"/>
      <c r="D19" s="204"/>
      <c r="E19" s="205"/>
      <c r="F19" s="205"/>
      <c r="G19" s="203"/>
      <c r="H19" s="206"/>
    </row>
    <row r="20" spans="1:8" s="202" customFormat="1" ht="15.75" x14ac:dyDescent="0.25">
      <c r="A20" s="203"/>
      <c r="B20" s="204"/>
      <c r="C20" s="205"/>
      <c r="D20" s="204"/>
      <c r="E20" s="205"/>
      <c r="F20" s="205"/>
      <c r="G20" s="203"/>
      <c r="H20" s="206"/>
    </row>
  </sheetData>
  <pageMargins left="0.25" right="0.25" top="0.75" bottom="0.75" header="0.3" footer="0.3"/>
  <pageSetup paperSize="9" scale="80"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G27"/>
  <sheetViews>
    <sheetView view="pageBreakPreview" topLeftCell="B16" zoomScale="115" zoomScaleNormal="100" zoomScaleSheetLayoutView="115" workbookViewId="0">
      <selection activeCell="D19" sqref="D19"/>
    </sheetView>
  </sheetViews>
  <sheetFormatPr defaultRowHeight="15" x14ac:dyDescent="0.25"/>
  <cols>
    <col min="1" max="1" width="5.140625" customWidth="1"/>
    <col min="2" max="2" width="20.42578125" customWidth="1"/>
    <col min="3" max="3" width="23.42578125" customWidth="1"/>
    <col min="4" max="4" width="61" customWidth="1"/>
    <col min="5" max="5" width="60.85546875" customWidth="1"/>
    <col min="6" max="6" width="7.140625" customWidth="1"/>
    <col min="7" max="7" width="23" customWidth="1"/>
  </cols>
  <sheetData>
    <row r="1" spans="1:7" ht="47.25" customHeight="1" x14ac:dyDescent="0.25">
      <c r="A1" s="212" t="s">
        <v>0</v>
      </c>
      <c r="B1" s="212" t="s">
        <v>960</v>
      </c>
      <c r="C1" s="212" t="s">
        <v>1075</v>
      </c>
      <c r="D1" s="212" t="s">
        <v>100</v>
      </c>
      <c r="E1" s="212" t="s">
        <v>1074</v>
      </c>
      <c r="F1" s="212" t="s">
        <v>543</v>
      </c>
      <c r="G1" s="212" t="s">
        <v>1073</v>
      </c>
    </row>
    <row r="2" spans="1:7" ht="75" x14ac:dyDescent="0.25">
      <c r="A2" s="74">
        <v>1</v>
      </c>
      <c r="B2" s="211" t="s">
        <v>1072</v>
      </c>
      <c r="C2" s="208" t="s">
        <v>1071</v>
      </c>
      <c r="D2" s="157" t="s">
        <v>1070</v>
      </c>
      <c r="E2" s="157" t="s">
        <v>1069</v>
      </c>
      <c r="F2" s="74" t="s">
        <v>593</v>
      </c>
      <c r="G2" s="74"/>
    </row>
    <row r="3" spans="1:7" ht="90" x14ac:dyDescent="0.25">
      <c r="A3" s="74">
        <v>2</v>
      </c>
      <c r="B3" s="251" t="s">
        <v>1068</v>
      </c>
      <c r="C3" s="248" t="s">
        <v>1067</v>
      </c>
      <c r="D3" s="157" t="s">
        <v>1066</v>
      </c>
      <c r="E3" s="157" t="s">
        <v>1065</v>
      </c>
      <c r="F3" s="74" t="s">
        <v>593</v>
      </c>
      <c r="G3" s="74"/>
    </row>
    <row r="4" spans="1:7" ht="90" x14ac:dyDescent="0.25">
      <c r="A4" s="74">
        <v>3</v>
      </c>
      <c r="B4" s="252"/>
      <c r="C4" s="254"/>
      <c r="D4" s="157" t="s">
        <v>1064</v>
      </c>
      <c r="E4" s="157" t="s">
        <v>1063</v>
      </c>
      <c r="F4" s="74" t="s">
        <v>596</v>
      </c>
      <c r="G4" s="157" t="s">
        <v>1089</v>
      </c>
    </row>
    <row r="5" spans="1:7" ht="75" x14ac:dyDescent="0.25">
      <c r="A5" s="74">
        <v>4</v>
      </c>
      <c r="B5" s="252"/>
      <c r="C5" s="249"/>
      <c r="D5" s="157" t="s">
        <v>1062</v>
      </c>
      <c r="E5" s="157" t="s">
        <v>1055</v>
      </c>
      <c r="F5" s="74" t="s">
        <v>593</v>
      </c>
      <c r="G5" s="74"/>
    </row>
    <row r="6" spans="1:7" ht="90" x14ac:dyDescent="0.25">
      <c r="A6" s="74">
        <v>5</v>
      </c>
      <c r="B6" s="252"/>
      <c r="C6" s="248" t="s">
        <v>1061</v>
      </c>
      <c r="D6" s="157" t="s">
        <v>1060</v>
      </c>
      <c r="E6" s="157" t="s">
        <v>1059</v>
      </c>
      <c r="F6" s="74" t="s">
        <v>593</v>
      </c>
      <c r="G6" s="74"/>
    </row>
    <row r="7" spans="1:7" ht="105" x14ac:dyDescent="0.25">
      <c r="A7" s="74">
        <v>6</v>
      </c>
      <c r="B7" s="252"/>
      <c r="C7" s="254"/>
      <c r="D7" s="157" t="s">
        <v>1058</v>
      </c>
      <c r="E7" s="157" t="s">
        <v>1057</v>
      </c>
      <c r="F7" s="74" t="s">
        <v>593</v>
      </c>
      <c r="G7" s="74"/>
    </row>
    <row r="8" spans="1:7" ht="75" x14ac:dyDescent="0.25">
      <c r="A8" s="74">
        <v>7</v>
      </c>
      <c r="B8" s="252"/>
      <c r="C8" s="249"/>
      <c r="D8" s="157" t="s">
        <v>1056</v>
      </c>
      <c r="E8" s="157" t="s">
        <v>1055</v>
      </c>
      <c r="F8" s="74" t="s">
        <v>593</v>
      </c>
      <c r="G8" s="74"/>
    </row>
    <row r="9" spans="1:7" ht="45" x14ac:dyDescent="0.25">
      <c r="A9" s="74"/>
      <c r="B9" s="252"/>
      <c r="C9" s="248" t="s">
        <v>1054</v>
      </c>
      <c r="D9" s="157" t="s">
        <v>1053</v>
      </c>
      <c r="E9" s="157" t="s">
        <v>1048</v>
      </c>
      <c r="F9" s="74" t="s">
        <v>334</v>
      </c>
      <c r="G9" s="157" t="s">
        <v>1077</v>
      </c>
    </row>
    <row r="10" spans="1:7" ht="45" x14ac:dyDescent="0.25">
      <c r="A10" s="74"/>
      <c r="B10" s="252"/>
      <c r="C10" s="249"/>
      <c r="D10" s="157" t="s">
        <v>1052</v>
      </c>
      <c r="E10" s="157" t="s">
        <v>1048</v>
      </c>
      <c r="F10" s="74" t="s">
        <v>334</v>
      </c>
      <c r="G10" s="157" t="s">
        <v>1077</v>
      </c>
    </row>
    <row r="11" spans="1:7" ht="45" x14ac:dyDescent="0.25">
      <c r="A11" s="74">
        <v>8</v>
      </c>
      <c r="B11" s="252"/>
      <c r="C11" s="248" t="s">
        <v>1051</v>
      </c>
      <c r="D11" s="157" t="s">
        <v>1050</v>
      </c>
      <c r="E11" s="157" t="s">
        <v>1048</v>
      </c>
      <c r="F11" s="74" t="s">
        <v>334</v>
      </c>
      <c r="G11" s="157" t="s">
        <v>1077</v>
      </c>
    </row>
    <row r="12" spans="1:7" ht="45" x14ac:dyDescent="0.25">
      <c r="A12" s="74">
        <v>9</v>
      </c>
      <c r="B12" s="253"/>
      <c r="C12" s="249"/>
      <c r="D12" s="157" t="s">
        <v>1049</v>
      </c>
      <c r="E12" s="157" t="s">
        <v>1048</v>
      </c>
      <c r="F12" s="74" t="s">
        <v>334</v>
      </c>
      <c r="G12" s="157" t="s">
        <v>1077</v>
      </c>
    </row>
    <row r="13" spans="1:7" ht="75" x14ac:dyDescent="0.25">
      <c r="A13" s="74">
        <v>10</v>
      </c>
      <c r="B13" s="246" t="s">
        <v>1047</v>
      </c>
      <c r="C13" s="241" t="s">
        <v>1046</v>
      </c>
      <c r="D13" s="157" t="s">
        <v>1045</v>
      </c>
      <c r="E13" s="157" t="s">
        <v>1044</v>
      </c>
      <c r="F13" s="74" t="s">
        <v>593</v>
      </c>
      <c r="G13" s="74"/>
    </row>
    <row r="14" spans="1:7" ht="45" x14ac:dyDescent="0.25">
      <c r="A14" s="74">
        <v>11</v>
      </c>
      <c r="B14" s="250"/>
      <c r="C14" s="242"/>
      <c r="D14" s="157" t="s">
        <v>1043</v>
      </c>
      <c r="E14" s="157" t="s">
        <v>1042</v>
      </c>
      <c r="F14" s="74" t="s">
        <v>593</v>
      </c>
      <c r="G14" s="157"/>
    </row>
    <row r="15" spans="1:7" ht="45" x14ac:dyDescent="0.25">
      <c r="A15" s="74">
        <v>12</v>
      </c>
      <c r="B15" s="250"/>
      <c r="C15" s="241" t="s">
        <v>1041</v>
      </c>
      <c r="D15" s="157" t="s">
        <v>1040</v>
      </c>
      <c r="E15" s="157" t="s">
        <v>1039</v>
      </c>
      <c r="F15" s="74" t="s">
        <v>593</v>
      </c>
      <c r="G15" s="74"/>
    </row>
    <row r="16" spans="1:7" ht="45" x14ac:dyDescent="0.25">
      <c r="A16" s="74">
        <v>13</v>
      </c>
      <c r="B16" s="250"/>
      <c r="C16" s="242"/>
      <c r="D16" s="157" t="s">
        <v>1038</v>
      </c>
      <c r="E16" s="157" t="s">
        <v>1037</v>
      </c>
      <c r="F16" s="74" t="s">
        <v>593</v>
      </c>
      <c r="G16" s="74"/>
    </row>
    <row r="17" spans="1:7" ht="60" x14ac:dyDescent="0.25">
      <c r="A17" s="74">
        <v>14</v>
      </c>
      <c r="B17" s="250"/>
      <c r="C17" s="241" t="s">
        <v>1036</v>
      </c>
      <c r="D17" s="157" t="s">
        <v>1035</v>
      </c>
      <c r="E17" s="157" t="s">
        <v>1034</v>
      </c>
      <c r="F17" s="74" t="s">
        <v>596</v>
      </c>
      <c r="G17" s="157" t="s">
        <v>1083</v>
      </c>
    </row>
    <row r="18" spans="1:7" ht="60" x14ac:dyDescent="0.25">
      <c r="A18" s="74">
        <v>15</v>
      </c>
      <c r="B18" s="247"/>
      <c r="C18" s="242"/>
      <c r="D18" s="157" t="s">
        <v>1033</v>
      </c>
      <c r="E18" s="157" t="s">
        <v>1032</v>
      </c>
      <c r="F18" s="74" t="s">
        <v>334</v>
      </c>
      <c r="G18" s="74" t="s">
        <v>1078</v>
      </c>
    </row>
    <row r="19" spans="1:7" ht="60" x14ac:dyDescent="0.25">
      <c r="A19" s="74">
        <v>16</v>
      </c>
      <c r="B19" s="210" t="s">
        <v>1031</v>
      </c>
      <c r="C19" s="209" t="s">
        <v>1030</v>
      </c>
      <c r="D19" s="157" t="s">
        <v>1029</v>
      </c>
      <c r="E19" s="157" t="s">
        <v>1028</v>
      </c>
      <c r="F19" s="74" t="s">
        <v>334</v>
      </c>
      <c r="G19" s="157" t="s">
        <v>1091</v>
      </c>
    </row>
    <row r="20" spans="1:7" ht="105" x14ac:dyDescent="0.25">
      <c r="A20" s="74">
        <v>17</v>
      </c>
      <c r="B20" s="243" t="s">
        <v>1027</v>
      </c>
      <c r="C20" s="208" t="s">
        <v>1026</v>
      </c>
      <c r="D20" s="157" t="s">
        <v>1025</v>
      </c>
      <c r="E20" s="157" t="s">
        <v>1018</v>
      </c>
      <c r="F20" s="74" t="s">
        <v>593</v>
      </c>
      <c r="G20" s="74"/>
    </row>
    <row r="21" spans="1:7" ht="105" x14ac:dyDescent="0.25">
      <c r="A21" s="74">
        <v>18</v>
      </c>
      <c r="B21" s="244"/>
      <c r="C21" s="208" t="s">
        <v>1024</v>
      </c>
      <c r="D21" s="157" t="s">
        <v>1023</v>
      </c>
      <c r="E21" s="157" t="s">
        <v>1018</v>
      </c>
      <c r="F21" s="74" t="s">
        <v>593</v>
      </c>
      <c r="G21" s="74"/>
    </row>
    <row r="22" spans="1:7" ht="120" x14ac:dyDescent="0.25">
      <c r="A22" s="74">
        <v>19</v>
      </c>
      <c r="B22" s="244"/>
      <c r="C22" s="208" t="s">
        <v>1022</v>
      </c>
      <c r="D22" s="157" t="s">
        <v>1021</v>
      </c>
      <c r="E22" s="157" t="s">
        <v>1018</v>
      </c>
      <c r="F22" s="74" t="s">
        <v>334</v>
      </c>
      <c r="G22" s="156" t="s">
        <v>1081</v>
      </c>
    </row>
    <row r="23" spans="1:7" ht="120" x14ac:dyDescent="0.25">
      <c r="A23" s="74">
        <v>20</v>
      </c>
      <c r="B23" s="244"/>
      <c r="C23" s="208" t="s">
        <v>1020</v>
      </c>
      <c r="D23" s="157" t="s">
        <v>1019</v>
      </c>
      <c r="E23" s="157" t="s">
        <v>1018</v>
      </c>
      <c r="F23" s="74" t="s">
        <v>334</v>
      </c>
      <c r="G23" s="74" t="s">
        <v>1079</v>
      </c>
    </row>
    <row r="24" spans="1:7" ht="45" x14ac:dyDescent="0.25">
      <c r="A24" s="74">
        <v>21</v>
      </c>
      <c r="B24" s="245"/>
      <c r="C24" s="208" t="s">
        <v>1017</v>
      </c>
      <c r="D24" s="157" t="s">
        <v>1016</v>
      </c>
      <c r="E24" s="157" t="s">
        <v>1015</v>
      </c>
      <c r="F24" s="74" t="s">
        <v>334</v>
      </c>
      <c r="G24" s="74" t="s">
        <v>1080</v>
      </c>
    </row>
    <row r="25" spans="1:7" ht="90" x14ac:dyDescent="0.25">
      <c r="A25" s="74">
        <v>22</v>
      </c>
      <c r="B25" s="246" t="s">
        <v>985</v>
      </c>
      <c r="C25" s="248" t="s">
        <v>1014</v>
      </c>
      <c r="D25" s="157" t="s">
        <v>1013</v>
      </c>
      <c r="E25" s="157" t="s">
        <v>1012</v>
      </c>
      <c r="F25" s="74" t="s">
        <v>334</v>
      </c>
      <c r="G25" s="74" t="s">
        <v>1082</v>
      </c>
    </row>
    <row r="26" spans="1:7" ht="75" x14ac:dyDescent="0.25">
      <c r="A26" s="74">
        <v>23</v>
      </c>
      <c r="B26" s="247"/>
      <c r="C26" s="249"/>
      <c r="D26" s="157" t="s">
        <v>1011</v>
      </c>
      <c r="E26" s="157" t="s">
        <v>1010</v>
      </c>
      <c r="F26" s="74" t="s">
        <v>596</v>
      </c>
      <c r="G26" s="74" t="s">
        <v>1090</v>
      </c>
    </row>
    <row r="27" spans="1:7" ht="15.75" x14ac:dyDescent="0.25">
      <c r="A27" s="74"/>
      <c r="B27" s="204"/>
      <c r="C27" s="208"/>
      <c r="D27" s="157"/>
      <c r="E27" s="157"/>
      <c r="F27" s="74"/>
      <c r="G27" s="74"/>
    </row>
  </sheetData>
  <mergeCells count="12">
    <mergeCell ref="B3:B12"/>
    <mergeCell ref="C3:C5"/>
    <mergeCell ref="C6:C8"/>
    <mergeCell ref="C9:C10"/>
    <mergeCell ref="C11:C12"/>
    <mergeCell ref="C15:C16"/>
    <mergeCell ref="C17:C18"/>
    <mergeCell ref="B20:B24"/>
    <mergeCell ref="B25:B26"/>
    <mergeCell ref="C25:C26"/>
    <mergeCell ref="B13:B18"/>
    <mergeCell ref="C13:C1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D65"/>
  <sheetViews>
    <sheetView zoomScale="110" zoomScaleNormal="110" workbookViewId="0">
      <selection activeCell="E23" sqref="E23"/>
    </sheetView>
  </sheetViews>
  <sheetFormatPr defaultRowHeight="15" x14ac:dyDescent="0.25"/>
  <cols>
    <col min="1" max="1" width="4.140625" bestFit="1" customWidth="1"/>
    <col min="2" max="2" width="35.85546875" customWidth="1"/>
    <col min="3" max="3" width="7.7109375" style="268" bestFit="1" customWidth="1"/>
  </cols>
  <sheetData>
    <row r="1" spans="1:4" x14ac:dyDescent="0.25">
      <c r="A1" s="265" t="s">
        <v>97</v>
      </c>
      <c r="B1" s="265" t="s">
        <v>623</v>
      </c>
      <c r="C1" s="265" t="s">
        <v>410</v>
      </c>
      <c r="D1" s="265" t="s">
        <v>1084</v>
      </c>
    </row>
    <row r="2" spans="1:4" s="268" customFormat="1" ht="30" x14ac:dyDescent="0.25">
      <c r="A2" s="266">
        <v>1</v>
      </c>
      <c r="B2" s="267" t="s">
        <v>1085</v>
      </c>
      <c r="C2" s="266" t="s">
        <v>411</v>
      </c>
      <c r="D2" s="170" t="s">
        <v>1088</v>
      </c>
    </row>
    <row r="3" spans="1:4" s="268" customFormat="1" ht="30" x14ac:dyDescent="0.25">
      <c r="A3" s="266">
        <v>2</v>
      </c>
      <c r="B3" s="267" t="s">
        <v>1086</v>
      </c>
      <c r="C3" s="266" t="s">
        <v>574</v>
      </c>
      <c r="D3" s="170" t="s">
        <v>1087</v>
      </c>
    </row>
    <row r="4" spans="1:4" x14ac:dyDescent="0.25">
      <c r="A4" s="269"/>
      <c r="B4" s="269"/>
      <c r="C4" s="270"/>
    </row>
    <row r="5" spans="1:4" x14ac:dyDescent="0.25">
      <c r="A5" s="269"/>
      <c r="B5" s="269"/>
      <c r="C5" s="270"/>
    </row>
    <row r="6" spans="1:4" x14ac:dyDescent="0.25">
      <c r="A6" s="269"/>
      <c r="B6" s="269"/>
      <c r="C6" s="270"/>
    </row>
    <row r="7" spans="1:4" x14ac:dyDescent="0.25">
      <c r="A7" s="269"/>
      <c r="B7" s="269"/>
      <c r="C7" s="270"/>
    </row>
    <row r="8" spans="1:4" x14ac:dyDescent="0.25">
      <c r="A8" s="269"/>
      <c r="B8" s="269"/>
      <c r="C8" s="270"/>
    </row>
    <row r="9" spans="1:4" x14ac:dyDescent="0.25">
      <c r="A9" s="269"/>
      <c r="B9" s="269"/>
      <c r="C9" s="270"/>
    </row>
    <row r="10" spans="1:4" x14ac:dyDescent="0.25">
      <c r="A10" s="269"/>
      <c r="B10" s="269"/>
      <c r="C10" s="270"/>
    </row>
    <row r="11" spans="1:4" x14ac:dyDescent="0.25">
      <c r="A11" s="269"/>
      <c r="B11" s="269"/>
      <c r="C11" s="270"/>
    </row>
    <row r="12" spans="1:4" x14ac:dyDescent="0.25">
      <c r="A12" s="269"/>
      <c r="B12" s="269"/>
      <c r="C12" s="270"/>
    </row>
    <row r="13" spans="1:4" x14ac:dyDescent="0.25">
      <c r="A13" s="269"/>
      <c r="B13" s="269"/>
      <c r="C13" s="270"/>
    </row>
    <row r="14" spans="1:4" x14ac:dyDescent="0.25">
      <c r="A14" s="269"/>
      <c r="B14" s="269"/>
      <c r="C14" s="270"/>
    </row>
    <row r="15" spans="1:4" x14ac:dyDescent="0.25">
      <c r="A15" s="269"/>
      <c r="B15" s="269"/>
      <c r="C15" s="270"/>
    </row>
    <row r="16" spans="1:4" x14ac:dyDescent="0.25">
      <c r="A16" s="269"/>
      <c r="B16" s="269"/>
      <c r="C16" s="270"/>
    </row>
    <row r="17" spans="1:3" x14ac:dyDescent="0.25">
      <c r="A17" s="269"/>
      <c r="B17" s="269"/>
      <c r="C17" s="270"/>
    </row>
    <row r="18" spans="1:3" x14ac:dyDescent="0.25">
      <c r="A18" s="269"/>
      <c r="B18" s="269"/>
      <c r="C18" s="270"/>
    </row>
    <row r="19" spans="1:3" x14ac:dyDescent="0.25">
      <c r="A19" s="269"/>
      <c r="B19" s="269"/>
      <c r="C19" s="270"/>
    </row>
    <row r="20" spans="1:3" x14ac:dyDescent="0.25">
      <c r="A20" s="269"/>
      <c r="B20" s="269"/>
      <c r="C20" s="270"/>
    </row>
    <row r="21" spans="1:3" x14ac:dyDescent="0.25">
      <c r="A21" s="269"/>
      <c r="B21" s="269"/>
      <c r="C21" s="270"/>
    </row>
    <row r="22" spans="1:3" x14ac:dyDescent="0.25">
      <c r="A22" s="269"/>
      <c r="B22" s="269"/>
      <c r="C22" s="270"/>
    </row>
    <row r="23" spans="1:3" x14ac:dyDescent="0.25">
      <c r="A23" s="269"/>
      <c r="B23" s="269"/>
      <c r="C23" s="270"/>
    </row>
    <row r="24" spans="1:3" x14ac:dyDescent="0.25">
      <c r="A24" s="269"/>
      <c r="B24" s="269"/>
      <c r="C24" s="270"/>
    </row>
    <row r="25" spans="1:3" x14ac:dyDescent="0.25">
      <c r="A25" s="269"/>
      <c r="B25" s="269"/>
      <c r="C25" s="270"/>
    </row>
    <row r="26" spans="1:3" x14ac:dyDescent="0.25">
      <c r="A26" s="269"/>
      <c r="B26" s="269"/>
      <c r="C26" s="270"/>
    </row>
    <row r="27" spans="1:3" x14ac:dyDescent="0.25">
      <c r="A27" s="269"/>
      <c r="B27" s="269"/>
      <c r="C27" s="270"/>
    </row>
    <row r="28" spans="1:3" x14ac:dyDescent="0.25">
      <c r="A28" s="269"/>
      <c r="B28" s="269"/>
      <c r="C28" s="270"/>
    </row>
    <row r="29" spans="1:3" x14ac:dyDescent="0.25">
      <c r="A29" s="269"/>
      <c r="B29" s="269"/>
      <c r="C29" s="270"/>
    </row>
    <row r="30" spans="1:3" x14ac:dyDescent="0.25">
      <c r="A30" s="269"/>
      <c r="B30" s="269"/>
      <c r="C30" s="270"/>
    </row>
    <row r="31" spans="1:3" x14ac:dyDescent="0.25">
      <c r="A31" s="269"/>
      <c r="B31" s="269"/>
      <c r="C31" s="270"/>
    </row>
    <row r="32" spans="1:3" x14ac:dyDescent="0.25">
      <c r="A32" s="269"/>
      <c r="B32" s="269"/>
      <c r="C32" s="270"/>
    </row>
    <row r="33" spans="1:3" x14ac:dyDescent="0.25">
      <c r="A33" s="269"/>
      <c r="B33" s="269"/>
      <c r="C33" s="270"/>
    </row>
    <row r="34" spans="1:3" x14ac:dyDescent="0.25">
      <c r="A34" s="269"/>
      <c r="B34" s="269"/>
      <c r="C34" s="270"/>
    </row>
    <row r="35" spans="1:3" x14ac:dyDescent="0.25">
      <c r="A35" s="269"/>
      <c r="B35" s="269"/>
      <c r="C35" s="270"/>
    </row>
    <row r="36" spans="1:3" x14ac:dyDescent="0.25">
      <c r="A36" s="269"/>
      <c r="B36" s="269"/>
      <c r="C36" s="270"/>
    </row>
    <row r="37" spans="1:3" x14ac:dyDescent="0.25">
      <c r="A37" s="269"/>
      <c r="B37" s="269"/>
      <c r="C37" s="270"/>
    </row>
    <row r="38" spans="1:3" x14ac:dyDescent="0.25">
      <c r="A38" s="269"/>
      <c r="B38" s="269"/>
      <c r="C38" s="270"/>
    </row>
    <row r="39" spans="1:3" x14ac:dyDescent="0.25">
      <c r="A39" s="269"/>
      <c r="B39" s="269"/>
      <c r="C39" s="270"/>
    </row>
    <row r="40" spans="1:3" x14ac:dyDescent="0.25">
      <c r="A40" s="269"/>
      <c r="B40" s="269"/>
      <c r="C40" s="270"/>
    </row>
    <row r="41" spans="1:3" x14ac:dyDescent="0.25">
      <c r="A41" s="269"/>
      <c r="B41" s="269"/>
      <c r="C41" s="270"/>
    </row>
    <row r="42" spans="1:3" x14ac:dyDescent="0.25">
      <c r="A42" s="269"/>
      <c r="B42" s="269"/>
      <c r="C42" s="270"/>
    </row>
    <row r="43" spans="1:3" x14ac:dyDescent="0.25">
      <c r="A43" s="269"/>
      <c r="B43" s="269"/>
      <c r="C43" s="270"/>
    </row>
    <row r="44" spans="1:3" x14ac:dyDescent="0.25">
      <c r="A44" s="269"/>
      <c r="B44" s="269"/>
      <c r="C44" s="270"/>
    </row>
    <row r="45" spans="1:3" x14ac:dyDescent="0.25">
      <c r="A45" s="269"/>
      <c r="B45" s="269"/>
      <c r="C45" s="270"/>
    </row>
    <row r="46" spans="1:3" x14ac:dyDescent="0.25">
      <c r="A46" s="269"/>
      <c r="B46" s="269"/>
      <c r="C46" s="270"/>
    </row>
    <row r="47" spans="1:3" x14ac:dyDescent="0.25">
      <c r="A47" s="269"/>
      <c r="B47" s="269"/>
      <c r="C47" s="270"/>
    </row>
    <row r="48" spans="1:3" x14ac:dyDescent="0.25">
      <c r="A48" s="269"/>
      <c r="B48" s="269"/>
      <c r="C48" s="270"/>
    </row>
    <row r="49" spans="1:3" x14ac:dyDescent="0.25">
      <c r="A49" s="269"/>
      <c r="B49" s="269"/>
      <c r="C49" s="270"/>
    </row>
    <row r="50" spans="1:3" x14ac:dyDescent="0.25">
      <c r="A50" s="269"/>
      <c r="B50" s="269"/>
      <c r="C50" s="270"/>
    </row>
    <row r="51" spans="1:3" x14ac:dyDescent="0.25">
      <c r="A51" s="269"/>
      <c r="B51" s="269"/>
      <c r="C51" s="270"/>
    </row>
    <row r="52" spans="1:3" x14ac:dyDescent="0.25">
      <c r="A52" s="269"/>
      <c r="B52" s="269"/>
      <c r="C52" s="270"/>
    </row>
    <row r="53" spans="1:3" x14ac:dyDescent="0.25">
      <c r="A53" s="269"/>
      <c r="B53" s="269"/>
      <c r="C53" s="270"/>
    </row>
    <row r="54" spans="1:3" x14ac:dyDescent="0.25">
      <c r="A54" s="269"/>
      <c r="B54" s="269"/>
      <c r="C54" s="270"/>
    </row>
    <row r="55" spans="1:3" x14ac:dyDescent="0.25">
      <c r="A55" s="269"/>
      <c r="B55" s="269"/>
      <c r="C55" s="270"/>
    </row>
    <row r="56" spans="1:3" x14ac:dyDescent="0.25">
      <c r="A56" s="269"/>
      <c r="B56" s="269"/>
      <c r="C56" s="270"/>
    </row>
    <row r="57" spans="1:3" x14ac:dyDescent="0.25">
      <c r="A57" s="269"/>
      <c r="B57" s="269"/>
      <c r="C57" s="270"/>
    </row>
    <row r="58" spans="1:3" x14ac:dyDescent="0.25">
      <c r="A58" s="269"/>
      <c r="B58" s="269"/>
      <c r="C58" s="270"/>
    </row>
    <row r="59" spans="1:3" x14ac:dyDescent="0.25">
      <c r="A59" s="269"/>
      <c r="B59" s="269"/>
      <c r="C59" s="270"/>
    </row>
    <row r="60" spans="1:3" x14ac:dyDescent="0.25">
      <c r="A60" s="269"/>
      <c r="B60" s="269"/>
      <c r="C60" s="270"/>
    </row>
    <row r="61" spans="1:3" x14ac:dyDescent="0.25">
      <c r="A61" s="269"/>
      <c r="B61" s="269"/>
      <c r="C61" s="270"/>
    </row>
    <row r="62" spans="1:3" x14ac:dyDescent="0.25">
      <c r="A62" s="269"/>
      <c r="B62" s="269"/>
      <c r="C62" s="270"/>
    </row>
    <row r="63" spans="1:3" x14ac:dyDescent="0.25">
      <c r="A63" s="269"/>
      <c r="B63" s="269"/>
      <c r="C63" s="270"/>
    </row>
    <row r="64" spans="1:3" x14ac:dyDescent="0.25">
      <c r="A64" s="269"/>
      <c r="B64" s="269"/>
      <c r="C64" s="270"/>
    </row>
    <row r="65" spans="1:3" x14ac:dyDescent="0.25">
      <c r="A65" s="269"/>
      <c r="B65" s="269"/>
      <c r="C65" s="270"/>
    </row>
  </sheetData>
  <dataValidations count="1">
    <dataValidation type="list" allowBlank="1" showInputMessage="1" showErrorMessage="1" sqref="C2:C31">
      <formula1>"Minor, Major, Critical"</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CTKT</vt:lpstr>
      <vt:lpstr>Testcase</vt:lpstr>
      <vt:lpstr>IOP</vt:lpstr>
      <vt:lpstr>TR-069</vt:lpstr>
      <vt:lpstr>Listbug_v1.9</vt:lpstr>
      <vt:lpstr>Sheet3</vt:lpstr>
      <vt:lpstr>==CaseStudies++</vt:lpstr>
      <vt:lpstr>Checklist_CaseStudies (2)</vt:lpstr>
      <vt:lpstr>Bug list</vt:lpstr>
      <vt:lpstr>TR069</vt:lpstr>
      <vt:lpstr>'==CaseStudies++'!Print_Area</vt:lpstr>
      <vt:lpstr>'TR069'!Print_Area</vt:lpstr>
      <vt:lpstr>'TR-069'!Print_Area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dungbd4</dc:creator>
  <cp:lastModifiedBy>vttek</cp:lastModifiedBy>
  <cp:lastPrinted>2020-04-06T09:56:44Z</cp:lastPrinted>
  <dcterms:created xsi:type="dcterms:W3CDTF">2019-04-02T08:34:30Z</dcterms:created>
  <dcterms:modified xsi:type="dcterms:W3CDTF">2021-05-07T08:49:33Z</dcterms:modified>
</cp:coreProperties>
</file>