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64011"/>
  <mc:AlternateContent xmlns:mc="http://schemas.openxmlformats.org/markup-compatibility/2006">
    <mc:Choice Requires="x15">
      <x15ac:absPath xmlns:x15ac="http://schemas.microsoft.com/office/spreadsheetml/2010/11/ac" url="D:\! 6 sigma Linh\"/>
    </mc:Choice>
  </mc:AlternateContent>
  <bookViews>
    <workbookView xWindow="5550" yWindow="0" windowWidth="14940" windowHeight="7080" activeTab="1"/>
  </bookViews>
  <sheets>
    <sheet name="QUESTION" sheetId="14" r:id="rId1"/>
    <sheet name="QUESTION XXX" sheetId="5" r:id="rId2"/>
    <sheet name="câu hỏi (2)" sheetId="9" r:id="rId3"/>
    <sheet name="Define" sheetId="10" r:id="rId4"/>
    <sheet name="Define k dap an" sheetId="11" r:id="rId5"/>
    <sheet name="Measure_21.02" sheetId="12" r:id="rId6"/>
    <sheet name="Improve" sheetId="13" r:id="rId7"/>
    <sheet name="câu hỏi" sheetId="6" r:id="rId8"/>
  </sheets>
  <externalReferences>
    <externalReference r:id="rId9"/>
    <externalReference r:id="rId10"/>
    <externalReference r:id="rId11"/>
  </externalReferences>
  <definedNames>
    <definedName name="_xlnm._FilterDatabase" localSheetId="5" hidden="1">Measure_21.02!$A$1:$I$1</definedName>
    <definedName name="_xlnm._FilterDatabase" localSheetId="0" hidden="1">QUESTION!$B$1:$K$116</definedName>
    <definedName name="_xlnm._FilterDatabase" localSheetId="1" hidden="1">'QUESTION XXX'!$A$1:$J$118</definedName>
    <definedName name="_xlnm.Print_Area" localSheetId="5">Measure_21.02!$A$1:$J$89</definedName>
  </definedNames>
  <calcPr calcId="162913"/>
</workbook>
</file>

<file path=xl/calcChain.xml><?xml version="1.0" encoding="utf-8"?>
<calcChain xmlns="http://schemas.openxmlformats.org/spreadsheetml/2006/main">
  <c r="G55" i="14" l="1"/>
  <c r="H55" i="14" s="1"/>
  <c r="I55" i="14" s="1"/>
  <c r="J55" i="14" s="1"/>
  <c r="J16" i="14"/>
  <c r="G16" i="14"/>
  <c r="G41" i="13" l="1"/>
  <c r="F41" i="13"/>
  <c r="L60" i="11" l="1"/>
  <c r="L61" i="11" s="1"/>
  <c r="L57" i="11"/>
  <c r="L60" i="10" l="1"/>
  <c r="L61" i="10" s="1"/>
  <c r="L57" i="10"/>
  <c r="F5" i="9" l="1"/>
  <c r="C5" i="9"/>
  <c r="F5" i="6" l="1"/>
  <c r="C5" i="6"/>
  <c r="O60" i="5" l="1"/>
  <c r="F56" i="5" l="1"/>
  <c r="G56" i="5" s="1"/>
  <c r="H56" i="5" s="1"/>
  <c r="I56" i="5" s="1"/>
  <c r="I16" i="5"/>
  <c r="F16" i="5"/>
  <c r="M10" i="5"/>
  <c r="L10" i="5"/>
  <c r="L9" i="5"/>
  <c r="M9" i="5" s="1"/>
</calcChain>
</file>

<file path=xl/sharedStrings.xml><?xml version="1.0" encoding="utf-8"?>
<sst xmlns="http://schemas.openxmlformats.org/spreadsheetml/2006/main" count="4349" uniqueCount="1352">
  <si>
    <t>Q5</t>
  </si>
  <si>
    <t>Q4</t>
  </si>
  <si>
    <t>Q3</t>
  </si>
  <si>
    <t>Q2</t>
  </si>
  <si>
    <t>Q1</t>
  </si>
  <si>
    <t>HARD</t>
  </si>
  <si>
    <t>Q15</t>
  </si>
  <si>
    <t>Q14</t>
  </si>
  <si>
    <t>Q13</t>
  </si>
  <si>
    <t>Q12</t>
  </si>
  <si>
    <t>Q11</t>
  </si>
  <si>
    <t>Q10</t>
  </si>
  <si>
    <t>Q9</t>
  </si>
  <si>
    <t>Q8</t>
  </si>
  <si>
    <t>Q7</t>
  </si>
  <si>
    <t>Q6</t>
  </si>
  <si>
    <t>MEDIUM</t>
  </si>
  <si>
    <t>Cả 3 đáp án đều đúng</t>
  </si>
  <si>
    <t>DPMO</t>
  </si>
  <si>
    <t>Ppk</t>
  </si>
  <si>
    <t>Cpk</t>
  </si>
  <si>
    <t>C</t>
  </si>
  <si>
    <t>Năng lực ngắn hạn/1.5</t>
  </si>
  <si>
    <t>Năng lực ngắn hạn*1.5</t>
  </si>
  <si>
    <t>Năng lực ngắn hạn -1.5</t>
  </si>
  <si>
    <t>Năng lực ngắn hạn + 1.5</t>
  </si>
  <si>
    <t>B</t>
  </si>
  <si>
    <t>Nếu đã biết năng lực công đoạn ngắn hạn thì năng lực công đoạn dài hạn sẽ là?</t>
  </si>
  <si>
    <t>EASY</t>
  </si>
  <si>
    <t>MEASURE</t>
  </si>
  <si>
    <t>Nếu không có sai số phi chọn mẫu thì số lượng mẫu tỉ lệ thuận với độ tin cậy</t>
  </si>
  <si>
    <t>Với dữ liệu liên tục cần chọn tối thiểu 32 mẫu</t>
  </si>
  <si>
    <t>Mẫu càng nhiều, độ tin cậy càng cao</t>
  </si>
  <si>
    <t>Số lượng mẫu và thống kê suy luận có mối quan hệ gì với nhau?</t>
  </si>
  <si>
    <t>Không xác định được</t>
  </si>
  <si>
    <t>Như nhau</t>
  </si>
  <si>
    <t>Anh</t>
  </si>
  <si>
    <t>Toán</t>
  </si>
  <si>
    <t>Điểm thi trung bình toán của lớp là 9, độ lệch chuẩn là 1.
Điểm thi trung bình Anh của lớp là 9.5, độ lệch chuẩn là 1.
Bạn A thi toán được 8, thi Anh được 8.5. Hỏi xác suất bạn ấy đạt điểm môn nào dễ hơn?</t>
  </si>
  <si>
    <t>Thống kê suy luận → Kết luận</t>
  </si>
  <si>
    <t>Thống kê mô tả → Kết luận</t>
  </si>
  <si>
    <t>Thống kê mô tả → Thống kê suy luận</t>
  </si>
  <si>
    <t>Thống kê suy luận → Thống kê mô tả</t>
  </si>
  <si>
    <t>Thứ tự phân tích dữ liệu theo thống kê là gì?</t>
  </si>
  <si>
    <t>Thống kê tuyến tính</t>
  </si>
  <si>
    <t>Thống kê suy luận</t>
  </si>
  <si>
    <t>Để dự đoán về toàn thể và kết luận đặc tính của một dữ liệu. Người ta dùng thông kê gì?</t>
  </si>
  <si>
    <t>Liên tục, rời rạc, khoảng, tỉ lệ</t>
  </si>
  <si>
    <t>Danh nghĩa, thứ bậc, liên tục, rời rạc</t>
  </si>
  <si>
    <t>Liên tục, rời rạc</t>
  </si>
  <si>
    <t>Danh nghĩa, thứ bậc, khoảng, tỉ lệ</t>
  </si>
  <si>
    <t>A</t>
  </si>
  <si>
    <t>Theo phương thức đo thì có những loại thang đo nào?</t>
  </si>
  <si>
    <t>Độ sáng</t>
  </si>
  <si>
    <t>GDP</t>
  </si>
  <si>
    <t>Tỉ suất sinh thô</t>
  </si>
  <si>
    <t>Chiều dài</t>
  </si>
  <si>
    <t>Đâu là dữ liệu theo thang đo tỷ lệ?</t>
  </si>
  <si>
    <t>Không có mối quan hệ gì với dữ liệu</t>
  </si>
  <si>
    <t>Không thể kết luận được</t>
  </si>
  <si>
    <t>Dữ liệu càng biến đổi lớn</t>
  </si>
  <si>
    <t>Dữ liệu càng ổn định</t>
  </si>
  <si>
    <t>Hệ số biến thiên càng lớn thì?</t>
  </si>
  <si>
    <t>Mode</t>
  </si>
  <si>
    <t>Trung tâm</t>
  </si>
  <si>
    <t>Hệ số biến đổi</t>
  </si>
  <si>
    <t>Đâu là đại lượng đặc trưng cho phân tán của dữ liệu?</t>
  </si>
  <si>
    <t>Độ lệch chuẩn</t>
  </si>
  <si>
    <t>Phương sai</t>
  </si>
  <si>
    <t>Trung bình</t>
  </si>
  <si>
    <t>Đâu là đại lượng đặc trưng cho trung tâm của dữ liệu?</t>
  </si>
  <si>
    <t>STATISTICS</t>
  </si>
  <si>
    <t>D</t>
  </si>
  <si>
    <t>ANSWER</t>
  </si>
  <si>
    <t>QUESTION</t>
  </si>
  <si>
    <t>NUMBER</t>
  </si>
  <si>
    <t>LEVEL</t>
  </si>
  <si>
    <t>ITEM</t>
  </si>
  <si>
    <t>Với dữ liệu rời rạc, ta có thể tính năng lực công đoạn bằng cách nào?</t>
  </si>
  <si>
    <t>Biến động quan sát được được định nghĩa thế nào là đúng?</t>
  </si>
  <si>
    <t>Người đo + Máy đo</t>
  </si>
  <si>
    <t>Biến động ngắn hạn + Biến động dài hạn</t>
  </si>
  <si>
    <t>Gage R&amp;R là kiểm chứng gì?</t>
  </si>
  <si>
    <t>Người đo và máy đo</t>
  </si>
  <si>
    <t>Hệ thống đo và sản phẩm</t>
  </si>
  <si>
    <t>Độ lệch, tuyến tính và tính ổn định</t>
  </si>
  <si>
    <t>Năng lực công đoạn</t>
  </si>
  <si>
    <t>Hãy đánh giá hệ thống máy móc dựa vào kết quả này</t>
  </si>
  <si>
    <t>Gage Linearity cho kết quả tốt và Gage Bias cho kết quả không tốt</t>
  </si>
  <si>
    <t>Gage Bias cho kết quả tốt và Gage Linearity cho kết quả không tốt</t>
  </si>
  <si>
    <t>Cả Gage Bias và Gage Linearity đều không tốt</t>
  </si>
  <si>
    <t>Cả Gage Bias và Gage Linearity đều tốt</t>
  </si>
  <si>
    <t>(1) và (2) thể hiện tính chất gì của dữ liệu?</t>
  </si>
  <si>
    <t>(1) Tính tái hiện
(2) Tính lặp lại</t>
  </si>
  <si>
    <t>(1) Tính ổn định
(2) Tính tái hiện</t>
  </si>
  <si>
    <t>(1) Tính lặp lại
(2) Tính chính xác</t>
  </si>
  <si>
    <t>Nhận xét nào về dữ liệu là đúng nhất?</t>
  </si>
  <si>
    <t>(1) Tính lặp lại tốt
(2) Tính tái hiện tốt</t>
  </si>
  <si>
    <t>(1) Tính tái hiện tốt
(2) Tính tái hiện không tốt</t>
  </si>
  <si>
    <t>(1) Tính lặp lại tốt
(2) Tính lặp lại không tốt</t>
  </si>
  <si>
    <t>(1) Tính tái hiện không tốt
(2) Tính lặp lại không tốt</t>
  </si>
  <si>
    <t>Chọn đánh giá đúng nhất cho hệ thống đo lường này? (Total Gage &lt; 20%)</t>
  </si>
  <si>
    <t>Hệ thống không thể sử dụng được và cần phải cải tiến máy móc do NODC = 4</t>
  </si>
  <si>
    <t>Hệ thống tốt và có thể sử dụng được</t>
  </si>
  <si>
    <t>Hệ thống không thể sử dụng được do NODC &lt;5 và Totage Gage &gt; 20%. Muốn cải tiến hệ thống ta cần tập trung vào kiểm tra lại sự tương tác giữa người và sản phẩm</t>
  </si>
  <si>
    <t>Hệ thống không thể sử dụng được do NODC &lt;5 và Totage Gage &gt; 20%. Muốn cải tiến hệ thống ta cần tập trung vào kiểm mối tương quan giữa người và máy</t>
  </si>
  <si>
    <t>Hiểu thế nào cho đúng nhất về bài đánh giá năng lực công đoạn dựa vào dữ liệu dưới đây?</t>
  </si>
  <si>
    <t>Năng lực công đoạn tương đối kém (Cpk=0.66). Tuy nhiên sự phân phối của dữ liệu tương đối chuẩn.
Do đó muốn nâng cao năng lực công đoạn ta cần tập trung vào để cải tiến độ tinh xảo</t>
  </si>
  <si>
    <t>Năng lực công đoạn tương đối kém (Ppk=0.68). Tuy nhiên sự phân phối của dữ liệu tương đối chuẩn.
Do đó muốn nâng cao năng lực công đoạn ta cần tập trung vào để cải tiến độ chính xác</t>
  </si>
  <si>
    <t>Năng lực công đoạn tương đối kém (PPM = 35938). Tuy nhiên sự phân phối của dữ liệu tương đối chuẩn.
Do đó muốn nâng cao năng lực công đoạn ta cần tập trung vào để cải tiến độ chính xác</t>
  </si>
  <si>
    <t>Năng lực công đoạn tương đối kém (PPM =42706). Tuy nhiên sự phân phối của dữ liệu tương đối chuẩn.
Do đó muốn nâng cao năng lực công đoạn ta cần tập trung vào để cải tiến độ tinh xảo</t>
  </si>
  <si>
    <t>Máy có tuyến tính do P(slope) và P(constant) &gt; 5%. %Linearity &lt; 5%</t>
  </si>
  <si>
    <t>Máy không có tuyến tính do P(slope) và P(constant) &gt; 5%. %Linearity &lt; 5%</t>
  </si>
  <si>
    <t>Không thể sử dụng máy này được vì R-Sq - 0.6%</t>
  </si>
  <si>
    <t>Không thể sử dụng máy do P &lt; 5%</t>
  </si>
  <si>
    <t>Phạm trù phân biệt là bao nhiêu thì thích hợp cho việc quản lý process?</t>
  </si>
  <si>
    <t>=5</t>
  </si>
  <si>
    <t>&lt;5</t>
  </si>
  <si>
    <t>≥5</t>
  </si>
  <si>
    <t>≤5</t>
  </si>
  <si>
    <t>Trong khoảng ±3δ là 99.73% của toàn bộ dữ liệu. Vậy 99.73% hiểu như thế nào là đúng?</t>
  </si>
  <si>
    <t>Năng suất</t>
  </si>
  <si>
    <t>Hiệu suất</t>
  </si>
  <si>
    <t>Xác suất</t>
  </si>
  <si>
    <t>Năng lực</t>
  </si>
  <si>
    <t>18~62</t>
  </si>
  <si>
    <t>62~90</t>
  </si>
  <si>
    <t>48~72</t>
  </si>
  <si>
    <t>18~60.5</t>
  </si>
  <si>
    <t>Kết quả thực tế đại diện cho tiêu chuẩn trước khi cải tiến của dự án như là khoảng thời gian được ổn định hoá trong khoảng thời gian dài hạn trước khi dự án bắt đầu (Theo cơ bản là sử dụng kết quả thực tế từ 1 ~ 3 tháng) được gọi là gì?</t>
  </si>
  <si>
    <t>Mức chuẩn</t>
  </si>
  <si>
    <t>Tiêu chuẩn</t>
  </si>
  <si>
    <t>Dữ liệu nền</t>
  </si>
  <si>
    <t>Thực trạng</t>
  </si>
  <si>
    <t>Tính lặp lại</t>
  </si>
  <si>
    <t>Sử dụng thiết bị đo và linh kiện giống nhau rồi khi tiến hành đo giãn cách thời gian thì đạt được sự chênh lệch trung bình của giá trị đo. Đó là tính chất nào của biến động hệ thống đo lường?</t>
  </si>
  <si>
    <t>Tính tái hiện</t>
  </si>
  <si>
    <t>Tính ổn định</t>
  </si>
  <si>
    <t>Tính tuyến tính</t>
  </si>
  <si>
    <t>Độ lệch chuẩn của dữ liệu bên trong nhóm gọi là gì?</t>
  </si>
  <si>
    <t>P</t>
  </si>
  <si>
    <t>Không. Vì P-Value &gt; 5%</t>
  </si>
  <si>
    <t>Không. Vì AD &lt; 1</t>
  </si>
  <si>
    <t>Có. Vì AD &lt;1</t>
  </si>
  <si>
    <t>Có. Vì P-Value &gt; 5%</t>
  </si>
  <si>
    <t>Để nắm rõ mức chuẩn, ta có thể suy ra yếu tố tiềm ẩn hoặc lựa chọn vùng cải tiến tập trung là bước nào trong quy trình suy ra yếu tố tiềm ẩn?</t>
  </si>
  <si>
    <t>Phân tích phân tầng</t>
  </si>
  <si>
    <t>Brainstorming</t>
  </si>
  <si>
    <t>Xem xét yếu tố tiềm ẩn</t>
  </si>
  <si>
    <t>Logic tree</t>
  </si>
  <si>
    <t>Tiến hành 5why, process mapping.. Rồi đưa ra kết luận về yếu tố tiềm ẩn là bước nào trong quy trình suy ra yếu tố tiềm ẩn?</t>
  </si>
  <si>
    <t>Một công đoạn input 5000ea và bị NG 35ea tương ứng với 4CTQ. DPMO công đoạn này là bao nhiêu?</t>
  </si>
  <si>
    <t>Theo giáo trình 6sigma GB của công ty LGDVH. Số mẫu tối thiểu cần chuẩn bị để đánh giá Gage R&amp;R là bao nhiêu?</t>
  </si>
  <si>
    <t>Khi tiến hành đánh giá Gage R&amp;R số lần đo lặp lại tối thiểu cho từng mẫu đo là bao nhiêu?</t>
  </si>
  <si>
    <t>Khi lựa chọn thiết bị đo. Độ chính xác của tiêu chuẩn phải gấp tối thiểu bao nhiêu lần độ chính xác của thiết bị đo?</t>
  </si>
  <si>
    <t>1/10</t>
  </si>
  <si>
    <t>Biến động giữa các nhóm</t>
  </si>
  <si>
    <t>Biến động trong nhóm</t>
  </si>
  <si>
    <t>Biến động thực tế</t>
  </si>
  <si>
    <t>Biến động đo lường</t>
  </si>
  <si>
    <t>Là biến động mà chịu ảnh hưởng do nguyên nhân bất thường trong process, và vấn đề dịch chuyển giá trị trung bình, yếu tố quản lý, nguyên nhân bất thường(có thể cải tiến đơn thuần), chi phí thấp. Đây là khái niệm của biến động nào?</t>
  </si>
  <si>
    <t xml:space="preserve">Là biến động mà chịu ảnh hưởng từ nguyên nhân bất ngờ, đa số nhân tố (trivial many) nhỏ nhặt trong process, vấn đề phân tán, yếu tố kỹ thuật , nguyên nhân bất ngờ(Khó cải tiến đơn thuần), chi phí cao
</t>
  </si>
  <si>
    <t>Độ chính xác trong MSA bao gồm?</t>
  </si>
  <si>
    <t>Tính tái hiện, tính lặp lại</t>
  </si>
  <si>
    <t>Độ lệch, tính tuyến tính, tính ổn định</t>
  </si>
  <si>
    <t>Độ tinh xảo trong MSA bao gồm?</t>
  </si>
  <si>
    <t>Analyze</t>
  </si>
  <si>
    <t xml:space="preserve">1 Propotion, 2 Propotion, Chi square </t>
  </si>
  <si>
    <t xml:space="preserve">1 Propotion, 2 Propotion, ANOVA </t>
  </si>
  <si>
    <t>1 sample T, Paired T, 2 Sample T</t>
  </si>
  <si>
    <t>1 sample T, 1 Propotion, 2 Sample T</t>
  </si>
  <si>
    <t>1 sample T, , 2 Sample T, ANOVA</t>
  </si>
  <si>
    <t>Correlation, Regression, ANOVA</t>
  </si>
  <si>
    <t>Hai biến số không có quan hệ tương quan khi hệ số tương quan là ?</t>
  </si>
  <si>
    <t>&lt; 0.4</t>
  </si>
  <si>
    <t>&gt; 0.8</t>
  </si>
  <si>
    <t>0.4 ~ 0.8</t>
  </si>
  <si>
    <t>0.8 ~ 1.0</t>
  </si>
  <si>
    <t xml:space="preserve">1 Sample T </t>
  </si>
  <si>
    <t xml:space="preserve">2 Sample T </t>
  </si>
  <si>
    <t xml:space="preserve">Paired Sample T                 </t>
  </si>
  <si>
    <t>ANOVA</t>
  </si>
  <si>
    <t>Kết quả phân tích giữa doanh số bán hàng và tiền quảng cáo như bảng sau, chọn kết luận đúng?</t>
  </si>
  <si>
    <t>Số tiền quảng cáo không ảnh hưởng đến doanh số</t>
  </si>
  <si>
    <t>Số tiền quảng cáo ảnh hưởng thấp đến doanh số</t>
  </si>
  <si>
    <t>Doanh số = 0.621 * Tiền quảng cáo</t>
  </si>
  <si>
    <t>Tiền quảng cáo = (0.538 ~ 0.692) * Doanh số</t>
  </si>
  <si>
    <t>Tỷ lệ lỗi trước và sau không có sự khác biệt</t>
  </si>
  <si>
    <t>Cải tiến không có hiệu quả</t>
  </si>
  <si>
    <t>Cải tiến có hiệu quả</t>
  </si>
  <si>
    <t>Tỷ lệ lỗi sau cải tiến đã giảm về 0%</t>
  </si>
  <si>
    <t xml:space="preserve">Câu 5. Có 2 lớp học 6 Sigma: A (dành cho đối tượng Onboard) và B (dành cho những nhân viên đang làm việc tại LGDVH). Để kiểm chứng xem lớp học nào có thành tích tốt hơn, người ta đã thống kê số lượng học viên bị trượt bài test trong tổng số học viên của cả 2 lớp và phân tích. Hãy chọn công cụ phân tích phù hợp để kiểm chứng giả thuyết trên.
</t>
  </si>
  <si>
    <t>2-Sample T</t>
  </si>
  <si>
    <t xml:space="preserve">2 – Propotion                      </t>
  </si>
  <si>
    <t xml:space="preserve">Paired - T          </t>
  </si>
  <si>
    <t>Chi-Square</t>
  </si>
  <si>
    <t xml:space="preserve">Câu 6. Kết quả kiểm tra 250 mẫu một lô hàng tại bộ phận IQC phát hiện 3 sản phẩm NG. Nếu giữ nguyên điều kiện sản xuất thì tỷ lệ lỗi của lô sản phẩm tiếp theo Có thể là:
</t>
  </si>
  <si>
    <t xml:space="preserve">Không xác định được
</t>
  </si>
  <si>
    <t xml:space="preserve">Câu 7. Có 3 chi nhánh bán hàng 1,2,3 bán các loại mặt hàng Quần, Áo, Giày, Mũ. Kết quả bán hàng của các loại mặt hàng của các chi nhánh như trong bảng phân tích. Chọn kết luận đúng:
</t>
  </si>
  <si>
    <t>Với mặt hàng áo, chi nhánh 3 đang bán tốt nhất</t>
  </si>
  <si>
    <t>Trong chi nhánh 3, mặt hàng mũ đang bán tốt nhất</t>
  </si>
  <si>
    <t>Với mặt hàng giày, chi nhánh 2 đang bán tốt nhất</t>
  </si>
  <si>
    <t xml:space="preserve">Câu 8. Cho kết quả phân tích về thời gian tăng ca (OT) trung bình của 3 Team. Chọn kết luận đúng:
</t>
  </si>
  <si>
    <t>Không có sự khác biệt về thời gian OT trung bình của cả 3 Team</t>
  </si>
  <si>
    <t>Có sự khác biệt về thời gian OT trung bình của cả 3 Team</t>
  </si>
  <si>
    <t xml:space="preserve">Team A và Team B có thời gian OT trung bình giống nhau
     và cao hơn Team C
</t>
  </si>
  <si>
    <t>Trong chi nhánh 1, mặt hàng quần đang bán tốt nhất</t>
  </si>
  <si>
    <t xml:space="preserve">Team A và Team C có thời gian OT trung bình là giống nhau
     và thấp hơn Team B
</t>
  </si>
  <si>
    <t xml:space="preserve">Câu 9. Kết quả phân tích số lượng lỗi của 4 kíp làm việc như bảng phân tích. Chọn kết luận đúng
</t>
  </si>
  <si>
    <t xml:space="preserve">Lỗi điểm sáng của kíp 2 đang làm tốt nhất
</t>
  </si>
  <si>
    <t>Lỗi Bong của kíp 4 đang làm tốt nhất</t>
  </si>
  <si>
    <t xml:space="preserve">Lỗi Bong của kíp 2 đang làm kém nhất
</t>
  </si>
  <si>
    <t xml:space="preserve">Lỗi Line Defect của kíp 1 đang làm kém nhất
</t>
  </si>
  <si>
    <t xml:space="preserve">Câu 10. Giả định nhân viên tại LGDVH học 6 Sigma tốt hơn các nhân viên làm việc tại HQ. Người ta đã điều tra số nhân viên của LGDVH có điểm bài test không đạt yêu cầu trên tổng số nhân viên tham gia khóa học 6Sigma. Có thể khẳng định rằng nhân viên LGDVH học tốt hơn nhân viên tại HQ hay không?
Tỉ lệ nhân viên có điểm bài test không đạt tại HQ = 40%, (α = 5%).
</t>
  </si>
  <si>
    <t>1 Sample T</t>
  </si>
  <si>
    <t xml:space="preserve">1 Propotion
</t>
  </si>
  <si>
    <t xml:space="preserve">2 Sample T
</t>
  </si>
  <si>
    <t xml:space="preserve">2 Propotion
</t>
  </si>
  <si>
    <t>Câu 11. Cho kết quả phân tích, chọn kết luận đúng</t>
  </si>
  <si>
    <t xml:space="preserve">Có sự tương quan cao giữa thời gian kết hôn và cân nặng
</t>
  </si>
  <si>
    <t xml:space="preserve">Hệ số tương quan giữa thời gian kết hôn và cân nặng là 0.006
</t>
  </si>
  <si>
    <t>Có sự tương quan giữa thời gian kết hôn và cân nặng</t>
  </si>
  <si>
    <t xml:space="preserve">"Cân nặng" = 0.742 * "thời gian sau kết hôn"
</t>
  </si>
  <si>
    <t xml:space="preserve">1 Sample T                            </t>
  </si>
  <si>
    <t xml:space="preserve">2 Sample T               </t>
  </si>
  <si>
    <t xml:space="preserve">1 Propotion                 </t>
  </si>
  <si>
    <t>Có sự khác biệt về trung bình điểm thi của 2 lớp</t>
  </si>
  <si>
    <t xml:space="preserve">Điểm trung bình của lớp A cao hơn của lớp B
</t>
  </si>
  <si>
    <t xml:space="preserve">Điểm thi của lớp A đồng đều hơn so với lớp B
</t>
  </si>
  <si>
    <t xml:space="preserve">Trung bình điểm thi của 2 lớp là giống nhau
</t>
  </si>
  <si>
    <t xml:space="preserve">Chiều cao của bố (Father hight)
</t>
  </si>
  <si>
    <t xml:space="preserve">Chiều cao của bố (Father hight) và Dinh Dưỡng
</t>
  </si>
  <si>
    <t>Cả 3 yếu tố: Chiều cao của bố, Dinh Dưỡng, Tập Luyện</t>
  </si>
  <si>
    <t xml:space="preserve">Cho Kết quả phân tích về điểm thi của 2 lớp A và B. Kết luận giả thuyết là gì?
</t>
  </si>
  <si>
    <t xml:space="preserve">Giả thuyết không
</t>
  </si>
  <si>
    <t xml:space="preserve">Giả thuyết nghịch
</t>
  </si>
  <si>
    <t xml:space="preserve">Giả thuyết thuận
</t>
  </si>
  <si>
    <t>DEFINE</t>
  </si>
  <si>
    <t>CONTROL</t>
  </si>
  <si>
    <t>IMPROVE</t>
  </si>
  <si>
    <t>Dữ liệu này có phải phân phối chuẩn không? Vì sao?</t>
  </si>
  <si>
    <t>Khoảng tập trung 50% dữ liệu nằm trong khoảng nào?</t>
  </si>
  <si>
    <t>Để làm tăng độ tin cậy của DOE, ta có thể áp dụng nguyên lý nào?</t>
  </si>
  <si>
    <t>Nguyên lý trực giao</t>
  </si>
  <si>
    <t>Nguyên lý lặp lại</t>
  </si>
  <si>
    <t>Nguyên lý random</t>
  </si>
  <si>
    <t>Nguyên lý chính xác</t>
  </si>
  <si>
    <t>Để tiết kiệm thử nghiệm và thu được kết quả chính xác trong DOE, ta cần áp dụng nguyên lý nào?</t>
  </si>
  <si>
    <t>Chọn đáp án đúng về nội dung của các bước trong phương pháp luận 6 sigma?</t>
  </si>
  <si>
    <t>Define : Tìm ra yếu tố nguy kịch</t>
  </si>
  <si>
    <t>Measure : Tính năng lực và thiết lập mục tiêu</t>
  </si>
  <si>
    <t>Analyze : Chọn CTQ</t>
  </si>
  <si>
    <t>Improve : Tìm phương án cải thiện và kiểm soát dữ liệu</t>
  </si>
  <si>
    <t>Tìm ra nội dung không phù hợp trong các giai đoạn của phương pháp DMAIC?</t>
  </si>
  <si>
    <t>Define: Xác định vấn đề, ý kiến của khách hàng, và mục tiêu dự án một cách cụ thể</t>
  </si>
  <si>
    <t>Control: Khảo sát tìm ra nguyên nhân gây khuyết tật hay hỏng hóc sản phẩm</t>
  </si>
  <si>
    <t>Analize: Phân tích dữ liệu nhằm khảo sát và phát hiện ra các mối quan hệ nguyên nhân và kết quả, xác định nguyên nhân một cách cụ thể</t>
  </si>
  <si>
    <t>Improve: Nâng cao hay tối ưu hóa quá trình hiện tại dựa trên dữ liệu phân tích sử dụng các kỹ thuật như thiết kế thử nghiệm hoặc loại bỏ những sai hỏng</t>
  </si>
  <si>
    <t>Đâu không phải là nguyên tắc của việc động não?</t>
  </si>
  <si>
    <t>Phê phán quan điểm của người khác</t>
  </si>
  <si>
    <t>Suy nghĩ phóng khoáng</t>
  </si>
  <si>
    <t>Phát triển ý tưởng của người khác</t>
  </si>
  <si>
    <t>Mưu cầu lượng hơn chất</t>
  </si>
  <si>
    <t>Tool nào sau đây không được sử dụng trong phần Improve?</t>
  </si>
  <si>
    <t>Pugh Matrix</t>
  </si>
  <si>
    <t>Design Of Experiments</t>
  </si>
  <si>
    <t>Benchmarking</t>
  </si>
  <si>
    <t>Đâu là nội dung của sơ đồ C&amp;E Diagram?</t>
  </si>
  <si>
    <t>Thể hiện quy trình sản xuất hiện tại của sản phẩm</t>
  </si>
  <si>
    <t>Thể hiện tỷ lệ lỗi &amp; mức Sigma hiện tại của quy trình</t>
  </si>
  <si>
    <t>Thể hiện mối liên hệ giữa các yếu tố đầu vào và các kết quả đầu ra</t>
  </si>
  <si>
    <t>Cả A,B,C đều sai</t>
  </si>
  <si>
    <t xml:space="preserve">Cho bảng phân tích kết quả DOE như sau. Yếu tố hoặc tương tác nào ảnh hưởng lớn nhất đến giá trị kết quả ?
</t>
  </si>
  <si>
    <t>Thời gian</t>
  </si>
  <si>
    <t>Nhiệt độ</t>
  </si>
  <si>
    <t>Lượng súp</t>
  </si>
  <si>
    <t>Cả A,B,C đều đúng</t>
  </si>
  <si>
    <t>Cho bảng phân tích kết quả DOE. Tính ảnh hưởng của yếu tố X2 tới kết quả?</t>
  </si>
  <si>
    <t>X2 = 242.5</t>
  </si>
  <si>
    <t>X2 = 424.5</t>
  </si>
  <si>
    <t>X2 = 224.5</t>
  </si>
  <si>
    <t>X2 = 252.5</t>
  </si>
  <si>
    <t>Đối với dạng biểu đồ sau có thể tiến hành cải tiến theo phương pháp nào?</t>
  </si>
  <si>
    <t>Cải tiến lại quá trình sản xuất</t>
  </si>
  <si>
    <t>Tăng cường việc kiểm tra</t>
  </si>
  <si>
    <t>Nới rộng tiêu chuẩn sản phẩm</t>
  </si>
  <si>
    <t>Đặc trưng nào sau đây không được biểu diễn trong Boxplot?</t>
  </si>
  <si>
    <t>Q1,Q3</t>
  </si>
  <si>
    <t>Outlier</t>
  </si>
  <si>
    <t>nP</t>
  </si>
  <si>
    <t>Đâu là dạng biểu đồ thể hiện trạng thái ổn định của công đoạn?</t>
  </si>
  <si>
    <t>Các nguyên nhân nào của dữ liệu có thể gây ra dạng phân bố của dạng biểu đồ sau?</t>
  </si>
  <si>
    <t>Dữ liệu với 2 chương trình gia công khác nhau.</t>
  </si>
  <si>
    <t>Dữ liệu với 2 dụng cụ đo khác nhau</t>
  </si>
  <si>
    <t>Dữ liệu với 2 người đo khác nhau</t>
  </si>
  <si>
    <t>Biểu đồ nào thể hiện trạng thái phát sinh bất thường của công đoạn?</t>
  </si>
  <si>
    <t>Trong 8 mức độ phán đoán biến động dữ liệu, hình dưới đây biểu thị loại nào?</t>
  </si>
  <si>
    <t>Nghiêng</t>
  </si>
  <si>
    <t>Run</t>
  </si>
  <si>
    <t>Điểm Break</t>
  </si>
  <si>
    <t>Tính chu kì</t>
  </si>
  <si>
    <t>Các công cụ phân tích dùng cho dữ liệu liên tục là?</t>
  </si>
  <si>
    <t>Các công cụ phân tích dùng cho dữ liệu rời rạc là?</t>
  </si>
  <si>
    <t>Có mấy loại giả thuyết trong phân tích định lượng?</t>
  </si>
  <si>
    <t>Các công cụ để kiểm định giá trị trung bình là:</t>
  </si>
  <si>
    <t>Các công cụ kiểm định tính tương quan giữa các biến số là:</t>
  </si>
  <si>
    <t>Hai biến số có quan hệ tương quan thấp khi hệ số tương quan là ?</t>
  </si>
  <si>
    <t>Hai biến số có quan hệ tương quan cao khi hệ số tương quan là ?</t>
  </si>
  <si>
    <t>Muốn so sánh điểm thi trung bình của 1 lớp có cao hơn mức điểm tiêu chuẩn là 70đ hay không thì sử dụng công cụ phân tích là :</t>
  </si>
  <si>
    <t>Giá trị trung tâm</t>
  </si>
  <si>
    <t>Đề 01</t>
  </si>
  <si>
    <t>Cho kết quả phân tích tỷ lệ lỗi trước và sau cải tiến. Chọn kết luận đúng?</t>
  </si>
  <si>
    <t>Dữ liệu sau đây thuộc giả thuyết nào?</t>
  </si>
  <si>
    <t>Giả thuyết không (H0)</t>
  </si>
  <si>
    <t>Giả thuyết nghịch (Ha)</t>
  </si>
  <si>
    <t>Giả thuyết thuận</t>
  </si>
  <si>
    <t>Đúng</t>
  </si>
  <si>
    <t>Sai</t>
  </si>
  <si>
    <t>Trong đánh giá năng lực công đoạn theo 6sigma, mức sigma càng lớn càng tốt đúng hay sai?</t>
  </si>
  <si>
    <t>Khi nào năng lực công đoạn đạt 6sigma?</t>
  </si>
  <si>
    <t>Công đoạn phát sinh 3.4 lỗi trên 1 triệu sản phẩm input</t>
  </si>
  <si>
    <t>Công đoạn phát sinh 3.4 lỗi trên 1 triệu sản phẩm output</t>
  </si>
  <si>
    <t>Công đoạn có khả năng phát sinh 3.4 lỗi trên 1 triệu cơ hội</t>
  </si>
  <si>
    <t>Công đoạn có tỉ lệ lỗi 3.4%</t>
  </si>
  <si>
    <t>Kí hiệu (trung bình &amp; độ lệch chuẩn) của mẫu là?</t>
  </si>
  <si>
    <t>Hệ số biến thiên của công đoạn A là?</t>
  </si>
  <si>
    <t>25% ~ 40% trong doanh thu</t>
  </si>
  <si>
    <t>5% ~ 15% trong doanh thu</t>
  </si>
  <si>
    <t>1% trong doanh thu</t>
  </si>
  <si>
    <t>15% ~ 25% trong doanh thu</t>
  </si>
  <si>
    <t>MAICD</t>
  </si>
  <si>
    <t>DAICM</t>
  </si>
  <si>
    <t>DDAIC</t>
  </si>
  <si>
    <t>DMAIC</t>
  </si>
  <si>
    <t>LOB</t>
  </si>
  <si>
    <t>FMEA</t>
  </si>
  <si>
    <t>PARETO</t>
  </si>
  <si>
    <t>GANTT</t>
  </si>
  <si>
    <t>Mục tiêu giảm sự biến động , tối đa kết quả kinh doanh</t>
  </si>
  <si>
    <t>Tiêu điểm là năng lực của quá trình và loại bỏ các biến thể của quá trình</t>
  </si>
  <si>
    <t>Tiêu điểm là dòng chảy của quá trình</t>
  </si>
  <si>
    <t>Áp dụng cho mọi lĩnh vực</t>
  </si>
  <si>
    <t>Specific</t>
  </si>
  <si>
    <t>Measureable</t>
  </si>
  <si>
    <t>Achievable</t>
  </si>
  <si>
    <t>SMART</t>
  </si>
  <si>
    <t>Ai là người phê duyệt dự án 6 Sigma Black Belt?</t>
  </si>
  <si>
    <t>Học viên</t>
  </si>
  <si>
    <t>Giảng viên BB</t>
  </si>
  <si>
    <t>Leader</t>
  </si>
  <si>
    <t>HR</t>
  </si>
  <si>
    <t>Khi mô tả vấn đề ta sử dụng?</t>
  </si>
  <si>
    <t>5W2H</t>
  </si>
  <si>
    <t>CTQ</t>
  </si>
  <si>
    <t>Gantt chart</t>
  </si>
  <si>
    <t>Flow chart</t>
  </si>
  <si>
    <t>FDPM</t>
  </si>
  <si>
    <t>MECE</t>
  </si>
  <si>
    <t>SIPOC</t>
  </si>
  <si>
    <t>Spaghetti diagram</t>
  </si>
  <si>
    <t>Đâu là công cụ chính được sử dụng trong phân tích chỉ tiêu đầu ra?</t>
  </si>
  <si>
    <t>DOE, PDCA</t>
  </si>
  <si>
    <t>QFD, FMEA, Pareto</t>
  </si>
  <si>
    <t>Gage R&amp;R, FDPM</t>
  </si>
  <si>
    <t>Cả A &amp; B đều đúng</t>
  </si>
  <si>
    <t>Công cụ SIPOC và FDPM được sử dụng với mục đích chính là gì?</t>
  </si>
  <si>
    <t>Đánh giá năng lực công đoạn</t>
  </si>
  <si>
    <t>Đánh giá hệ thống đo lường</t>
  </si>
  <si>
    <t>Phân tích process</t>
  </si>
  <si>
    <t>Phân tích tiêu chí đầu ra</t>
  </si>
  <si>
    <t>Trong đánh giá FMEA, mức độ nguy hiểm có công thức tính là?</t>
  </si>
  <si>
    <t>(Độ nguy kịch + Độ phát sinh) * Độ cảm nhận</t>
  </si>
  <si>
    <t>(Độ nguy kịch + Độ cảm nhận) * Độ phát sinh</t>
  </si>
  <si>
    <t>Độ nguy kịch * Độ cảm nhận *   Độ phát sinh</t>
  </si>
  <si>
    <t>(Độ nguy kịch * Độ phát sinh) / Độ cảm nhận</t>
  </si>
  <si>
    <t>Trong đánh giá FMEA, mức độ nguy hiểm nào thì cần thiết phải xử lí ngay?</t>
  </si>
  <si>
    <t>1~10</t>
  </si>
  <si>
    <t>20~30</t>
  </si>
  <si>
    <t>≥100</t>
  </si>
  <si>
    <t>Process nào sẽ được mô tả trong phương pháp process mapping?</t>
  </si>
  <si>
    <t>Process mục tiêu cần hướng đến</t>
  </si>
  <si>
    <t>Process hiện tại đang áp dụng</t>
  </si>
  <si>
    <t>Process đã loại bỏ các rủi ro tiềm ẩn</t>
  </si>
  <si>
    <t>Process chạy trong điều kiện lí tưởng</t>
  </si>
  <si>
    <t>Cần cải tiến lỗi điểm sáng yếu vì là top 1 lỗi của công đoạn</t>
  </si>
  <si>
    <t>Cần cải tiến lỗi Điểm sáng yếu &amp; Màn hình bất thường vì chiếm 20% số lượng lỗi và thuộc top lỗi của công đoạn</t>
  </si>
  <si>
    <t>Tiến hành cải tiến tất cả cả lỗi do tỉ lệ lỗi chênh lệch không quá nhiều</t>
  </si>
  <si>
    <t>Cần cải tiến lỗi Điểm sáng yếu, Màn hình bất thường &amp; SLD (74.4%) để cải thiện khoảng 80% tỉ lệ lỗi công đoạn</t>
  </si>
  <si>
    <t>Trong quá trình thực hiện dự án cải tiến theo Lean 6sigma, ai là người chịu trách nhiệm chính thực hiện dự án, đưa ra cải tiến và quản lí thành quả?</t>
  </si>
  <si>
    <t>MBB, BB</t>
  </si>
  <si>
    <t>MBB, Champion</t>
  </si>
  <si>
    <t>BB, GB</t>
  </si>
  <si>
    <t>Đâu là chi phí thuộc COPQ?</t>
  </si>
  <si>
    <t>Chi phí sai hỏng bên trong, chi phí sai hỏng bên ngoài</t>
  </si>
  <si>
    <t>Chi phí nguyên vật liệu, chi phí nhân công</t>
  </si>
  <si>
    <t>Chi phí đánh giá thẩm tra, chi phí phòng ngừa</t>
  </si>
  <si>
    <t>Cả A &amp; C đều đúng</t>
  </si>
  <si>
    <t>Đây là kết quả của công cụ phân tích nào?</t>
  </si>
  <si>
    <t>QFD</t>
  </si>
  <si>
    <t>Pareto</t>
  </si>
  <si>
    <t>Trong đánh giá phương pháp FMEA, yếu tố nào có giá trị mức thấp (10) và mức cao (1)?</t>
  </si>
  <si>
    <t>Độ nguy hiểm</t>
  </si>
  <si>
    <t>Độ nguy kịch</t>
  </si>
  <si>
    <t>Độ cảm nhận</t>
  </si>
  <si>
    <t>Độ phát sinh</t>
  </si>
  <si>
    <t xml:space="preserve">Cho Kết quả phân tích về điểm thi của 2 lớp A và B. Kết luận nào sau đây là đúng:
</t>
  </si>
  <si>
    <t xml:space="preserve">Một lô sản phẩm có tỷ lệ lỗi như kết quả phân tích. Nhóm cải tiến áp dụng các biện pháp cải tiến có hiệu quả để làm giảm tỷ lệ lỗi, vậy tỷ lệ lỗi sau cải tiến có thể là:
</t>
  </si>
  <si>
    <t xml:space="preserve"> Cho kết quả phân tích giữa các biến số với chiều cao của trẻ em. Hãy cho biết những yếu tố nào có ảnh hưởng đến chiều cao của trẻ em.
</t>
  </si>
  <si>
    <t>Áp dụng định lí Pareto, phát biểu cho biểu đồ sau?</t>
  </si>
  <si>
    <t>10~20</t>
  </si>
  <si>
    <t>Q16</t>
  </si>
  <si>
    <t xml:space="preserve">Tính năng lực công đoạn CP biết rằng : đầu vào cung cấp 14.723 tấm Cell số lượng hàng đạt sau công đoạn  CP là 13,612 sản phẩm. Công đoạn CP có các nguy cơ lỗi (CTQ) là: dán lệch POL, xước cell, dị vật cell, dán lệch PCB, Pannel gãy.
</t>
  </si>
  <si>
    <t xml:space="preserve">3.65 ~ 3.70
</t>
  </si>
  <si>
    <t>3.50 ~ 3.55</t>
  </si>
  <si>
    <t>3.75 ~ 3.80</t>
  </si>
  <si>
    <t>Chiều cao trung bình của đàn ông Việt Nam là 165cm. Độ lệch chuẩn là 4% chiều cao trung bình. Tính xác suất để ra đường gặp đều là những người đàn ông cao trên 173cm</t>
  </si>
  <si>
    <r>
      <t xml:space="preserve">Chi phí chất lượng ở mức độ </t>
    </r>
    <r>
      <rPr>
        <b/>
        <sz val="12"/>
        <color theme="1"/>
        <rFont val="Times New Roman"/>
        <family val="1"/>
      </rPr>
      <t xml:space="preserve">4δ </t>
    </r>
    <r>
      <rPr>
        <sz val="12"/>
        <color theme="1"/>
        <rFont val="Times New Roman"/>
        <family val="1"/>
      </rPr>
      <t>là bao nhiêu?</t>
    </r>
  </si>
  <si>
    <r>
      <t xml:space="preserve">Chi phí chất lượng ở mức độ </t>
    </r>
    <r>
      <rPr>
        <b/>
        <sz val="12"/>
        <color theme="1"/>
        <rFont val="Times New Roman"/>
        <family val="1"/>
      </rPr>
      <t>6δ</t>
    </r>
    <r>
      <rPr>
        <sz val="12"/>
        <color theme="1"/>
        <rFont val="Times New Roman"/>
        <family val="1"/>
      </rPr>
      <t xml:space="preserve"> là bao nhiêu?</t>
    </r>
  </si>
  <si>
    <r>
      <t xml:space="preserve">Số lượng hàng lỗi trên 1 triệu sản phẩm của mức độ </t>
    </r>
    <r>
      <rPr>
        <b/>
        <sz val="12"/>
        <color theme="1"/>
        <rFont val="Times New Roman"/>
        <family val="1"/>
      </rPr>
      <t xml:space="preserve">5δ </t>
    </r>
    <r>
      <rPr>
        <sz val="12"/>
        <color theme="1"/>
        <rFont val="Times New Roman"/>
        <family val="1"/>
      </rPr>
      <t>là bao nhiêu?</t>
    </r>
  </si>
  <si>
    <r>
      <rPr>
        <b/>
        <sz val="12"/>
        <color theme="1"/>
        <rFont val="Times New Roman"/>
        <family val="1"/>
      </rPr>
      <t>Phương pháp luận</t>
    </r>
    <r>
      <rPr>
        <sz val="12"/>
        <color theme="1"/>
        <rFont val="Times New Roman"/>
        <family val="1"/>
      </rPr>
      <t xml:space="preserve"> của 6 Sigmal là gì?</t>
    </r>
  </si>
  <si>
    <r>
      <t>Đâu</t>
    </r>
    <r>
      <rPr>
        <b/>
        <sz val="12"/>
        <color theme="1"/>
        <rFont val="Times New Roman"/>
        <family val="1"/>
      </rPr>
      <t xml:space="preserve"> không phải</t>
    </r>
    <r>
      <rPr>
        <sz val="12"/>
        <color theme="1"/>
        <rFont val="Times New Roman"/>
        <family val="1"/>
      </rPr>
      <t xml:space="preserve"> là công cụ 6 sigma khi xác định vấn đề và phạm vi dự án?</t>
    </r>
  </si>
  <si>
    <r>
      <t xml:space="preserve">Đâu </t>
    </r>
    <r>
      <rPr>
        <b/>
        <sz val="12"/>
        <color theme="1"/>
        <rFont val="Times New Roman"/>
        <family val="1"/>
      </rPr>
      <t>không phải</t>
    </r>
    <r>
      <rPr>
        <sz val="12"/>
        <color theme="1"/>
        <rFont val="Times New Roman"/>
        <family val="1"/>
      </rPr>
      <t xml:space="preserve"> là đặc điểm của 6 sigma?</t>
    </r>
  </si>
  <si>
    <r>
      <rPr>
        <b/>
        <sz val="12"/>
        <color theme="1"/>
        <rFont val="Times New Roman"/>
        <family val="1"/>
      </rPr>
      <t>Mục tiêu</t>
    </r>
    <r>
      <rPr>
        <sz val="12"/>
        <color theme="1"/>
        <rFont val="Times New Roman"/>
        <family val="1"/>
      </rPr>
      <t xml:space="preserve"> của dự án cần thỏa mãn những điều kiện gì?</t>
    </r>
  </si>
  <si>
    <r>
      <t>Đâu</t>
    </r>
    <r>
      <rPr>
        <b/>
        <sz val="12"/>
        <color theme="1"/>
        <rFont val="Times New Roman"/>
        <family val="1"/>
      </rPr>
      <t xml:space="preserve"> không phải</t>
    </r>
    <r>
      <rPr>
        <sz val="12"/>
        <color theme="1"/>
        <rFont val="Times New Roman"/>
        <family val="1"/>
      </rPr>
      <t xml:space="preserve"> là tool Process mapping?</t>
    </r>
  </si>
  <si>
    <r>
      <t>Z</t>
    </r>
    <r>
      <rPr>
        <vertAlign val="subscript"/>
        <sz val="12"/>
        <color theme="1"/>
        <rFont val="Times New Roman"/>
        <family val="1"/>
      </rPr>
      <t>bench</t>
    </r>
  </si>
  <si>
    <r>
      <t>Một công đoạn có C</t>
    </r>
    <r>
      <rPr>
        <vertAlign val="subscript"/>
        <sz val="12"/>
        <color theme="1"/>
        <rFont val="Times New Roman"/>
        <family val="1"/>
      </rPr>
      <t>p</t>
    </r>
    <r>
      <rPr>
        <sz val="12"/>
        <color theme="1"/>
        <rFont val="Times New Roman"/>
        <family val="1"/>
      </rPr>
      <t xml:space="preserve"> = 1.33 thì C</t>
    </r>
    <r>
      <rPr>
        <vertAlign val="subscript"/>
        <sz val="12"/>
        <color theme="1"/>
        <rFont val="Times New Roman"/>
        <family val="1"/>
      </rPr>
      <t>pk</t>
    </r>
    <r>
      <rPr>
        <sz val="12"/>
        <color theme="1"/>
        <rFont val="Times New Roman"/>
        <family val="1"/>
      </rPr>
      <t xml:space="preserve"> lớn nhất là?</t>
    </r>
  </si>
  <si>
    <r>
      <t>Một công đoạn có C</t>
    </r>
    <r>
      <rPr>
        <vertAlign val="subscript"/>
        <sz val="12"/>
        <color theme="1"/>
        <rFont val="Times New Roman"/>
        <family val="1"/>
      </rPr>
      <t>pk</t>
    </r>
    <r>
      <rPr>
        <sz val="12"/>
        <color theme="1"/>
        <rFont val="Times New Roman"/>
        <family val="1"/>
      </rPr>
      <t xml:space="preserve"> = 1.33 thì σ</t>
    </r>
    <r>
      <rPr>
        <vertAlign val="subscript"/>
        <sz val="12"/>
        <color theme="1"/>
        <rFont val="Times New Roman"/>
        <family val="1"/>
      </rPr>
      <t>level</t>
    </r>
    <r>
      <rPr>
        <sz val="12"/>
        <color theme="1"/>
        <rFont val="Times New Roman"/>
        <family val="1"/>
      </rPr>
      <t xml:space="preserve"> bằng bao nhiêu?</t>
    </r>
  </si>
  <si>
    <r>
      <t xml:space="preserve">Sơ đồ </t>
    </r>
    <r>
      <rPr>
        <b/>
        <sz val="12"/>
        <color theme="1"/>
        <rFont val="Times New Roman"/>
        <family val="1"/>
      </rPr>
      <t>Xbar – R</t>
    </r>
  </si>
  <si>
    <r>
      <t>Sơ đồ</t>
    </r>
    <r>
      <rPr>
        <b/>
        <sz val="12"/>
        <color theme="1"/>
        <rFont val="Times New Roman"/>
        <family val="1"/>
      </rPr>
      <t xml:space="preserve"> nP</t>
    </r>
  </si>
  <si>
    <r>
      <t>Sơ đồ</t>
    </r>
    <r>
      <rPr>
        <b/>
        <sz val="12"/>
        <color theme="1"/>
        <rFont val="Times New Roman"/>
        <family val="1"/>
      </rPr>
      <t xml:space="preserve"> I-MR</t>
    </r>
  </si>
  <si>
    <r>
      <t>Sơ đồ</t>
    </r>
    <r>
      <rPr>
        <b/>
        <sz val="12"/>
        <color theme="1"/>
        <rFont val="Times New Roman"/>
        <family val="1"/>
      </rPr>
      <t xml:space="preserve"> P</t>
    </r>
  </si>
  <si>
    <r>
      <t xml:space="preserve">Sơ đồ </t>
    </r>
    <r>
      <rPr>
        <b/>
        <sz val="12"/>
        <color theme="1"/>
        <rFont val="Times New Roman"/>
        <family val="1"/>
      </rPr>
      <t>I-MR</t>
    </r>
  </si>
  <si>
    <t>Thống kê mô tả(tổng hợp lại dữ liệu)</t>
  </si>
  <si>
    <r>
      <t>Trong đánh giá năng lực công đoạn theo 6sigma, sigma</t>
    </r>
    <r>
      <rPr>
        <sz val="12"/>
        <color rgb="FFFF0000"/>
        <rFont val="Times New Roman"/>
        <family val="1"/>
      </rPr>
      <t xml:space="preserve">(độ lệch chuẩn) </t>
    </r>
    <r>
      <rPr>
        <sz val="12"/>
        <color theme="1"/>
        <rFont val="Times New Roman"/>
        <family val="1"/>
      </rPr>
      <t>càng lớn càng tốt đúng hay sai?</t>
    </r>
  </si>
  <si>
    <t xml:space="preserve">(μ, s) </t>
  </si>
  <si>
    <t>(μ, σ) [Tổng thể]</t>
  </si>
  <si>
    <t>8.87%
căn bậc 2(Phương sai)/ Mean</t>
  </si>
  <si>
    <t>25% ~ 40% trong doanh thu (3)</t>
  </si>
  <si>
    <t>5% ~ 15% trong doanh thu (5)</t>
  </si>
  <si>
    <t>15% ~ 25% trong doanh thu (4)</t>
  </si>
  <si>
    <t>6210 (4)</t>
  </si>
  <si>
    <t>233 (5)</t>
  </si>
  <si>
    <t>3.4 (6)</t>
  </si>
  <si>
    <t>Biến động trong nhóm + Biến động giữa các nhóm = Biến động process</t>
  </si>
  <si>
    <t>Biến động thực tế + Biến động đo lường = biến động quan sát</t>
  </si>
  <si>
    <r>
      <t>σ</t>
    </r>
    <r>
      <rPr>
        <vertAlign val="subscript"/>
        <sz val="12"/>
        <color theme="1"/>
        <rFont val="Times New Roman"/>
        <family val="1"/>
      </rPr>
      <t>LT  Các nhóm</t>
    </r>
  </si>
  <si>
    <r>
      <t>σ</t>
    </r>
    <r>
      <rPr>
        <vertAlign val="subscript"/>
        <sz val="12"/>
        <color theme="1"/>
        <rFont val="Times New Roman"/>
        <family val="1"/>
      </rPr>
      <t>ST trong nhóm</t>
    </r>
  </si>
  <si>
    <t>Xem xét idea được đề ra trên quan điểm MECE rồi mới kiểm tra xem có bị bỏ sot hay trùng lặp không là bước nào trong quy trình suy ra yếu tố tiềm ẩn?</t>
  </si>
  <si>
    <t>(1) Tính lặp lại (máy)
(2) Tính tái hiện (người)</t>
  </si>
  <si>
    <t>Correlation, Regression(hồi quy)</t>
  </si>
  <si>
    <t>Chiều cao của bố (Father hight) và Chế độ Tập Luyện
P Value&lt;5%</t>
  </si>
  <si>
    <t>0.2%
Nằm ngoài khoảng 95%</t>
  </si>
  <si>
    <t>Giải thích</t>
  </si>
  <si>
    <t>Có 3 đặc trưng cho trung tâm dữ liệu: Trung bình, Trung vị(Giá trị giữa), Mode</t>
  </si>
  <si>
    <t>Có 5 đặc trưng cho phân tán của dữ liệu: Phương sai, Độ lệch chuẩn, Khoảng biến thiên, Tứ phân vị, Hệ số biến thiên(Hệ số biến đổi)</t>
  </si>
  <si>
    <t>hệ số biến thiên = Độ lệch chuẩn/ Trung bình.
Hệ số biến thiên lớn --&gt; Độ lệch chuẩn lớn --&gt; Dữ liệu biến đổi lớn</t>
  </si>
  <si>
    <t xml:space="preserve">Bước 1. Chuyển sang PP chuẩn tắc: 
Điểm Toán: (8-9)/1= -1 sigma
Điểm Anh: (8.5-9.5)/1 = -1 sigma
Bước 2. So sánh: Kết luận: Cùng mức -1 sigma nên xác suất xảy ra như nhau
Lưu ý. Càng gần giá trị trung bình thì xác suất xảy ra càng lớn. 
</t>
  </si>
  <si>
    <t>Hệ số biến thiên = Độ lệch chuẩn / Trung bình = Căn bậc hai của Phương sai/ Trung bình
= Căn bậc hai(40.15)/71.40
Phương sai: Variance
Trung bình: Mean</t>
  </si>
  <si>
    <t>S: Specific(Xác định cụ thể đối tượng)
M: Measureable(Có thể đo lường được)
A: Achievable(Có thể đạt được)
R: Relevant(Có liên quan đến công việc cụ thể)
T: Time-bound(Có thời gian cụ thể)</t>
  </si>
  <si>
    <t>Nguyên lí Pareto: 80% kết quả đến từ 20% nguyên nhân.</t>
  </si>
  <si>
    <t>Hệ số tương quan R= 0.621 trong khoảng 0.4~0.8 --&gt; Có ảnh hưởng thấp</t>
  </si>
  <si>
    <t>P-Value = 0 --&gt; Chọn giả thuyết H1: p1-p2 &lt; 0
--&gt; Tỷ lệ lỗi trước cải tiến &lt; sau cải tiến
--&gt; Cải tiến không hiệu quả</t>
  </si>
  <si>
    <t>H0 nằm ngoài đoạn X trung bình(màu xanh) nên chọn giả thuyết nghịch( giả thuyết H1, giả thuyết Ha)</t>
  </si>
  <si>
    <r>
      <t>Người ta đã thống kê</t>
    </r>
    <r>
      <rPr>
        <b/>
        <sz val="11"/>
        <color rgb="FF0000FF"/>
        <rFont val="Times New Roman"/>
        <family val="1"/>
      </rPr>
      <t xml:space="preserve"> số lượng học viên bị trượt</t>
    </r>
    <r>
      <rPr>
        <sz val="11"/>
        <color theme="1"/>
        <rFont val="Times New Roman"/>
        <family val="1"/>
      </rPr>
      <t xml:space="preserve"> bài test trong tổng số học viên của cả </t>
    </r>
    <r>
      <rPr>
        <b/>
        <sz val="11"/>
        <color rgb="FF0000FF"/>
        <rFont val="Times New Roman"/>
        <family val="1"/>
      </rPr>
      <t>2 lớ</t>
    </r>
    <r>
      <rPr>
        <sz val="11"/>
        <color theme="1"/>
        <rFont val="Times New Roman"/>
        <family val="1"/>
      </rPr>
      <t xml:space="preserve">p và phân tích. </t>
    </r>
  </si>
  <si>
    <t>Tỷ lệ lỗi theo đại số: 3/250= 0.012 (1.2%)
Theo Thống kê, 95% CI của tỷ lệ lỗi 0.0024 ~0.0346 tức 0.24% ~3.46%</t>
  </si>
  <si>
    <t>Hàng 1: Số lỗi thực tế, Hàng 2: Số lỗi mong muốn, Hàng 3: Giá trị Chi Square
Bước 1: So sánh lỗi thực tế vs Lỗi mong muốn
Bước 2: So sánh Chi square</t>
  </si>
  <si>
    <t>Cpk = (1-k) * Cp.</t>
  </si>
  <si>
    <t>Cpk tính năng lực trên khoảng 3 sigma --&gt; Chuyển giá trị Cpk ra phân số có mẫu số bằng 3, Tử số chính là năng lực công đoạn
--&gt; 1.33 = 4/3</t>
  </si>
  <si>
    <t>DPMO = Số lượng NG* 10^6/(Input * Số CTQ)
DPMO= 35*10^6/(5000*4)</t>
  </si>
  <si>
    <t>DPMO = Số lượng NG* 10^6/(Input * Số CTQ) = (Số lượng Input- Số lượng OK)*10^6 / (Số lượng input * Số CTQ)
DPMO = (14723-13612)*10^6/(14723*5)
--&gt; Tra bảng</t>
  </si>
  <si>
    <t>Để đơn giản, vẽ Individual Plot 95% CI, xem có khoảng chung hay không. Nếu có khoảng chung thì không có sự khác biệt</t>
  </si>
  <si>
    <t>Câu này đề sai 
Hàng 1: Số lỗi thực tế, Hàng 2: Số lỗi mong muốn, Hàng 3: Giá trị Chi Square
Bước 1: So sánh lỗi thực tế vs Lỗi mong muốn
Bước 2: So sánh Chi square</t>
  </si>
  <si>
    <r>
      <rPr>
        <b/>
        <sz val="11"/>
        <color theme="1"/>
        <rFont val="Times New Roman"/>
        <family val="1"/>
      </rPr>
      <t xml:space="preserve"> số nhân viên : </t>
    </r>
    <r>
      <rPr>
        <sz val="11"/>
        <color theme="1"/>
        <rFont val="Times New Roman"/>
        <family val="1"/>
      </rPr>
      <t>Dữ liệu rời rạc
So sánh tỷ lệ học viên có điểm bài thi không đạt với 40% 
--&gt; 1 proportion</t>
    </r>
  </si>
  <si>
    <t>Hệ số tương quan = 0.742</t>
  </si>
  <si>
    <r>
      <t>Câu 12. Có 2 Vendor A và B cùng cung cấp vật liệu Cell đầu vào cho LGD. Có giả thuyết cho rằng chất lượng vật liệu của Vendor A tốt hơn Vendor B. Người ta đi thống kê</t>
    </r>
    <r>
      <rPr>
        <sz val="12"/>
        <color rgb="FF0000FF"/>
        <rFont val="Times New Roman"/>
        <family val="1"/>
      </rPr>
      <t xml:space="preserve"> số lượng Cell bị hỏng trong tổng số Cell cung cấp của cả 2 Vendor</t>
    </r>
    <r>
      <rPr>
        <sz val="12"/>
        <color theme="1"/>
        <rFont val="Times New Roman"/>
        <family val="1"/>
      </rPr>
      <t xml:space="preserve"> trong 1 tháng và đem đi phân tích. Chọn công cụ phân tích để kiểm chứng giả thuyết trên.
</t>
    </r>
  </si>
  <si>
    <t>Số lượng Cell hỏng --&gt; Dữ liệu rời rạc
2 Vendor --&gt; 2 proportion</t>
  </si>
  <si>
    <t>Muốn kết luận vè điểm thi trung bình cần có giá trị P-value</t>
  </si>
  <si>
    <t>Nhìn giá trị 95% CI .</t>
  </si>
  <si>
    <t>Bước 1: Nhìn P-value &lt; 0.05 --&gt; Có ảnh hưởng
--&gt; Chiều cao của bố , Chế độ tập luyện</t>
  </si>
  <si>
    <t>Cách 1: P-value = 0.009 --&gt; Giả thuyết nghịch
Cách 2: 95% CI for Difference (0.86, 5.88)</t>
  </si>
  <si>
    <t>C&amp;E Diagram: Cause &amp; Effect Diagram: Tương tự biểu đồ xương cá(Fish bone) hay Ishikawa</t>
  </si>
  <si>
    <t>Nguyên lý lặp lại: Tăng độ tin cậy của DOE
Nguyên lý ngẫu nhiên: Ngăn chặn yếu tố bên ngoài thử nghiệm tác động đến kết quả thử nghiệm
Nguyên lý trực giao: Đảm bảo tính chính xác, giảm số lượng thử nghiệm dư thừa</t>
  </si>
  <si>
    <t>Bước 1. Xét P-value. P-value &lt; 0.05 --&gt; Nhân tố có ảnh hưởng
Bước 2. Xét Effect. Giá trị càng lớn thì càng ảnh hưởng(Không xét đến dấu)</t>
  </si>
  <si>
    <t>Ảnh hưởng của nhân tố X2 = (Trung bình kết quả mà X2 mang dấu + )- ( Trung bình kết quả mà X2 mang dấu - )</t>
  </si>
  <si>
    <r>
      <t xml:space="preserve">Lập biểu đồ control để kiểm soát </t>
    </r>
    <r>
      <rPr>
        <b/>
        <sz val="12"/>
        <color rgb="FF0000FF"/>
        <rFont val="Times New Roman"/>
        <family val="1"/>
      </rPr>
      <t xml:space="preserve"> tỷ lệ lỗi</t>
    </r>
    <r>
      <rPr>
        <sz val="12"/>
        <color theme="1"/>
        <rFont val="Times New Roman"/>
        <family val="1"/>
      </rPr>
      <t xml:space="preserve"> mỗi ngày, mỗi ngày sản lượng sản xuất không giống nhau và do số lượng nhân viên kiểm tra không đủ, nên người ta  lấy ngẫu nhiên </t>
    </r>
    <r>
      <rPr>
        <b/>
        <sz val="12"/>
        <color rgb="FF0000FF"/>
        <rFont val="Times New Roman"/>
        <family val="1"/>
      </rPr>
      <t>500 sản phẩm/ngà</t>
    </r>
    <r>
      <rPr>
        <b/>
        <sz val="12"/>
        <color theme="1"/>
        <rFont val="Times New Roman"/>
        <family val="1"/>
      </rPr>
      <t xml:space="preserve">y </t>
    </r>
    <r>
      <rPr>
        <sz val="12"/>
        <color theme="1"/>
        <rFont val="Times New Roman"/>
        <family val="1"/>
      </rPr>
      <t>để kiểm tra . Ta sử dụng loại sơ đồ Control nào?</t>
    </r>
  </si>
  <si>
    <r>
      <t xml:space="preserve">Na El-Ji hàng ngày đo </t>
    </r>
    <r>
      <rPr>
        <sz val="12"/>
        <color rgb="FF0000FF"/>
        <rFont val="Times New Roman"/>
        <family val="1"/>
      </rPr>
      <t xml:space="preserve">chiều dài </t>
    </r>
    <r>
      <rPr>
        <sz val="12"/>
        <color theme="1"/>
        <rFont val="Times New Roman"/>
        <family val="1"/>
      </rPr>
      <t>của panel. Đo giá trị, tự động lưu và sử dụng cái này để vẽ đường giới hạn quản lý mà muốn quản lý. Vậy Na El-ji vẽ đường giới hạn theo sơ đồ quản lý nào?</t>
    </r>
  </si>
  <si>
    <t>Chiều dài --&gt; Dữ liệu liên tục
Không có số lượng sub group --&gt; I-mR</t>
  </si>
  <si>
    <r>
      <t xml:space="preserve">Tuấn chọn </t>
    </r>
    <r>
      <rPr>
        <sz val="12"/>
        <color rgb="FF0000FF"/>
        <rFont val="Times New Roman"/>
        <family val="1"/>
      </rPr>
      <t xml:space="preserve">ba points </t>
    </r>
    <r>
      <rPr>
        <sz val="12"/>
        <color theme="1"/>
        <rFont val="Times New Roman"/>
        <family val="1"/>
      </rPr>
      <t xml:space="preserve">đo trên LCM, đo </t>
    </r>
    <r>
      <rPr>
        <sz val="12"/>
        <color rgb="FF0000FF"/>
        <rFont val="Times New Roman"/>
        <family val="1"/>
      </rPr>
      <t>độ dày</t>
    </r>
    <r>
      <rPr>
        <sz val="12"/>
        <color theme="1"/>
        <rFont val="Times New Roman"/>
        <family val="1"/>
      </rPr>
      <t xml:space="preserve"> hàng ngày. Đo giá trị, tự động lưu và sử dụng cái này để vẽ đường giới hạn quản lý mà muốn quản lý.  Vậy Tuấn vẽ đường giới hạn theo sơ đồ quản lý nào?</t>
    </r>
  </si>
  <si>
    <r>
      <t xml:space="preserve">Lập biểu đồ control để kiểm soát </t>
    </r>
    <r>
      <rPr>
        <sz val="12"/>
        <color rgb="FF0000FF"/>
        <rFont val="Times New Roman"/>
        <family val="1"/>
      </rPr>
      <t xml:space="preserve"> tỷ lệ lỗi </t>
    </r>
    <r>
      <rPr>
        <sz val="12"/>
        <color theme="1"/>
        <rFont val="Times New Roman"/>
        <family val="1"/>
      </rPr>
      <t>mỗi ngày, mỗi ngày</t>
    </r>
    <r>
      <rPr>
        <sz val="12"/>
        <color rgb="FF0000FF"/>
        <rFont val="Times New Roman"/>
        <family val="1"/>
      </rPr>
      <t xml:space="preserve"> sản lượng không giống nhau</t>
    </r>
    <r>
      <rPr>
        <sz val="12"/>
        <color theme="1"/>
        <rFont val="Times New Roman"/>
        <family val="1"/>
      </rPr>
      <t>. Ta sử dụng loại sơ đồ Control nào?</t>
    </r>
  </si>
  <si>
    <t>k</t>
  </si>
  <si>
    <t>AE bỏ qua câu này.
P -value của Slope &gt; 0.05 --&gt; Đồ thị không có độ nghiêng.
P-value của Consttant &gt; 0.05 --&gt; Đồ thị cắt trục X tại gốc O
% Liner &lt; 5% --&gt; Máy không có tính tuyến tính(Tốt)</t>
  </si>
  <si>
    <t>Tính tuyến tính tốt. Xem câu Q11
Bias : P-value (average) &gt; 0.05 --&gt; Không có lệch (Tốt)</t>
  </si>
  <si>
    <t>Một công ty nước giải khát tuyên bố Thể tích lượng nước đóng chai do họ sản xuất là 330ml. Kết quả test lượng nước của 5 chai nước như hình. Công ty đó đưa ra kết luận đúng hay sai</t>
  </si>
  <si>
    <t>Chưa thể kết luận</t>
  </si>
  <si>
    <t>Đề sai, bỏ qua</t>
  </si>
  <si>
    <t xml:space="preserve">Câu 8. Cho kết quả phân tích về thời gian làm việc trung bình của 3 Tổ. Chọn kết luận đúng:
</t>
  </si>
  <si>
    <t>Không có sự khác biệt về thời gian làm việc trung bình của Tổ 1 và Tổ 2</t>
  </si>
  <si>
    <t>Không có sự khác biệt về thời gian làm việc trung bình của Toor1 và Tổ 3</t>
  </si>
  <si>
    <t>Không có sự khác biệt về thời gian làm việc trung bình của Tổ 2 và Tổ 3</t>
  </si>
  <si>
    <t>Không thể đưa ra kết luận</t>
  </si>
  <si>
    <t>Biểu đồ thể hiện 95% CI của Gap trung bình của các tổ. Nếu đoạn nào cắt đường 0 tức là 2 Tổ đó không có sự khác biệt</t>
  </si>
  <si>
    <t>Định nghĩa Process Mapping</t>
  </si>
  <si>
    <t>Nâng cao hiểu biết về Process đó và có thể thu hẹp Process đối tượng cải thiện</t>
  </si>
  <si>
    <t>Có thể ứng dụng cho nắm bắt Input, Output trong Process và tính liên quan giữa process</t>
  </si>
  <si>
    <t>Làm rõ về lĩnh vực bên ngoài phạm vi và tài nguyên mà Team có thể sử dụng</t>
  </si>
  <si>
    <t>All</t>
  </si>
  <si>
    <t xml:space="preserve">SIPOC là gì?
</t>
  </si>
  <si>
    <t>supplier, input, pending, output, customer</t>
  </si>
  <si>
    <t>supplier, input, process, output, Control</t>
  </si>
  <si>
    <t>supplier, input, process, output, customer</t>
  </si>
  <si>
    <t>Với dữ liệu liên tục(trong MP), ta có thể tính năng lực công đoạn bằng cách nào?</t>
  </si>
  <si>
    <t>Độ risk: &gt; bằng 15 thì phải quản lý trọng yếu CTQ</t>
  </si>
  <si>
    <t>No</t>
  </si>
  <si>
    <t>Module</t>
  </si>
  <si>
    <t>Level</t>
  </si>
  <si>
    <t>PIC</t>
  </si>
  <si>
    <t>Content</t>
  </si>
  <si>
    <t>Selection</t>
  </si>
  <si>
    <t>Correct answer</t>
  </si>
  <si>
    <t>Ex</t>
  </si>
  <si>
    <t>6 Sigma Introduction</t>
  </si>
  <si>
    <t>Easy</t>
  </si>
  <si>
    <t>Tran Van Tuyen</t>
  </si>
  <si>
    <t>6 Sigma là gì?</t>
  </si>
  <si>
    <t>A. Môn học</t>
  </si>
  <si>
    <t>B. Địa danh</t>
  </si>
  <si>
    <t>C. Loại Bánh</t>
  </si>
  <si>
    <t>D. Ca sĩ</t>
  </si>
  <si>
    <t xml:space="preserve">Phương pháp luận của 6 Sigma là gì? </t>
  </si>
  <si>
    <t>A. MAICD</t>
  </si>
  <si>
    <t>B. DAICM</t>
  </si>
  <si>
    <t>C. DDAIC</t>
  </si>
  <si>
    <t>D. DMAIC</t>
  </si>
  <si>
    <t xml:space="preserve">Mục tiêu của dự án 6sigma cần thỏa mãn những điều kiện gì? </t>
  </si>
  <si>
    <t>A. Specific</t>
  </si>
  <si>
    <t>B. Measureable</t>
  </si>
  <si>
    <t>C. Smart</t>
  </si>
  <si>
    <t>D. Achievable</t>
  </si>
  <si>
    <t xml:space="preserve">Số lượng hàng lỗi trên 1 triệu sản phẩm của mức độ 5δ là bao nhiêu? </t>
  </si>
  <si>
    <t>A. 3.4</t>
  </si>
  <si>
    <t>B. 233</t>
  </si>
  <si>
    <t>C. 350</t>
  </si>
  <si>
    <t>D. 6210</t>
  </si>
  <si>
    <t>A. Năng lực ngắn hạn + 1.5</t>
  </si>
  <si>
    <t>B. Năng lực ngắn hạn -1.5</t>
  </si>
  <si>
    <t>C. Năng lực ngắn hạn*1.5</t>
  </si>
  <si>
    <t>D. Năng lực ngắn hạn/1.5</t>
  </si>
  <si>
    <t xml:space="preserve">Đâu không phải là đặc điểm của 6sigma? </t>
  </si>
  <si>
    <t>A. Mục tiêu giảm sự biến động , tối đa kết quả kinh doanh</t>
  </si>
  <si>
    <t>B. Tiêu điểm là năng lực của quá trình và loại bỏ các biến thể của quá trình</t>
  </si>
  <si>
    <t>C. Tiêu điểm là dòng chảy của quá trình</t>
  </si>
  <si>
    <t>D. Áp dụng cho mọi lĩnh vực</t>
  </si>
  <si>
    <t>Chi phí COPQ ở mức bình quân chiếm khoảng bao nhiêu % doanh thu?</t>
  </si>
  <si>
    <t>A. 5%</t>
  </si>
  <si>
    <t>B. 10%</t>
  </si>
  <si>
    <t>C. 15%</t>
  </si>
  <si>
    <t>D. 20%</t>
  </si>
  <si>
    <t>Mỗi khi nâng cao được 1 sigma thì sẽ tăng được bao nhiêu lợi nhuận?</t>
  </si>
  <si>
    <t>A. 30%</t>
  </si>
  <si>
    <t>B. 25%</t>
  </si>
  <si>
    <t>C. 20%</t>
  </si>
  <si>
    <t>D. 10%</t>
  </si>
  <si>
    <t>Tập đoàn nào tiên phong trong việc áp dụng 6 sigma</t>
  </si>
  <si>
    <t>A. LG</t>
  </si>
  <si>
    <t>B. Samsung</t>
  </si>
  <si>
    <t>C. Motorola</t>
  </si>
  <si>
    <t>D. GE</t>
  </si>
  <si>
    <r>
      <rPr>
        <sz val="11"/>
        <color theme="1"/>
        <rFont val="Calibri"/>
        <family val="2"/>
        <scheme val="minor"/>
      </rPr>
      <t xml:space="preserve">Chi phí chất lượng ở mức độ </t>
    </r>
    <r>
      <rPr>
        <b/>
        <sz val="12"/>
        <color theme="1"/>
        <rFont val="Arial"/>
        <family val="2"/>
      </rPr>
      <t>6δ</t>
    </r>
    <r>
      <rPr>
        <sz val="12"/>
        <color theme="1"/>
        <rFont val="Arial"/>
        <family val="2"/>
      </rPr>
      <t xml:space="preserve"> là bao nhiêu?</t>
    </r>
  </si>
  <si>
    <t>A. 25% ~ 40% trong doanh thu</t>
  </si>
  <si>
    <t>B. 5% ~ 15% trong doanh thu</t>
  </si>
  <si>
    <t>C. 1% trong doanh thu</t>
  </si>
  <si>
    <t>D. 15% ~ 25% trong doanh thu</t>
  </si>
  <si>
    <r>
      <t xml:space="preserve">Chi phí chất lượng ở mức độ </t>
    </r>
    <r>
      <rPr>
        <b/>
        <sz val="10"/>
        <rFont val="Arial"/>
        <family val="2"/>
      </rPr>
      <t>5</t>
    </r>
    <r>
      <rPr>
        <b/>
        <sz val="12"/>
        <color theme="1"/>
        <rFont val="Arial"/>
        <family val="2"/>
      </rPr>
      <t xml:space="preserve">δ </t>
    </r>
    <r>
      <rPr>
        <sz val="12"/>
        <color theme="1"/>
        <rFont val="Arial"/>
        <family val="2"/>
      </rPr>
      <t>là bao nhiêu?</t>
    </r>
  </si>
  <si>
    <r>
      <t xml:space="preserve">Chi phí chất lượng ở mức độ </t>
    </r>
    <r>
      <rPr>
        <b/>
        <sz val="12"/>
        <color theme="1"/>
        <rFont val="Arial"/>
        <family val="2"/>
      </rPr>
      <t xml:space="preserve">4δ </t>
    </r>
    <r>
      <rPr>
        <sz val="12"/>
        <color theme="1"/>
        <rFont val="Arial"/>
        <family val="2"/>
      </rPr>
      <t>là bao nhiêu?</t>
    </r>
  </si>
  <si>
    <t>Trong quá trình thực hiện dự án cải tiến theo Lean 6sigma, ai là người chịu trách nhiệm chính
 thực hiện dự án, đưa ra cải tiến và quản lí thành quả?</t>
  </si>
  <si>
    <t>A. MBB, BB</t>
  </si>
  <si>
    <t>B. MBB, Champion</t>
  </si>
  <si>
    <t>C. BB, GB</t>
  </si>
  <si>
    <t>D. Cả 3 đáp án đều đúng</t>
  </si>
  <si>
    <r>
      <t xml:space="preserve">Trong khoảng </t>
    </r>
    <r>
      <rPr>
        <b/>
        <sz val="10"/>
        <rFont val="Arial"/>
        <family val="2"/>
      </rPr>
      <t>±3δ</t>
    </r>
    <r>
      <rPr>
        <sz val="11"/>
        <color theme="1"/>
        <rFont val="Calibri"/>
        <family val="2"/>
        <scheme val="minor"/>
      </rPr>
      <t xml:space="preserve"> là 99.73% của toàn bộ dữ liệu.Vậy 99.73% hiểu như thế nào là đúng? </t>
    </r>
  </si>
  <si>
    <t>A. Năng suất</t>
  </si>
  <si>
    <t>B. Hiệu suất</t>
  </si>
  <si>
    <t>C. Xác suất</t>
  </si>
  <si>
    <t>D. Năng lực</t>
  </si>
  <si>
    <t>A. Cpk</t>
  </si>
  <si>
    <t>B. Ppk</t>
  </si>
  <si>
    <t>C. DPMO</t>
  </si>
  <si>
    <t>D. Caả 3 đáp án đều đúng</t>
  </si>
  <si>
    <t xml:space="preserve">Đâu là chi phí thuộc COPQ? </t>
  </si>
  <si>
    <r>
      <t>A.</t>
    </r>
    <r>
      <rPr>
        <sz val="7"/>
        <rFont val="Arial"/>
        <family val="2"/>
      </rPr>
      <t xml:space="preserve">     </t>
    </r>
    <r>
      <rPr>
        <sz val="11"/>
        <rFont val="Arial"/>
        <family val="2"/>
      </rPr>
      <t>Chi phí sai hỏng bên trong, chi phí sai hỏng bên ngoài</t>
    </r>
  </si>
  <si>
    <t>B. Chi phí nguyên vật liệu, chi phí nhân công</t>
  </si>
  <si>
    <r>
      <t>C.</t>
    </r>
    <r>
      <rPr>
        <sz val="7"/>
        <rFont val="Arial"/>
        <family val="2"/>
      </rPr>
      <t xml:space="preserve">     </t>
    </r>
    <r>
      <rPr>
        <sz val="11"/>
        <rFont val="Arial"/>
        <family val="2"/>
      </rPr>
      <t>Chi phí đánh giá thẩm tra, chi phí phòng ngừa</t>
    </r>
  </si>
  <si>
    <r>
      <t>D.</t>
    </r>
    <r>
      <rPr>
        <sz val="7"/>
        <rFont val="Arial"/>
        <family val="2"/>
      </rPr>
      <t xml:space="preserve">     </t>
    </r>
    <r>
      <rPr>
        <sz val="11"/>
        <rFont val="Arial"/>
        <family val="2"/>
      </rPr>
      <t>Cả A &amp; C đều đúng</t>
    </r>
  </si>
  <si>
    <t>Theo phân phối chuẩn, 95% dữ liệu sẽ xuất hiện trong khoảng?</t>
  </si>
  <si>
    <t>A. ±1σ</t>
  </si>
  <si>
    <t>B. ±2σ</t>
  </si>
  <si>
    <t>C. ±3σ</t>
  </si>
  <si>
    <t>D. ±4σ</t>
  </si>
  <si>
    <t>A. Trung bình</t>
  </si>
  <si>
    <t>B. Phương sai</t>
  </si>
  <si>
    <t>C. Độ lệch chuẩn</t>
  </si>
  <si>
    <t>A. Hệ số biến đổi</t>
  </si>
  <si>
    <t>B. Trung tâm</t>
  </si>
  <si>
    <t>C. Mode</t>
  </si>
  <si>
    <t>A. Dữ liệu càng ổn định</t>
  </si>
  <si>
    <t>B. Dữ liệu càng biến đổi lớn</t>
  </si>
  <si>
    <t>C. Không thể kết luận được</t>
  </si>
  <si>
    <t>D. Không có mối quan hệ gì với dữ liệu</t>
  </si>
  <si>
    <t>A. Chiều dài</t>
  </si>
  <si>
    <t>B. Tỉ suất sinh thô</t>
  </si>
  <si>
    <t>C. GDP</t>
  </si>
  <si>
    <t>D. Độ sáng</t>
  </si>
  <si>
    <t>A. Danh nghĩa, thứ bậc, khoảng, tỉ lệ</t>
  </si>
  <si>
    <t>B. Liên tục, rời rạc</t>
  </si>
  <si>
    <t>C. Danh nghĩa, thứ bậc, liên tục, rời rạc</t>
  </si>
  <si>
    <t>D. Liên tục, rời rạc, khoảng, tỉ lệ</t>
  </si>
  <si>
    <t>Medium</t>
  </si>
  <si>
    <t>A. Thống kê mô tả</t>
  </si>
  <si>
    <t>B. Thống kê suy luận</t>
  </si>
  <si>
    <t>C. Thống kê tuyến tính</t>
  </si>
  <si>
    <t>A. Thống kê suy luận → Thống kê mô tả</t>
  </si>
  <si>
    <t>B. Thống kê mô tả → Thống kê suy luận</t>
  </si>
  <si>
    <t>C. Thống kê mô tả → Kết luận</t>
  </si>
  <si>
    <t>D. Thống kê suy luận → Kết luận</t>
  </si>
  <si>
    <t>Chiều cao trung bình của đàn ông Việt Nam là 165cm. Độ lệch chuẩn là 4% chiều cao trung bình. 
Tính xác suất để ra đường gặp đều là những người đàn ông cao trên 173cm</t>
  </si>
  <si>
    <t>A. 10.27%</t>
  </si>
  <si>
    <t>B. 11.27%</t>
  </si>
  <si>
    <t>C. 12.27%</t>
  </si>
  <si>
    <t>D. 13.27%</t>
  </si>
  <si>
    <t>A. Toán</t>
  </si>
  <si>
    <t>B. Anh</t>
  </si>
  <si>
    <t>C. Như nhau</t>
  </si>
  <si>
    <t>D. Không xác định được</t>
  </si>
  <si>
    <t>A. Mẫu càng nhiều, độ tin cậy càng cao</t>
  </si>
  <si>
    <t>B. Với dữ liệu liên tục cần chọn tối thiểu 32 mẫu</t>
  </si>
  <si>
    <t>C. Nếu không có sai số phi chọn mẫu thì số lượng mẫu tỉ lệ thuận với độ tin cậy</t>
  </si>
  <si>
    <t>Trong đánh giá năng lực công đoạn theo 6sigma, sigma càng lớn càng tốt đúng hay sai?</t>
  </si>
  <si>
    <t>A. Đúng</t>
  </si>
  <si>
    <t>B. Sai</t>
  </si>
  <si>
    <t>A. Công đoạn phát sinh 3.4 lỗi trên 1 triệu sản phẩm input</t>
  </si>
  <si>
    <t>B. Công đoạn phát sinh 3.4 lỗi trên 1 triệu sản phẩm output</t>
  </si>
  <si>
    <t>C. Công đoạn có khả năng phát sinh 3.4 lỗi trên 1 triệu cơ hội</t>
  </si>
  <si>
    <t>D. Công đoạn có tỉ lệ lỗi 3.4%</t>
  </si>
  <si>
    <t>A. (μ, s)</t>
  </si>
  <si>
    <t>B. (μ, σ)</t>
  </si>
  <si>
    <t>C. (X, s)</t>
  </si>
  <si>
    <t>D. (X, σ)</t>
  </si>
  <si>
    <t>Hệ số biến thiên của công đoạn A là ?</t>
  </si>
  <si>
    <t>A. 56.23%</t>
  </si>
  <si>
    <t>B. 28.27%</t>
  </si>
  <si>
    <t>C. 8.87%</t>
  </si>
  <si>
    <t>D. 7.98%</t>
  </si>
  <si>
    <t xml:space="preserve">Đặc trưng nào sau đây không phải là đặc trưng của phân phối chuẩn tắc </t>
  </si>
  <si>
    <t>A. Quy ước giá trị trung bình bằng 1</t>
  </si>
  <si>
    <t xml:space="preserve">B. Đường cong chuông đối xứng 
</t>
  </si>
  <si>
    <t xml:space="preserve">C. Hai bên đuôi cách xa trung bình thì tiếp cận với trục X
</t>
  </si>
  <si>
    <t xml:space="preserve">D. Độ rộng giữa trục X và đường cong bằng 100%
</t>
  </si>
  <si>
    <t>Dự án chưa có IPO (Process) thì tiến hành theo phương pháp nào?</t>
  </si>
  <si>
    <t>A. DMAIC</t>
  </si>
  <si>
    <t>B. DMADV</t>
  </si>
  <si>
    <t>C. LEAN</t>
  </si>
  <si>
    <t>D. Quick Win</t>
  </si>
  <si>
    <t>Trung bình trọng lượng của sản phẩm sau quá trình sản xuất là 5kg,
 độ lệch chuẩn là 0.5kg. Hỏi xác xuất sản xuất ra sản phẩm với trọng lượng từ 5kg đến 5.5kg là bao nhiêu?</t>
  </si>
  <si>
    <t>A. 34.13%</t>
  </si>
  <si>
    <t>B. 32.13%</t>
  </si>
  <si>
    <t>C. 65.87%</t>
  </si>
  <si>
    <t>D.  68.26%</t>
  </si>
  <si>
    <t xml:space="preserve">Điểm thi trung bình của lớp A là bao nhiêu? Biết rằng xác suất đạt được từ điểm 9.22 trở lên tại
 lớp A là 5.05%; độ lệch chuẩn của điểm thi là 0.39? </t>
  </si>
  <si>
    <t>A. 8.58</t>
  </si>
  <si>
    <t>B. 7.58</t>
  </si>
  <si>
    <t>C. 8.48</t>
  </si>
  <si>
    <t>D. 7.48</t>
  </si>
  <si>
    <t xml:space="preserve">Điểm thi trung bình của lớp A là bao nhiêu? Biết rằng xác suất đạt được từ điểm 9 trở lên tại lớp A là 5.05%; độ lệch chuẩn của điểm thi là 0.5? </t>
  </si>
  <si>
    <t>A. 8.08</t>
  </si>
  <si>
    <t>B.  8.18</t>
  </si>
  <si>
    <t>C. 6.18</t>
  </si>
  <si>
    <t>D. 6.08</t>
  </si>
  <si>
    <t>Tính mức sigma ngắn hạn ?</t>
  </si>
  <si>
    <t>A. 2.00~2.05</t>
  </si>
  <si>
    <t>B. 3.8~3.85</t>
  </si>
  <si>
    <t>C. 2.3~2.35</t>
  </si>
  <si>
    <t>D. 0.8~0.85</t>
  </si>
  <si>
    <t>Tính Yrt?</t>
  </si>
  <si>
    <t>A. 0.225</t>
  </si>
  <si>
    <t>B.  0.335</t>
  </si>
  <si>
    <t>C. 0.635</t>
  </si>
  <si>
    <t>D. 0.625</t>
  </si>
  <si>
    <t>Tìm Q1, Q3, Median, Outlier của thông số sau?
2; 8; 20; 4; 9; 5; 4; 3</t>
  </si>
  <si>
    <t xml:space="preserve">A. Q1=2.25, Q3 = 8.75, Median = 4.5, không có Outlier </t>
  </si>
  <si>
    <t>B. Q1=3.25, Q3 = 7.75, Median = 4.5, Outlier = 20</t>
  </si>
  <si>
    <t>C. Q1=3.25, Q3 = 8.75, Median = 4.5, không có Outlier</t>
  </si>
  <si>
    <t>D. Q1=3.25, Q3 = 8.75, Median = 4.5, Outlier = 20</t>
  </si>
  <si>
    <t xml:space="preserve">Tìm Q1, Q3, Median, Outlier của thông số sau?
7; 40; 48; 62; 22; 21; 21; 34       </t>
  </si>
  <si>
    <t>A. Q1=21, Q3 = 48, Median = 28, Outlier không có</t>
  </si>
  <si>
    <t>B. Q1=21, Q3 = 46, Median = 28, Outlier không có
Outlier_low &lt; Q1 – 1.5*IQR
Outlier_high &gt; Q3 + 1.5*IQR
IQR=Q3-Q1</t>
  </si>
  <si>
    <t>C. Q1=21, Q3 = 46, Median = 28, Outlier =62</t>
  </si>
  <si>
    <t>D. Q1=21, Q3 = 48, Median = 28, Outlier =62</t>
  </si>
  <si>
    <t>Biết rằng 68% (ở giữa) đàn ông Việt Nam có chiều cao từ 170 đến 180 cm. Hỏi xác xuất bạn có thể gặp người đàn ông có chiều cao &gt;= 190 cm ?</t>
  </si>
  <si>
    <t>A. 0.15%</t>
  </si>
  <si>
    <t>B. 0.3%</t>
  </si>
  <si>
    <t>C. 0.075%</t>
  </si>
  <si>
    <t>D. 0.45%</t>
  </si>
  <si>
    <t>Biết rằng 95% (ở giữa) đàn ông Việt Nam có chiều cao từ 165 đến 185 cm. Hỏi xác xuất bạn có thể gặp người đàn ông có chiều cao &gt;= 190 cm ?</t>
  </si>
  <si>
    <t>A. 0.3%</t>
  </si>
  <si>
    <t>B. 0.15%</t>
  </si>
  <si>
    <t>C. 0.45%</t>
  </si>
  <si>
    <t>D. 0.075%</t>
  </si>
  <si>
    <t>Tính hệ số biến thiên của dữ liệu chiều cao dựa vào phân tích dưới đây?</t>
  </si>
  <si>
    <t>A. 0.124</t>
  </si>
  <si>
    <t>B. 0.144</t>
  </si>
  <si>
    <t>C. 0.164</t>
  </si>
  <si>
    <t>D. 0.184</t>
  </si>
  <si>
    <t>Tính hệ số biến thiên của dữ liệu cân nặng dựa vào phân tích dưới đây?</t>
  </si>
  <si>
    <t>A. 0.144</t>
  </si>
  <si>
    <t>B. 0.584</t>
  </si>
  <si>
    <t>C. 0.124</t>
  </si>
  <si>
    <t>D. 0.053</t>
  </si>
  <si>
    <t>Tính DPMO của dây truyền?</t>
  </si>
  <si>
    <t>A. 105470</t>
  </si>
  <si>
    <t>B.105480</t>
  </si>
  <si>
    <t>C. 105580</t>
  </si>
  <si>
    <t>D. 105570</t>
  </si>
  <si>
    <t>Tính Yrt của dây truyền?</t>
  </si>
  <si>
    <t>A. 0.8158</t>
  </si>
  <si>
    <t>B. 0.9158</t>
  </si>
  <si>
    <t>C. 0.7158</t>
  </si>
  <si>
    <t>D. 0.6168</t>
  </si>
  <si>
    <r>
      <t xml:space="preserve">Tìm phát biểu </t>
    </r>
    <r>
      <rPr>
        <b/>
        <sz val="10"/>
        <rFont val="Arial"/>
        <family val="2"/>
      </rPr>
      <t>sai?</t>
    </r>
  </si>
  <si>
    <t>A. Giá trị Median, Mean, Mode thể hiện cho sự trung tâm của dữ liệu</t>
  </si>
  <si>
    <t>B. Giá trị Mode là giá trị xuất hiện nhiều nhất và duy nhất</t>
  </si>
  <si>
    <t>C. Giá trị Median là giá trị đứng ở giữa trong tập dữ liệu sau khi đã được sắp xếp theo thứ tự</t>
  </si>
  <si>
    <t>D. Khi dữ liệu phân phối chuẩn thì các giá trị Median, Mean, Mode sẽ bằng nhau</t>
  </si>
  <si>
    <t>Với mục Cutting trong công đoạn X. Cho biết 1 lô sản phẩm vừa sản xuất có Mean = 30.05 , σ = 0.15, Spec = (29.5 ~ 30.5). Tính Tỷ lệ lỗi của lô sản phẩm này.</t>
  </si>
  <si>
    <t>A. 0.35%</t>
  </si>
  <si>
    <t>C. 0.2%</t>
  </si>
  <si>
    <t>D. 0.15%</t>
  </si>
  <si>
    <t>D ( gợi ý: bài toán xác suất hãy tính ZLSL và ZUSL)</t>
  </si>
  <si>
    <t>Biết hệ số biến thiên bằng 6.8% , giá trị trung bình bằng 74, tính phương sai?</t>
  </si>
  <si>
    <t>A. 25.32</t>
  </si>
  <si>
    <t>B. 5.03</t>
  </si>
  <si>
    <t>C. 24.32</t>
  </si>
  <si>
    <t>D. 4.93</t>
  </si>
  <si>
    <t>Biết hệ số biến thiên bằng 4.5% , Phương sai = 8.86, tính giá trị trung bình?</t>
  </si>
  <si>
    <t>A. 65.15</t>
  </si>
  <si>
    <t>B. 66.15</t>
  </si>
  <si>
    <t>C. 67.15</t>
  </si>
  <si>
    <t>D. 68.15</t>
  </si>
  <si>
    <t>Một công ty cải tiến năng lực quy trình của dây chuyền theo phương pháp 6sigma và đạt được kết quả năng lực sigma level từ 3.3 lên 4.4.
Hãy tính hiệu quả dự án mang lại cho công ty, biết rằng sản lượng của nhà máy là 4 triệu sản phẩm/tháng, giá thành là 48.5$/sản phẩm.</t>
  </si>
  <si>
    <t>A. 6608614$</t>
  </si>
  <si>
    <t>B. 6608146$</t>
  </si>
  <si>
    <t>C. 6608148$</t>
  </si>
  <si>
    <t>D. 6608416$</t>
  </si>
  <si>
    <t>Một công ty cải tiến năng lực quy trình của dây chuyền theo phương pháp 6sigma và đạt được kết quả năng lực sigma level từ 3.3 lên 4.4.
Hãy tính hiệu quả dự án mang lại cho công ty, biết rằng sản lượng của nhà máy là 4 triệu sản phẩm/tháng, giá thành là 46.5$/sản phẩm.</t>
  </si>
  <si>
    <t>A. 6334590$</t>
  </si>
  <si>
    <t>B. 6339504$</t>
  </si>
  <si>
    <t>C. 6335904$</t>
  </si>
  <si>
    <t>D. 6335940$</t>
  </si>
  <si>
    <t>Một dây chuyền sản xuất có một công đoạn làm sản phẩm A. Theo quy định, kích thước sản phẩm A phải nằm trong khoảng 30 ± 1 đơn vị (đơn vị đo là milimet). Trong quá trình kiểm tra, bạn đã thu thập dữ liệu kết quả đo kích thước của 100 sản phẩm A ngẫu nhiên và tìm được kết quả trung bình là 29.5 đơn vị và độ lệch chuẩn là 0.25 đơn vị. Hãy tính DPMO của công đoạn sản xuất này ?</t>
  </si>
  <si>
    <t>A. 28177</t>
  </si>
  <si>
    <t>B. 28717</t>
  </si>
  <si>
    <t>C. 28771</t>
  </si>
  <si>
    <t>D. 27871</t>
  </si>
  <si>
    <t>B1: Chuyển sang phân phối chuẩn tắc
USL(31) -&gt; (31-29.5)/0.25= 6
LSL(29) -&gt; (29.5-29)/0.25= 2
B2: Tra bảng trang 477, 478
Xác suất xuất hiện sản phẩm nhỏ hơn LSL là: 2.28*10^-2 tức 
Xác suất xuất hiện sản phẩm lớn hơn USL là 1.25*10^-9
B3: Cộng tổng xác suất, sau đó nhân 10^6 để ra DPMO</t>
  </si>
  <si>
    <t>Một dây chuyền sản xuất có một công đoạn làm sản phẩm A. Theo quy định, kích thước sản phẩm A phải nằm trong khoảng 30 ± 1 đơn vị (đơn vị đo là milimet). Trong quá trình kiểm tra, bạn đã thu thập dữ liệu kết quả đo kích thước của 100 sản phẩm A ngẫu nhiên và tìm được kết quả trung bình là 29.5 đơn vị và độ lệch chuẩn là 0.25 đơn vị. Hãy tính DPMO của công đoạn này?</t>
  </si>
  <si>
    <t>A. 31814</t>
  </si>
  <si>
    <t>B. 31148</t>
  </si>
  <si>
    <t>C. 31418</t>
  </si>
  <si>
    <t>D. 31148</t>
  </si>
  <si>
    <t>Đội ngũ chuyên gia 6 Sigma được phân thành các cấp độ nào?</t>
  </si>
  <si>
    <t xml:space="preserve">A. Yellow Belt, Green Belt, Black Belt, Master Black Belt.
</t>
  </si>
  <si>
    <t xml:space="preserve">B. Junior Belt, Senior Belt, Master Belt, Grandmaster Belt.
</t>
  </si>
  <si>
    <t xml:space="preserve">C. White Belt, Red Belt, Blue Belt, Black Belt.
</t>
  </si>
  <si>
    <t xml:space="preserve">D. Bronze Belt, Silver Belt, Gold Belt, Platinum Belt.
</t>
  </si>
  <si>
    <t>DPMO là viết tắt của gì trong 6 Sigma?</t>
  </si>
  <si>
    <t xml:space="preserve">A. Defects Per Million Opportunities.
</t>
  </si>
  <si>
    <t xml:space="preserve">B. Defects Per Minute Operations.
</t>
  </si>
  <si>
    <t xml:space="preserve">C. Defects Per Million Outputs.
</t>
  </si>
  <si>
    <t xml:space="preserve">D. Defects Per Minute Operations.
</t>
  </si>
  <si>
    <t>Measure</t>
  </si>
  <si>
    <t>Mai Anh Đức</t>
  </si>
  <si>
    <t>Là biến động mà chịu ảnh hưởng do nguyên nhân bất thường trong process, và vấn đề dịch chuyển giá trị trung bình, yếu tố quản lý, nguyên nhân bất thường(có thể cải tiến đơn thuần), chi phí thấp?</t>
  </si>
  <si>
    <t>A. Biến động giữa các nhóm</t>
  </si>
  <si>
    <t>B. Biến động trong nhóm</t>
  </si>
  <si>
    <t>C. Biến động đo</t>
  </si>
  <si>
    <t>D. Biến động thực tế</t>
  </si>
  <si>
    <t>Là biến động mà chịu ảnh hưởng từ nguyên nhân bất ngờ, đa số nhân tố nhỏ nhặt trong process, vấn đề phân tán, yếu tố kỹ thuật , nguyên nhân bất ngờ(Khó cải tiến đơn thuần), chi phí cao?</t>
  </si>
  <si>
    <t>Biến động quan sát được được định nghĩa bằng?</t>
  </si>
  <si>
    <t>A. Biến động trong nhóm + Biến động giữa các nhóm</t>
  </si>
  <si>
    <t>B. Biến động người đo + Biến động máy đo</t>
  </si>
  <si>
    <t>C. Biến động thực tế của sản phẩm + Biến động đo lường</t>
  </si>
  <si>
    <t>D. Biến động ngắn hạn + Biến động dài hạn</t>
  </si>
  <si>
    <t>Biến động thực tế của sản phẩm được định nghĩa bằng?</t>
  </si>
  <si>
    <t>Biến động đo lường được định nghĩa bằng?</t>
  </si>
  <si>
    <t>Thí nghiệm này là đánh giá tính chất nào của "Máy đo": 1 người, 1 thiết bị đo, 1 vật đo tiến hành đo lặp đi lặp lại nhiều lần?</t>
  </si>
  <si>
    <t>A. Tính tái hiện</t>
  </si>
  <si>
    <t>B. Tính ổn định</t>
  </si>
  <si>
    <t>C. Độ tuyến tính</t>
  </si>
  <si>
    <t>D. Độ lệch</t>
  </si>
  <si>
    <t>Thí nghiệm này là đánh giá tính chất nào của "Máy đo": 1 người, 1 thiết bị đo, 1 vật đo tiến hành đo lặp đi lặp lại nhiều lần, dãn cách thời gian?</t>
  </si>
  <si>
    <t>Thí nghiệm này là đánh giá tính chất nào của "Máy đo": 1 người, 1 thiết bị đo, nhiều mẫu vật tại các dải đo khác nhau, tiến hành đo lặp đi lặp lại nhiều lần?</t>
  </si>
  <si>
    <t>Thí nghiệm này là đánh giá tính chất nào của "Hệ thống đo lường": 2 người, 1 thiết bị đo, 1 vật đo tiến hành đo lặp đi lặp lại nhiều lần sau đó so sánh kết quả trung bình giữa 2 người?</t>
  </si>
  <si>
    <t>Gage R&amp;R là kiểm chứng tính chất nào của "Hệ thống đo lường"?</t>
  </si>
  <si>
    <t>B. Tính lặp lại</t>
  </si>
  <si>
    <t>C. Tính chính xác</t>
  </si>
  <si>
    <t>D. Cả A&amp;B</t>
  </si>
  <si>
    <t>Khi tiến hành đánh giá Gage R&amp;R, số lần đo lặp tại tối thiểu của từng mẫu là bao nhiêu?</t>
  </si>
  <si>
    <t>A. 1</t>
  </si>
  <si>
    <t>B. 2</t>
  </si>
  <si>
    <t>C. 3</t>
  </si>
  <si>
    <t>D. 4</t>
  </si>
  <si>
    <t>Năng lực công đoạn ngắn hạn được xác định bằng?</t>
  </si>
  <si>
    <t>A. Năng lực dài hạn - 1.5</t>
  </si>
  <si>
    <t>B. Năng lực dài hạn x 1.5</t>
  </si>
  <si>
    <t>C. Năng lực dài hạn + 1.5</t>
  </si>
  <si>
    <t>D. Năng lực dài hạn / 1.5</t>
  </si>
  <si>
    <t>Năng lực công đoạn dài hạn được xác định bằng?</t>
  </si>
  <si>
    <t>B. Năng lực ngắn hạn x 1.5</t>
  </si>
  <si>
    <t>C. Năng lực ngắn hạn / 1.5</t>
  </si>
  <si>
    <t>D. Năng lực ngắn hạn - 1.5</t>
  </si>
  <si>
    <t>Với dữ liệu liên tục, quá trình MP (ổn định), Chỉ số đánh giá năng lực công đoạn nào được sử dụng?</t>
  </si>
  <si>
    <t>Với dữ liệu liên tục, quá trình Phát triền (chưa ổn định), Chỉ số đánh giá năng lực công đoạn nào được sử dụng?</t>
  </si>
  <si>
    <t>Với dữ liệu rời rạc, Chỉ số đánh giá năng lực công đoạn nào được sử dụng?</t>
  </si>
  <si>
    <t>Theo MSA, Độ nhạy (NODC) của Hệ thống đo lường phải đáp ứng?</t>
  </si>
  <si>
    <t>A. &lt;5</t>
  </si>
  <si>
    <t>B. =5</t>
  </si>
  <si>
    <t>C. ≤5</t>
  </si>
  <si>
    <t>D. ≥5</t>
  </si>
  <si>
    <t>Theo MSA, giả sử thí nghiệm là hợp lệ, trong đánh giá Gage R&amp;R, hệ thống đo lường ở trạng thái tốt khi nào?</t>
  </si>
  <si>
    <t>A. % Total Gage R&amp;R Study Var &lt; 10%</t>
  </si>
  <si>
    <t>B. % Total Gage R&amp;R Study Var &gt; 10%</t>
  </si>
  <si>
    <t>C. % Total Gage R&amp;R Contribute &gt; 10%</t>
  </si>
  <si>
    <t>D. % Total Gage R&amp;R Contribute &lt; 10%</t>
  </si>
  <si>
    <t>Là kết quả thực tế đại diện cho tiêu chuẩn trước khi cải tiến của dự án như là khoảng thời gian được ổn định hoá trong khoảng thời gian dài hạn trước khi dự án bắt đầu(Theo cơ bản là sử dụng kết quả thực tế từ 1 ~ 3 tháng)?</t>
  </si>
  <si>
    <t>A. Tiêu chuẩn</t>
  </si>
  <si>
    <t>B. Mức chuẩn</t>
  </si>
  <si>
    <t>C. Thực trạng</t>
  </si>
  <si>
    <t>D. Dữ liệu nền</t>
  </si>
  <si>
    <t>Kí hiệu độ lệch chuẩn của dữ liệu bên trong nhóm gọi là gì?</t>
  </si>
  <si>
    <t>A. Zbench</t>
  </si>
  <si>
    <t>B. σLT</t>
  </si>
  <si>
    <t>C. σST</t>
  </si>
  <si>
    <t>D. P</t>
  </si>
  <si>
    <t>A. 7</t>
  </si>
  <si>
    <t>B. 8</t>
  </si>
  <si>
    <t>C. 9</t>
  </si>
  <si>
    <t>D. 10</t>
  </si>
  <si>
    <t>Để nắm rõ mức chuẩn, dữ liệu cần được tập hợp một cách cơ bản, từ đó có thể suy ra yếu tố tiềm ẩn hoặc lựa chọn vùng cải tiến tập trung. Đó là bước nào trong Flow "suy ra yếu tố tiềm ẩn"?</t>
  </si>
  <si>
    <t>A. Phân tích phân tầng</t>
  </si>
  <si>
    <t>B. Brainstorming</t>
  </si>
  <si>
    <t>C. Xem xét yếu tố tiềm ẩn</t>
  </si>
  <si>
    <t>D. Logic tree</t>
  </si>
  <si>
    <t>Tiến hành 5why,  Process mapping,v.v… rồi đưa ra kết luận về yếu tố tiềm ẩn. Đó là bước nào trong Flow "suy ra yếu tố tiềm ẩn"?</t>
  </si>
  <si>
    <t>Xem xét idea được đề ra trên quan điểm MECE rồi mới kiểm tra xem có bị bỏ sót hay trùng lặp không. Đó là bước nào trong Flow "suy ra yếu tố tiềm ẩn"?</t>
  </si>
  <si>
    <t>Đâu không phải là nguyên tắc khi tiến hành Brainstorming?</t>
  </si>
  <si>
    <t>A. Tuyệt đối cấm phê phán tốt xấu</t>
  </si>
  <si>
    <t>B. Hoan nghênh những suy nghĩ tự do thoải mái không bị trói buộc theo khuôn khổ</t>
  </si>
  <si>
    <t>C. Nắm bắt cơ hội trong idea của người khác để phát triển</t>
  </si>
  <si>
    <t>D. Yêu tiên chất hơn lượng</t>
  </si>
  <si>
    <t>Thứ tự các bước thực hiện trong phần "Measurement" khi tiến hành 1 dự dán 6Sigma?</t>
  </si>
  <si>
    <t>A. Đảm bảo hệ thống đo lường (MSA) -&gt; Đánh giá sự ổn định quá trình (SPC) -&gt; Đánh giá năng lực công đoạn.</t>
  </si>
  <si>
    <t>B. Đánh giá năng lực công đoạn -&gt; Đảm bảo hệ thống đo lường (MSA) -&gt; Đánh giá sự ổn định của quá trình.</t>
  </si>
  <si>
    <t>C. Đảm bảo hệ thống đo lường (MSA) -&gt; Đánh giá năng lực công đoạn -&gt; Đánh giá sự ổn định của quá trình.</t>
  </si>
  <si>
    <t>D. Cả A,B,C đều sai</t>
  </si>
  <si>
    <t>Công cụ nào không được sử dụng trong "Phân tích phân tầng" để suy ra yếu tố tiềm ẩn?</t>
  </si>
  <si>
    <t>A. Scatter Plot</t>
  </si>
  <si>
    <t>B. QFD</t>
  </si>
  <si>
    <t>C. Box Plot</t>
  </si>
  <si>
    <t>D. Histogram</t>
  </si>
  <si>
    <t>Công cụ nào được sử dụng trong "Phân tích phân tầng" để suy ra yếu tố tiềm ẩn?</t>
  </si>
  <si>
    <t>A. Pareto</t>
  </si>
  <si>
    <t>C. FMEA</t>
  </si>
  <si>
    <t>DPMO được tính bằng?</t>
  </si>
  <si>
    <t>A. DPU x 10^6</t>
  </si>
  <si>
    <t>B. DPO x 10^3</t>
  </si>
  <si>
    <t>C. DPO x 10^6</t>
  </si>
  <si>
    <t>Theo MSA, giả sử thí nghiệm là hợp lệ, trong đánh giá Gage R&amp;R, hệ thống đo lường không thể sử dụng được khi nào?</t>
  </si>
  <si>
    <t>A. % Total Gage R&amp;R Study Var &lt; 30%</t>
  </si>
  <si>
    <t>B. % Total Gage R&amp;R Study Var &gt; 30%</t>
  </si>
  <si>
    <t>Trong Measurement, khi lên kế hoạch để thu thập dữ liệu, bạn nên bắt đầu bằng?</t>
  </si>
  <si>
    <t>A. Đo lường hiệu suất</t>
  </si>
  <si>
    <t>B. Phát triển một list các câu hỏi cụ thể.</t>
  </si>
  <si>
    <t>C. Phát triển một process map</t>
  </si>
  <si>
    <t>D. Phát triển một list các nguyên nhân tiềm ẩn</t>
  </si>
  <si>
    <t>Linkedin 6GB Foundation _Richard Chua</t>
  </si>
  <si>
    <t>Đâu không phải là đồ thị (Graphs) hoặc biểu đồ (Charts) dùng cho dữ liệu liên tục?</t>
  </si>
  <si>
    <t>A. Histograms</t>
  </si>
  <si>
    <t>B. Box Plots</t>
  </si>
  <si>
    <t>C. Dot Plots</t>
  </si>
  <si>
    <t>D. Pareto Charts</t>
  </si>
  <si>
    <t>Năng lực công đoạn càng lớn thì mức Sigma càng lớn?</t>
  </si>
  <si>
    <t>Công cụ nào thể hiện trực quan biến động trong một tập hợp dữ liệu liên tục?</t>
  </si>
  <si>
    <t>A. Bar charts, Histograms, Dotplots</t>
  </si>
  <si>
    <t>B. Pareto Charts, Box plots, Bar charts</t>
  </si>
  <si>
    <t>C. Box plots, Histograms, Dotplots</t>
  </si>
  <si>
    <t>D. Pareto Charts, Bar Charts</t>
  </si>
  <si>
    <t>Công cụ nào thể hiện tần suất xuất hiện cho dữ liệu rời rạc hoặc thuộc tính?</t>
  </si>
  <si>
    <t>Nếu DPMO là 50,000, tra bảng Sigma để xác định mức Sigma. Mức Sigma là?</t>
  </si>
  <si>
    <t>A. 1.5</t>
  </si>
  <si>
    <t>B. 2.84</t>
  </si>
  <si>
    <t>C. 3.14</t>
  </si>
  <si>
    <t>D. 3.55</t>
  </si>
  <si>
    <t>Để hệ thống đo lường là hợp lệ, biến động do hệ thống đo lường nên chiếm 90% hoặc cao hơn tổng biến động quan sát được?</t>
  </si>
  <si>
    <t>A. Sai</t>
  </si>
  <si>
    <t>B. Đúng</t>
  </si>
  <si>
    <t>"Có vấn đề về lặp lại khi không có sự đồng nhất kết quả ……" Điền từ vào chỗ trống?</t>
  </si>
  <si>
    <t>A. Giữa các người đo lường cùng một mẫu vật</t>
  </si>
  <si>
    <t>B. Kết quả giữa các lần đo khi cùng một người đo lường cùng một mẫu vật.</t>
  </si>
  <si>
    <t>C. Giữa tất cả người đo và chuyên gia khi đo lường cùng một mẫu vật</t>
  </si>
  <si>
    <t>Độ lệch chuẩn càng lớn thì cỡ mẫu yêu cầu (Sample size) càng nhỏ?</t>
  </si>
  <si>
    <t>Cần cỡ mẫu lớn hơn "Sample size" để đạt được độ tin cậy cao hơn?</t>
  </si>
  <si>
    <t>Hiệu chuẩn (Calibration) có thể khắc phục được vấn đề tái hiện và lặp lại của hệ thống đo lường</t>
  </si>
  <si>
    <t>Sự khác biệt giữa giá trị trung bình quan sát được và giá trị thực tế (hoặc giá trị tham chiếu) được gọi là:</t>
  </si>
  <si>
    <t>A. Tuyến tính</t>
  </si>
  <si>
    <t>B. Lặp lại</t>
  </si>
  <si>
    <t>C. Độ lệch</t>
  </si>
  <si>
    <t>D. Tính ổn định</t>
  </si>
  <si>
    <t>Khi có sự khác biệt về độ lệch trong toàn bộ dải đo lường, hệ thống đo lường có vấn đề với?</t>
  </si>
  <si>
    <t>A. Tính ổn định</t>
  </si>
  <si>
    <t>D. Tuyến tính</t>
  </si>
  <si>
    <t>Khả năng của hệ thống đo lường là nhất quán khi cùng một vật được đo lường lặp lại trong cùng điều kiện bởi cùng một người đánh giá thì được gọi là?</t>
  </si>
  <si>
    <t>Khi cùng một vật được đo lường bởi những người đánh giá khác nhau , sử dụng cùng phương pháp và công cụ. Chúng ta mong đợi kết quả thu được là giống nhau. Nó được gọi là gì?</t>
  </si>
  <si>
    <t>A. Tái hiện</t>
  </si>
  <si>
    <t>Một quá trình có trung bình bằng 50 và độ lệch chuẩn bằng 5. Giới hạn thông số kỹ thuật trên và dưới lần lượt là 80 và 40. Hỏi Cp và Cpk bằng bao nhiêu?</t>
  </si>
  <si>
    <t>A. Cp=0.66 và Cpk=1.33</t>
  </si>
  <si>
    <t>B. Cp=2.66 và Cpk=2.0</t>
  </si>
  <si>
    <t>C. Cp=2.0 và Cpk=2.66</t>
  </si>
  <si>
    <t>D. Cp=1.33 và Cpk=0.66</t>
  </si>
  <si>
    <t>Cpk không bao giờ vượt quá Cp?</t>
  </si>
  <si>
    <t>Cp mô tả năng lực thực tế của quá trình, bao gồm cả vị trí của trung bình quá trình so với giới hạn thông số kỹ thuật trên và dưới?</t>
  </si>
  <si>
    <t>Công cụ nào bạn nên sử dụng để phân tầng dữ liệu?</t>
  </si>
  <si>
    <t>A. Pareto charts</t>
  </si>
  <si>
    <t>B. Main Effects plots</t>
  </si>
  <si>
    <t>C. Box plots</t>
  </si>
  <si>
    <t>D. Scatter plots</t>
  </si>
  <si>
    <t>Một công đoạn có Cpk = 1.5 thì mức Sigma là bao nhiêu?</t>
  </si>
  <si>
    <t>B. 3</t>
  </si>
  <si>
    <t>C. 4.5</t>
  </si>
  <si>
    <t>D. 6</t>
  </si>
  <si>
    <t>Kết quả phân tích Gage R&amp;R mô tả như hình.
Biến động do hệ thống đo lường chiếm... tổng biến động.
Điền từ vào chỗ trống?</t>
  </si>
  <si>
    <t>A. 97.02%</t>
  </si>
  <si>
    <t>B. 2.65%</t>
  </si>
  <si>
    <t>C. 0.33%</t>
  </si>
  <si>
    <t>D. 2.98%</t>
  </si>
  <si>
    <t>Trong phân tích MSA như hình, biến động Part-to-Part 
là có ý nghĩa vì p-value = 0.000 (&lt;0.05). 
Là một Green Belt, bạn nên ?</t>
  </si>
  <si>
    <t>A. Đưa ra hành động ngay lặp tức để cải tiến hệ thống đo lường</t>
  </si>
  <si>
    <t xml:space="preserve">B. Không cần lo lắng </t>
  </si>
  <si>
    <t>C. Nên quan tâm đặc biệt</t>
  </si>
  <si>
    <t>D. Cần đào tạo những người thực hiện đo lường trong thí nghiệm này</t>
  </si>
  <si>
    <t>Trọng tâm trong giai đoạn Đo lường là đo lường?</t>
  </si>
  <si>
    <t>A. Y trong Y =f(x)</t>
  </si>
  <si>
    <t>B. Xs trong Y=f(x)</t>
  </si>
  <si>
    <t>C. Ảnh hưởng tài chính của vấn đề</t>
  </si>
  <si>
    <t>D. Y và Xs</t>
  </si>
  <si>
    <t>Mục đầu tiên cần giải quyết khi phát triển kế hoạch thu thập dữ liệu cho giai đoạn Đo lường là gì?</t>
  </si>
  <si>
    <t>A. Ai là người thu thập dữ liệu</t>
  </si>
  <si>
    <t>B. Dữ liệu nào cần được thu thập</t>
  </si>
  <si>
    <t>C. Những câu hỏi nào cần được trả lời</t>
  </si>
  <si>
    <t>D. Dữ liệu cần thu thập bao nhiêu là đủ</t>
  </si>
  <si>
    <t>Cần đảm bảo hệ thống đo lường trước khi thu thập hoặc sử dụng bất kì dữ liệu nào</t>
  </si>
  <si>
    <t>Nếu phân tích MSA chỉ ra rằng hệ thống đo lường là không thể sử dụng (không tốt) thì ?</t>
  </si>
  <si>
    <t>A. Sử dụng dữ liệu hiện có sau khi cân nhắc kỹ lưỡng</t>
  </si>
  <si>
    <t>B. Cải tiến hệ thống đo lường, sau đó tiến hành phân tích lại MSA, kiểm tra năng lực hệ thống đo lường trước khi thu thập bất kì dữ liệu mới nào</t>
  </si>
  <si>
    <t>C. Không sử dụng dữ liệu hiện tại, nhưng cần phải cẩn thận khi thu thập dữ liệu mới</t>
  </si>
  <si>
    <t>D. Không sử dụng dữ liệu hiện tại nhưng thu thập dữ liệu mới với cùng một hệ thống đo lường</t>
  </si>
  <si>
    <t>(1) và (2) đánh giá tính chất nào của hệ thống đo lường?</t>
  </si>
  <si>
    <t>A. (1) tính tái hiện , (2) tính lặp lại</t>
  </si>
  <si>
    <t>B. (1) tính chính xác , (2) tính lắp lại</t>
  </si>
  <si>
    <t>C. (1) tính lặp lại, (2) tính tái hiện</t>
  </si>
  <si>
    <t>D. (1) tính lặp lại, (2) tính chính xác</t>
  </si>
  <si>
    <t>Nhận xét nào sau đây đúng về 
hệ thống đo lường?</t>
  </si>
  <si>
    <t>A. (1) tính lặp lại tốt, (2) tính tái hiện tốt</t>
  </si>
  <si>
    <t>B. (1) tính tái hiện tốt, (2) tính lặp lại không tốt</t>
  </si>
  <si>
    <t>C. (1) tính tái hiện tốt, (2) tính tái hiện tốt</t>
  </si>
  <si>
    <t>D. (1) tính tái hiện tốt, (2) tính tái hiện không tốt</t>
  </si>
  <si>
    <t>Nhận xét nào đúng nhất về hệ thống đo lường
dựa vào kết quả phân tích sau đây?</t>
  </si>
  <si>
    <t>A. Hệ thống đo lường tốt vì không bị lệch (Pvalue Gage Bias Average = 0.692 &gt; 0.05)</t>
  </si>
  <si>
    <t>B. Hệ thống đo lường không tốt vì đang bị lệch (Pvalue Gage Bias Average = 0.692 &gt; 0.05)</t>
  </si>
  <si>
    <t>C. Hệ thống đo lường tốt vì có tính tuyến tính (Pvalue Slope =0.373 &gt;0.05)</t>
  </si>
  <si>
    <t>D. Hệ thống đo lường không tốt vì không có tính tuyến tính (Pvalue Slope =0.373 &gt;0.05)</t>
  </si>
  <si>
    <t>Với kết quả phân tích Gage Bias&amp;Linearity hình.
Là một Green Belt bạn nên làm gì?</t>
  </si>
  <si>
    <t>A. Không cần lo lắng vì hệ thống đo lường đang tốt.</t>
  </si>
  <si>
    <t>B. Chỉ sử dụng hệ thống đo lường này với dải đo 50</t>
  </si>
  <si>
    <t>C. Cần phải thay thế thiết bị đo này vì bị lệch không có tuyến tính.</t>
  </si>
  <si>
    <t>D. Cần phải hiệu chuẩn thiết bị đo này vì đang bị lệch có tuyến tính</t>
  </si>
  <si>
    <t>A. Hệ thống đo lường tốt vì không bị lệch (Pvalue Gage Bias Average = 0.000 &lt; 0.05)</t>
  </si>
  <si>
    <t>B. Hệ thống đo lường không tốt vì đang bị lệch (Pvalue Gage Bias Average = 0.000 &lt; 0.05)</t>
  </si>
  <si>
    <t>C. Hệ thống đo lường tốt vì có tính tuyến tính (Pvalue Constant &gt; 0.05)</t>
  </si>
  <si>
    <t>D. Hệ thống đo lường không tốt vì không có tính tuyến tính (Pvalue Constant &gt; 0.05)</t>
  </si>
  <si>
    <t>B. Chỉ sử dụng hệ thống đo lường này với dải đo 100 và 150</t>
  </si>
  <si>
    <t>B. Chỉ sử dụng hệ thống đo lường này với dải đo 10 và 50</t>
  </si>
  <si>
    <t>RSQ&lt;40%</t>
  </si>
  <si>
    <t>A. Hệ thống đo lường tốt vì không bị lệch (Pvalue Gage Bias Average = 0.835 &gt; 0.05)</t>
  </si>
  <si>
    <t>B. Hệ thống đo lường không tốt vì đang bị lệch (Pvalue Gage Bias Average = 0.835 &gt; 0.05)</t>
  </si>
  <si>
    <t>C. Hệ thống đo lường tốt vì có tính tuyến tính (Pvalue Constant &lt; 0.05)</t>
  </si>
  <si>
    <t>D. Hệ thống đo lường không tốt vì không có tính tuyến tính (Pvalue Constant &lt; 0.05)</t>
  </si>
  <si>
    <t xml:space="preserve">A. Hệ thống đo lường tốt do Total Gage R&amp;R %Study Var =30.2% &gt;30% </t>
  </si>
  <si>
    <t xml:space="preserve">B. Hệ thống đo lường không tốt do Part-to-Part %Study Var =95.33% &gt;30% </t>
  </si>
  <si>
    <t xml:space="preserve">C. Hệ thống đo lường tốt do Part-to-Part %Study Var =95.33% &gt;30% </t>
  </si>
  <si>
    <t xml:space="preserve">D. Hệ thống đo lường không tốt do Total Gage R&amp;R %Study Var =30.2% &gt;30% </t>
  </si>
  <si>
    <t>Với kết quả phân tích Gage R&amp;R như hình.
Là một Green Belt bạn nên làm gì?</t>
  </si>
  <si>
    <t>B. Cần tìm nguyên nhân và khắc phục ảnh hưởng bởi tương tác giữa người đo và vật đo</t>
  </si>
  <si>
    <t>C. Độ nhạy của hệ thống đo lường không tốt, cần kiểm tra lại sự phù hợp của thiết bị khi đo lường vật đo tương ứng</t>
  </si>
  <si>
    <t>D. Cả B và C</t>
  </si>
  <si>
    <t xml:space="preserve">A. Hệ thống đo lường tốt do Total Gage R&amp;R %Study Var =7.36% &lt; 10% </t>
  </si>
  <si>
    <t xml:space="preserve">B. Hệ thống đo lường không tốt do Total Gage R&amp;R %Study Var =7.36% &lt; 10% </t>
  </si>
  <si>
    <t>C. Hệ thống đo lường tốt do Part-to-Part %Study Var =99.73% &gt;30%</t>
  </si>
  <si>
    <t>D. Hệ thống đo lường không tốt do NODC = 19 &gt; 5</t>
  </si>
  <si>
    <t>Phân tích dữ liệu sau chỉ ra Pvalue = 0.243.
Hỏi có phải phân phối chuẩn không?</t>
  </si>
  <si>
    <t>A. Không. Vì P-Value &gt; 5%</t>
  </si>
  <si>
    <t>B. Có. Vì P-Value &gt; 5%</t>
  </si>
  <si>
    <t>C. Không. Vì AD &lt; 1</t>
  </si>
  <si>
    <t>D. Có. Vì AD &lt;1</t>
  </si>
  <si>
    <t>Một công đoạn có Cp = 2 thì Cpk lớn nhất là?</t>
  </si>
  <si>
    <t>A. 0.5</t>
  </si>
  <si>
    <t>B. 1.0</t>
  </si>
  <si>
    <t>C. 1.5</t>
  </si>
  <si>
    <t>D. 2.0</t>
  </si>
  <si>
    <t>Một công đoạn có Cpk = 1 thì σlevel bằng bao nhiêu?</t>
  </si>
  <si>
    <t>A. 1750</t>
  </si>
  <si>
    <t>B. 2428</t>
  </si>
  <si>
    <t>C. 3106</t>
  </si>
  <si>
    <t>D. 3784</t>
  </si>
  <si>
    <t>A. Tính tái hiện, tính lặp lại</t>
  </si>
  <si>
    <t>B. Độ lệch, tính tuyến tính, tính ổn định</t>
  </si>
  <si>
    <t>C. Biến động đo lường</t>
  </si>
  <si>
    <t>Tính năng lực công đoạn CP biết rằng : đầu vào cung cấp 14.723 tấm Cell số lượng hàng đạt sau công đoạn  CP là 13,612 sản phẩm. Công đoạn CP có các nguy cơ lỗi (CTQ) là: dán lệch POL, xước cell, dị vật cell, dán lệch PCB, Pannel gãy.</t>
  </si>
  <si>
    <t>A. 3.50 ~ 3.55</t>
  </si>
  <si>
    <t>B. 3.65 ~ 3.70</t>
  </si>
  <si>
    <t>C. 3.70 ~ 3.75</t>
  </si>
  <si>
    <t>D. 3.75 ~ 3.80</t>
  </si>
  <si>
    <t>Đặc điểm chính của 6Sigma là gì?</t>
  </si>
  <si>
    <t>A. Nhìn vào sự lãng phí</t>
  </si>
  <si>
    <t>B. Hiểu sự biến đổi của máy móc</t>
  </si>
  <si>
    <t>C. Tập chung vào khách hàng</t>
  </si>
  <si>
    <t>D. Tập chung vào quản lý</t>
  </si>
  <si>
    <t>Hard</t>
  </si>
  <si>
    <t>DPU trong tình huống sau đây bằng bao nhiêu: "Cục Thuế đã kiểm tra 100 hóa đơn bán hàng của một cửa hàng. 20 lỗi đã được tìm thấy, và 90 hóa đơn là đạt yêu cầu. Trên mỗi hóa đơn có 4 hạng mục kiểm tra quan trọng bao gồm: người thanh toán, khoản tiền, số tài khoản và thời gian"?</t>
  </si>
  <si>
    <t>A. 0.9</t>
  </si>
  <si>
    <t>B. 0.2</t>
  </si>
  <si>
    <t>C. 0.1</t>
  </si>
  <si>
    <t>D. 0.03</t>
  </si>
  <si>
    <t>DPO trong tình huống sau đây bằng bao nhiêu: "Cục Thuế đã kiểm tra 100 hóa đơn bán hàng của một cửa hàng. 20 lỗi đã được tìm thấy, và 90 hóa đơn là đạt yêu cầu. Trên mỗi hóa đơn có 4 hạng mục kiểm tra quan trọng bao gồm: người thanh toán, khoản tiền, số tài khoản và thời gian"?</t>
  </si>
  <si>
    <t>A. 0.05</t>
  </si>
  <si>
    <t>Khi tiến hành lấy mẫu từ một tập hợp, 2 chiến lực này có thể được áp dụng?</t>
  </si>
  <si>
    <t>A. Lấy mẫu phân nhóm và lấy mẫu ngẫu nhiên phân tầng.</t>
  </si>
  <si>
    <t>B. Lấy mẫu ngẫu nhiên đơn giản và lấy mẫu hệ thống</t>
  </si>
  <si>
    <t>C. Lấy mẫu ngẫu nhiên đơn giản và lấy mẫu ngẫu nhiên phân tầng</t>
  </si>
  <si>
    <t>D. Lấy mẫu phân nhóm và lấy mẫu hệ thống</t>
  </si>
  <si>
    <t>Tổng số nguy cơ sai sót trong 100 hóa đơn bán hàng trong tính huống sau là bao nhiêu? "Cục Thuế đã kiểm tra 100 hóa đơn bán hàng của một cửa hàng. 20 lỗi đã được tìm thấy, và 90 hóa đơn là đạt yêu cầu. Trên mỗi hóa đơn có 4 hạng mục kiểm tra quan trọng bao gồm: người thanh toán, khoản tiền, số tài khoản và thời gian"</t>
  </si>
  <si>
    <t>A. 90</t>
  </si>
  <si>
    <t>B. 200</t>
  </si>
  <si>
    <t>C. 300</t>
  </si>
  <si>
    <t>D. 400</t>
  </si>
  <si>
    <t>Khi lấy mẫu từ một quá trình đang diễn ra, sử dụng 2 chiến lực lấy mẫu?</t>
  </si>
  <si>
    <t>Nếu một quy trình có 3 bước (A,B,C) với tốc độ xử lý tương ứng là 3, 2 và 4 đơn vị mỗi giờ thì tốc độ thông lượng (the throughput rate) của quá trình này là bao nhiêu?</t>
  </si>
  <si>
    <t>A. 2 đơn vị mỗi giờ</t>
  </si>
  <si>
    <t>B. 9 đơn vị mỗi giờ</t>
  </si>
  <si>
    <t>C. 3 đơn vị mỗi giờ</t>
  </si>
  <si>
    <t>D. 4 đơn vị mỗi giờ</t>
  </si>
  <si>
    <t>Nếu một quy trình có 3 bước (A,B,C) với tốc độ xử lý tương ứng là 3, 2 và 4 đơn vị mỗi giờ thì bước nào là nút thắt cổ chai (the bottleneck)?</t>
  </si>
  <si>
    <t>A. A và C</t>
  </si>
  <si>
    <t>B. A</t>
  </si>
  <si>
    <t>C. B</t>
  </si>
  <si>
    <t>D. C</t>
  </si>
  <si>
    <t>Hiện tại, khách hàng đang gọi điện đến Tổng đài chăm sóc Khách hàng với tỷ lệ 120 cuộc gọi mỗi giờ, trong khi Tổng đài có thể xử lý tốt nhất 60 cuộc gọi mỗi giờ. Cycle time cuộc gọi trong tình huống này bằng bao nhiêu?</t>
  </si>
  <si>
    <t>A. 1 phút</t>
  </si>
  <si>
    <t>B. 30 giây</t>
  </si>
  <si>
    <t>C. 1 giây</t>
  </si>
  <si>
    <t>D. 1 giờ</t>
  </si>
  <si>
    <t>8 bệnh nhân đang đợi ở sảnh, và 1 trong 5 năm bệnh nhân ở phòng điều trị đang được bác sĩ khám vào thời điểm này. Hỏi WIP bằng bao nhiêu?</t>
  </si>
  <si>
    <t>A. 4</t>
  </si>
  <si>
    <t>B. 13</t>
  </si>
  <si>
    <t>C. 1</t>
  </si>
  <si>
    <t>D. 8</t>
  </si>
  <si>
    <t>Improve</t>
  </si>
  <si>
    <t>Linh</t>
  </si>
  <si>
    <t>Trong các yếu tố sau, yếu tố nào thuộc Critical Element</t>
  </si>
  <si>
    <t>A.Tốc độ bóc tách</t>
  </si>
  <si>
    <t>B. Thời gian gia nhiệt</t>
  </si>
  <si>
    <t>C. Quy trình nấu mì</t>
  </si>
  <si>
    <t>D. Tất cả đều sai</t>
  </si>
  <si>
    <t>A.Dụng cụ và cách nấu mì</t>
  </si>
  <si>
    <t>B.Thứ tự cho nguyên liệu đi kèm</t>
  </si>
  <si>
    <t>C. Kiểm tra nguyên liệu thêm</t>
  </si>
  <si>
    <t>D. Tất cả đều đúng</t>
  </si>
  <si>
    <t>A.Kiểm tra bằng máy tự động</t>
  </si>
  <si>
    <t>B. Vị trí đặt thiết bị</t>
  </si>
  <si>
    <t>C. Sử dụng check sheet</t>
  </si>
  <si>
    <t>Trong các yếu tố sau, yếu tố nào thuộc Operating Parameter?</t>
  </si>
  <si>
    <t>B.Phương pháp làm sạch</t>
  </si>
  <si>
    <t>D. Phương tiện đi làm</t>
  </si>
  <si>
    <t>A.Phương pháp làm sạch</t>
  </si>
  <si>
    <t>B.Tốc độ bóc tách</t>
  </si>
  <si>
    <t>A.Nhiệt độ</t>
  </si>
  <si>
    <t>B.Thời gian</t>
  </si>
  <si>
    <t>C. Áp suất</t>
  </si>
  <si>
    <t>Trong các yếu tố sau, yếu tố nào thuộc Operating Parameter trong quy trình nấu mì?</t>
  </si>
  <si>
    <t>A.Lượng nước(ml)</t>
  </si>
  <si>
    <t>B.Nhiệt độ nước sôi(℃)</t>
  </si>
  <si>
    <t>C.Lượng gia vị(g)</t>
  </si>
  <si>
    <t>Chỉ số nào sau đây không phải là Operating Parameter .</t>
  </si>
  <si>
    <t>A. Thứ tự thao tác</t>
  </si>
  <si>
    <t>B. Lượng nhấn</t>
  </si>
  <si>
    <t>C. Lực nhấn</t>
  </si>
  <si>
    <t>D. Tốc độ bóc tách</t>
  </si>
  <si>
    <t>A. Brainstorming</t>
  </si>
  <si>
    <t>B. Pugh Matrix</t>
  </si>
  <si>
    <t>C. Design Of Experiments</t>
  </si>
  <si>
    <t>D. Benchmarking</t>
  </si>
  <si>
    <t>Tool nào sau đây được sử dụng trong phần Improve?</t>
  </si>
  <si>
    <t>Đâu không phải là nguyên tắc Brainstorming.</t>
  </si>
  <si>
    <t xml:space="preserve">A. Không phê phán tốt xấu              </t>
  </si>
  <si>
    <t>B. Suy nghĩ thoải mái, tự do, đa chiều</t>
  </si>
  <si>
    <t>C. Đưa ra ít ý kiến nhưng ý kiến phải tốt</t>
  </si>
  <si>
    <t>D. Phải nắm bắt cơ hội phát triển trong ý tưởng của người khác</t>
  </si>
  <si>
    <t>A. Đưa ra ít ý kiến nhưng ý kiến phải tốt</t>
  </si>
  <si>
    <t>B. Phải nắm bắt cơ hội phát triển trong ý tưởng của người khác</t>
  </si>
  <si>
    <t>A. Phê phán quan điểm của người khác</t>
  </si>
  <si>
    <t>B. Suy nghĩ phóng khoáng</t>
  </si>
  <si>
    <t>C. Phát triển ý tưởng của người khác</t>
  </si>
  <si>
    <t>D. Mưu cầu lượng hơn chất</t>
  </si>
  <si>
    <t>Có mấy phương pháp Brainstorming.</t>
  </si>
  <si>
    <t>A.2</t>
  </si>
  <si>
    <t>B.3</t>
  </si>
  <si>
    <t>C.4</t>
  </si>
  <si>
    <t>D. 5</t>
  </si>
  <si>
    <t>A.3</t>
  </si>
  <si>
    <t>B.4</t>
  </si>
  <si>
    <t>C.5</t>
  </si>
  <si>
    <t>Phương pháp Brainstorming gồm.</t>
  </si>
  <si>
    <t>A.Card Method</t>
  </si>
  <si>
    <t>B.Round Robin</t>
  </si>
  <si>
    <t>C.Free-wheeling</t>
  </si>
  <si>
    <t>A.Nguyên lý trực giao</t>
  </si>
  <si>
    <t>B.Nguyên lý lặp lại</t>
  </si>
  <si>
    <t>C.Nguyên lý random</t>
  </si>
  <si>
    <t>D.Nguyên lý chính xác</t>
  </si>
  <si>
    <t>A.Nguyên lý random</t>
  </si>
  <si>
    <t>B.Nguyên lý chính xác</t>
  </si>
  <si>
    <t>D.Nguyên lý lặp lại</t>
  </si>
  <si>
    <t>A. Nguyên lý trực giao</t>
  </si>
  <si>
    <t>B. Nguyên lý lặp lại</t>
  </si>
  <si>
    <t>C. Nguyên lý random</t>
  </si>
  <si>
    <t>D. Nguyên lý chính xác</t>
  </si>
  <si>
    <t>Để loại bỏ được ảnh hưởng của các yếu tố tiềm ẩn mà có thể biến đổi được trong DOE, ta cần áp dụng nguyên lý nào?</t>
  </si>
  <si>
    <t>Thực hiện thử nghiệm với tổ hợp tất cả các mức độ giữa  các yếu tố, quyết định random đối với thứ tự thử nghiệm, ta cần sử dụng phương pháp kế hoạch thử nghiệm nào?</t>
  </si>
  <si>
    <t>A.Phương pháp bố trí hoàn toàn</t>
  </si>
  <si>
    <t>B.Thử nghiệm Taguchi</t>
  </si>
  <si>
    <t>C.Thử nghiệm Box-Behnken</t>
  </si>
  <si>
    <t>Số lần thử nghiệm tối thiểu khi số yếu tố cần thử nghiệm là 2 và số tiêu chuẩn của mỗi yếu tố là 2.</t>
  </si>
  <si>
    <t xml:space="preserve">A.4               </t>
  </si>
  <si>
    <t xml:space="preserve">B.10        </t>
  </si>
  <si>
    <t>C.8</t>
  </si>
  <si>
    <t>D.6</t>
  </si>
  <si>
    <t>Số lần thử nghiệm tối thiểu khi số yếu tố cần thử nghiệm là 3 và số tiêu chuẩn của mỗi yếu tố là 2.</t>
  </si>
  <si>
    <t>Số lần thử nghiệm tối thiểu khi số yếu tố cần thử nghiệm là 4 và số tiêu chuẩn của mỗi yếu tố là 2.</t>
  </si>
  <si>
    <t xml:space="preserve">B. 9 </t>
  </si>
  <si>
    <t>C.16</t>
  </si>
  <si>
    <t>D.8</t>
  </si>
  <si>
    <t>Số lần thử nghiệm tối thiểu khi số yếu tố cần thử nghiệm là 2 và số tiêu chuẩn của mỗi yếu tố là 3.</t>
  </si>
  <si>
    <t xml:space="preserve">B.10 </t>
  </si>
  <si>
    <t>C.9</t>
  </si>
  <si>
    <t>Trong các dữ liệu sau đây, những dữ liệu nào cùng loại hình với nhau.</t>
  </si>
  <si>
    <t>A.Tốc độ bóc tách , Chức vụ</t>
  </si>
  <si>
    <t xml:space="preserve">B.Tốc độ bóc tách , Nhiệt độ            </t>
  </si>
  <si>
    <t>C.Chức vụ , Thời gian</t>
  </si>
  <si>
    <t xml:space="preserve">Nguyên lý bắt buộc phải có khi thiết lập DOE là </t>
  </si>
  <si>
    <t xml:space="preserve">A. Nguyên lý trực giao </t>
  </si>
  <si>
    <t xml:space="preserve">C. Nguyên lý random </t>
  </si>
  <si>
    <t>Bảng thiết kế thử nghiệm sau sử dụng nguyên lý nào?</t>
  </si>
  <si>
    <t xml:space="preserve">A. Nguyên lý Random          </t>
  </si>
  <si>
    <t>B. Nguyên lý trực giao</t>
  </si>
  <si>
    <t xml:space="preserve">C. Nguyên lý lặp lại              </t>
  </si>
  <si>
    <t>D. Cả 3 nguyên lý trên</t>
  </si>
  <si>
    <t xml:space="preserve">Bảng thiết kế thử nghiệm sau sử dụng nguyên lý nào?
</t>
  </si>
  <si>
    <t>A. Nguyên lý Random</t>
  </si>
  <si>
    <t xml:space="preserve">C. Nguyên lý lặp lại   </t>
  </si>
  <si>
    <t>A. Thời gian gia nhiệt thêm</t>
  </si>
  <si>
    <t>B. Nhiệt độ</t>
  </si>
  <si>
    <t>C. Lượng súp</t>
  </si>
  <si>
    <t>D. Cả A,B,C đều đúng</t>
  </si>
  <si>
    <t xml:space="preserve">Tính hiệu quả các yếu tố  A, B ảnh hưởng tới kết quả và lựa chọn ra yếu tố có tác động nhiều nhất. </t>
  </si>
  <si>
    <t>A.Yếu tố A:-4.8. Yếu tố B:-2.5
Yếu tố có tác động nhiều nhất: B</t>
  </si>
  <si>
    <t>B.Yếu tố A:-4.8. Yếu tố B:-2.5
Yếu tố có tác động nhiều nhất: A</t>
  </si>
  <si>
    <t>C.Yếu tố A:5.2. Yếu tố B:8.4
Yếu tố có tác động nhiều nhất: B</t>
  </si>
  <si>
    <t>C.Yếu tố A:5.2. Yếu tố B:-8.4
Yếu tố có tác động nhiều nhất: A</t>
  </si>
  <si>
    <t>A.Yếu tố A : 5. Yếu tố B : -21
Yếu tố có tác động nhiều nhất: B</t>
  </si>
  <si>
    <t>B.Yếu tố A : 5. Yếu tố B : 21
Yếu tố có tác động nhiều nhất: B</t>
  </si>
  <si>
    <t>C.Yếu tố A : -6. Yếu tố B : 18
Yếu tố có tác động nhiều nhất: A</t>
  </si>
  <si>
    <t>D.Yếu tố A : 6. Yếu tố B : -21
Yếu tố có tác động nhiều nhất: A</t>
  </si>
  <si>
    <t>A.Yếu tố A:5. Yếu tố B: 66.5
Yếu tố có tác động nhiều nhất: B</t>
  </si>
  <si>
    <t>B.Yếu tố A: 10. Yếu tố B:5
Yếu tố có tác động nhiều nhất: A</t>
  </si>
  <si>
    <t>D.Yếu tố A:50. Yếu tố B:20
Yếu tố có tác động nhiều nhất: A</t>
  </si>
  <si>
    <t>D.Yếu tố A:-5. Yếu tố B:-66.5
Yếu tố có tác động nhiều nhất: B</t>
  </si>
  <si>
    <t>Cho bảng phân tích kết quả DOE như sau. Những yếu tố (Factor) và những tương tác nào ảnh hưởng đáng kể</t>
  </si>
  <si>
    <t>A.Temp</t>
  </si>
  <si>
    <t>B.Speed</t>
  </si>
  <si>
    <t>C.Shift</t>
  </si>
  <si>
    <t>Cho bảng phân tích kết quả DOE như sau. Những yếu tố (Factor) và những tương tác nào ảnh hưởng đáng kể nhất</t>
  </si>
  <si>
    <t>A.X1</t>
  </si>
  <si>
    <t>B.X4</t>
  </si>
  <si>
    <t>C.X2</t>
  </si>
  <si>
    <t>D. X1*X2</t>
  </si>
  <si>
    <t>Từ biểu đồ Cube Plot dưới đây, hãy tính: Điều kiện cho hiệu quả cao nhất, thấp nhất</t>
  </si>
  <si>
    <t>A. -Điều kiện cho hiệu quả cao nhất = 58
+Thời gian: 25
+Nhiệt độ: 400
+Độ ẩm: 60
-Điều kiện cho hiệu quả thấp nhất = 16
+Thời gian: 35
+Nhiệt độ: 380
+Độ ẩm: 30</t>
  </si>
  <si>
    <t>B. -Điều kiện cho hiệu quả cao nhất = 74
+Thời gian: 10
+Nhiệt độ: 380
+Độ ẩm: 60
-Điều kiện cho hiệu quả thấp nhất = 16
+Thời gian: 10
+Nhiệt độ: 380
+Độ ẩm: 60</t>
  </si>
  <si>
    <t>D. -Điều kiện cho hiệu quả cao nhất = 74
+Thời gian: 35
+Nhiệt độ: 380
+Độ ẩm: 60
-Điều kiện cho hiệu quả thấp nhất = 21
+Thời gian: 35
+Nhiệt độ: 380
+Độ ẩm: 30</t>
  </si>
  <si>
    <t>D. -Điều kiện cho hiệu quả cao nhất = 74
+Thời gian: 35
+Nhiệt độ: 380
+Độ ẩm: 60
-Điều kiện cho hiệu quả thấp nhất = 16
+Thời gian: 35
+Nhiệt độ: 380
+Độ ẩm: 30</t>
  </si>
  <si>
    <t>A.-Điều kiện cho hiệu quả cao nhất = 45
+Thời gian: 50
+Nhiệt độ: 460
+Độ ẩm: 12
-Điều kiện cho hiệu quả thấp nhất = 12
+Thời gian: 50
+Nhiệt độ: 460
+Độ ẩm: 44</t>
  </si>
  <si>
    <t>B.-Điều kiện cho hiệu quả cao nhất = 67
+Thời gian: 50
+Nhiệt độ: 350
+Độ ẩm: 44
-Điều kiện cho hiệu quả thấp nhất = 11
+Thời gian: 50
+Nhiệt độ: 350
+Độ ẩm: 28</t>
  </si>
  <si>
    <t>C.-Điều kiện cho hiệu quả cao nhất = 45
+Thời gian: 50
+Nhiệt độ: 460
+Độ ẩm: 12
-Điều kiện cho hiệu quả thấp nhất = 12
+Thời gian: 50
+Nhiệt độ: 460
+Độ ẩm: 28</t>
  </si>
  <si>
    <t>D.-Điều kiện cho hiệu quả cao nhất = 67
+Thời gian: 50
+Nhiệt độ: 350
+Độ ẩm: 44
-Điều kiện cho hiệu quả thấp nhất = 11
+Thời gian: 50
+Nhiệt độ: 460
+Độ ẩm: 28</t>
  </si>
  <si>
    <t>A.-Điều kiện cho hiệu quả cao nhất = 47
+Thời gian: 10
+Nhiệt độ: 400
+Độ ẩm: 60
-Điều kiện cho hiệu quả thấp nhất = 18
+Thời gian: 10
+Nhiệt độ: 380
+Độ ẩm:30</t>
  </si>
  <si>
    <t>B.-Điều kiện cho hiệu quả cao nhất = 50
+Thời gian: 35
+Nhiệt độ: 400
+Độ ẩm: 60
-Điều kiện cho hiệu quả thấp nhất = 9
+Thời gian: 10
+Nhiệt độ: 400
+Độ ẩm: 60</t>
  </si>
  <si>
    <t>C.-Điều kiện cho hiệu quả cao nhất = 50
+Thời gian: 35
+Nhiệt độ: 380
+Độ ẩm: 60
-Điều kiện cho hiệu quả thấp nhất = 9
+Thời gian: 35
+Nhiệt độ: 380
+Độ ẩm: 30</t>
  </si>
  <si>
    <t>D.-Điều kiện cho hiệu quả cao nhất = 47
+Thời gian: 10
+Nhiệt độ: 400
+Độ ẩm: 60
-Điều kiện cho hiệu quả thấp nhất = 18
+Thời gian: 35
+Nhiệt độ: 380
+Độ ẩm:30</t>
  </si>
  <si>
    <t>Cho bảng tương tác sau, hiệu quả tương tác giữa yếu tố A và yếu tố B (A*B) bằng bao nhiêu ?</t>
  </si>
  <si>
    <t>C.-40</t>
  </si>
  <si>
    <t>D.-10</t>
  </si>
  <si>
    <t>A.17.75</t>
  </si>
  <si>
    <t>B.12.6</t>
  </si>
  <si>
    <t>C.18.7</t>
  </si>
  <si>
    <t>D.14.58</t>
  </si>
  <si>
    <t>A.4.01</t>
  </si>
  <si>
    <t>B.3.05</t>
  </si>
  <si>
    <t>C.3</t>
  </si>
  <si>
    <t>D.5</t>
  </si>
  <si>
    <t>Cho bảng phân tích kết quả DOE. Tính ảnh hưởng của yếu tố X1,X2, X3 tới kết quả?</t>
  </si>
  <si>
    <t>A. X1= 242.5, X2 = 10.75, X3= -40.75</t>
  </si>
  <si>
    <t>B. X1= 242.5, X2 = -40.75, X3= 10.75</t>
  </si>
  <si>
    <t>C. X1= -40.75, X2 = 242.5, X3= 10.75</t>
  </si>
  <si>
    <t>D. X1= -40.5, X2 = -242.5, X3= 10.75</t>
  </si>
  <si>
    <t>Từ biểu đồ Cube Plot dưới đây, hãy tính: Hiệu quả chính của từng yếu tố Thời gian, Nhiệt độ, Độ ẩm</t>
  </si>
  <si>
    <t>A. Thời gian: 6, Nhiệt độ: 12, Độ ẩm: 14.5</t>
  </si>
  <si>
    <t>B. Thời gian: 8, Nhiệt độ: 10, Độ ẩm: 14</t>
  </si>
  <si>
    <t>C. Thời gian: 12, Nhiệt độ: 8, Độ ẩm: 14.5</t>
  </si>
  <si>
    <t>D. Thời gian: 8, Nhiệt độ: 12, Độ ẩm: 14</t>
  </si>
  <si>
    <t>A. Thời gian: 12, Nhiệt độ: 2, Độ ẩm: 18</t>
  </si>
  <si>
    <t>B. Thời gian: 10, Nhiệt độ: 2, Độ ẩm: 18</t>
  </si>
  <si>
    <t>C. Thời gian: 12, Nhiệt độ: 2, Độ ẩm: 16</t>
  </si>
  <si>
    <t>D. Thời gian: 10, Nhiệt độ: -1, Độ ẩm: 18</t>
  </si>
  <si>
    <t>A. Thời gian: 4, Nhiệt độ: 10.75, Độ ẩm: 13</t>
  </si>
  <si>
    <t>B. Thời gian: 4.25, Nhiệt độ: 10.75, Độ ẩm: 13.25</t>
  </si>
  <si>
    <t>C. Thời gian: 4.25, Nhiệt độ: 10.5, Độ ẩm: 13</t>
  </si>
  <si>
    <t>D. Thời gian: 4, Nhiệt độ: -10.75, Độ ẩm: 13.25</t>
  </si>
  <si>
    <t>A. Thời gian: 2.3, Nhiệt độ: 4.75, Độ ẩm: 2.3</t>
  </si>
  <si>
    <t>B. Thời gian: -2.575, Nhiệt độ: 5.4, Độ ẩm: 2.3</t>
  </si>
  <si>
    <t>C. Thời gian: -2.575, Nhiệt độ: -5.475, Độ ẩm: 2.675</t>
  </si>
  <si>
    <t>D. Thời gian: 2.3, Nhiệt độ: -4.75, Độ ẩm: 8.54</t>
  </si>
  <si>
    <t>A. X1= -31.575, X2 = 243.475, X3= 224.275</t>
  </si>
  <si>
    <t>B. X1= 31.575, X2 = -243.475, X3= 224.275</t>
  </si>
  <si>
    <t>C. X1= 30.575, X2 = -243.475, X3= -224.275</t>
  </si>
  <si>
    <t>D. X1= -31.575, X2 = 240.475, X3= 220.275</t>
  </si>
  <si>
    <t>A. X1= 36.625, X2 = 156.175, X3= 161.125</t>
  </si>
  <si>
    <t>B. X1= 161.125, X2 = 36.625, X3= 156.175</t>
  </si>
  <si>
    <t>C. X1= -36.625, X2 = 156.175, X3= -161.125</t>
  </si>
  <si>
    <t>D. X1= 36.625, X2 = -156.175, X3= 161.125</t>
  </si>
  <si>
    <t>A. X1= -9.65, X2 = -24.95, X3= -30.15</t>
  </si>
  <si>
    <t>B. X1= 9.65, X2 = 24.95, X3= 30.15</t>
  </si>
  <si>
    <t>C. X1= 30.15, X2 = 24.95, X3= 9.65</t>
  </si>
  <si>
    <t>D. X1= -9.65, X2 = 30.15, X3= 24.95</t>
  </si>
  <si>
    <t>A. X1= -6.35, X2 = -18.4, X3= -36.5</t>
  </si>
  <si>
    <t>B. X1= 6.35, X2 = -18.4, X3= 36.5</t>
  </si>
  <si>
    <t>C. X1= -6.35, X2 = 18.4, X3= 36.5</t>
  </si>
  <si>
    <t>D. X1= 6.35, X2 = 18.4, X3= 36.5</t>
  </si>
  <si>
    <t xml:space="preserve">Cho bảng phân tích kết quả DOE như sau. Những yếu tố và những tương tác nào ảnh hưởng đến giá trị độ thỏa mãn? Tính giá trị độ thỏa mãn tại : nhiệt độ = 110, lượng súp = 7, thời gian = 3
</t>
  </si>
  <si>
    <t>A. Ảnh hưởng gồm: Nhiệt độ, thời gian , nhiệt độ*thời gian, lượng súp*thời gian.
Độ thỏa mãn = -19.833</t>
  </si>
  <si>
    <t>B. Ảnh hưởng gồm: Thời gian , nhiệt độ*thời gian, lượng súp*thời gian.
Độ thỏa mãn = -18.334</t>
  </si>
  <si>
    <t>C. Ảnh hưởng gồm: Nhiệt độ, thời gian , nhiệt độ*thời gian.
Độ thỏa mãn = -18.833</t>
  </si>
  <si>
    <t>D. Ảnh hưởng gồm: Nhiệt độ, thời gian , nhiệt độ*thời gian.
Độ thỏa mãn = -19.833</t>
  </si>
  <si>
    <t xml:space="preserve">                                                                                                                                                                                                                                                                                                                                   </t>
  </si>
  <si>
    <t>Na jl</t>
  </si>
  <si>
    <t>15 điểm là nghiêng hay run</t>
  </si>
  <si>
    <t>FDPM là gì</t>
  </si>
  <si>
    <t>1) Đâu là đại lượng đặc trưng cho trung tâm của dữ liệu?</t>
  </si>
  <si>
    <t>2) Trong đánh giá FMEA, mức độ nguy hiểm nào thì cần thiết phải xử lí ngay?</t>
  </si>
  <si>
    <t>3) Đâu là chi phí thuộc COPQ?</t>
  </si>
  <si>
    <t>4) Process nào sẽ được mô tả trong phương pháp process mapping?</t>
  </si>
  <si>
    <t>5) Một công đoạn có Cpk = 1 thì σlevel bằng bao nhiêu?</t>
  </si>
  <si>
    <t>6) Tiến hành 5 Why, Process mapping... rồi đưa ra kết luận về yếu tố tiềm ẩn là bước nào trong quy trình suy ra yếu tố tiềm ẩn?</t>
  </si>
  <si>
    <t>7) Xem xét idea được đề ra trên quan điểm MECE rồi mới kiểm tra xem có bị bỏ sot hay trùng lặp không là bước nào trong quy trình suy ra yếu tố tiềm ẩn?</t>
  </si>
  <si>
    <t>8) Một công đoạn input 5000ea và bị NG 35ea tương ứng với 4CTQ. DPMO công đoạn này là bao nhiêu?</t>
  </si>
  <si>
    <t>9) Khi lựa chọn thiết bị đo. Độ chính xác của tiêu chuẩn phải gấp tối thiểu bao nhiêu lần độ chính xác của thiết bị đo?</t>
  </si>
  <si>
    <t>10) Là biến động mà chịu ảnh hưởng do nguyên nhân bất thường trong process, và vấn đề dịch chuyển giá trị trung bình, yếu tố quản lý, nguyên nhân bất thường(có thể cải tiến đơn thuần), chi phí thấp. Đây là khái niệm của biến động nào?</t>
  </si>
  <si>
    <t>11) Các công cụ phân tích dùng cho dữ liệu liên tục là?</t>
  </si>
  <si>
    <t>12) Các công cụ phân tích dùng cho dữ liệu rời rạc là?</t>
  </si>
  <si>
    <t>13) Các công cụ kiểm định tính tương quan giữa các biến số là?</t>
  </si>
  <si>
    <t>14) Cho Kết quả phân tích về điểm thi của 2 lớp A và B. Kết luận nào sau đây là đúng:</t>
  </si>
  <si>
    <t>15) Đâu là nội dung của sơ đồ C&amp;E Diagram?</t>
  </si>
  <si>
    <t>16) Đối với dạng biểu đồ sau có thể tiến hành cải tiến theo phương pháp nào?</t>
  </si>
  <si>
    <t>17)Na El-Ji hàng ngày đo chiều dài của panel. Đo giá trị, tự động lưu và sử dụng cái này để vẽ đường giới hạn quản lý mà muốn quản lý. Vậy Na El-ji vẽ đường giới hạn theo sơ đồ quản lý nào?</t>
  </si>
  <si>
    <t>18) Khi mô tả vấn đề ta sử dụng?</t>
  </si>
  <si>
    <t>19) Đâu không phải là tool Process mapping?</t>
  </si>
  <si>
    <t>20) Trong đánh giá FMEA, mức độ nguy hiểm có công thức tính là?</t>
  </si>
  <si>
    <t>21) Hai biến số không có quan hệ tương quan khi hệ số tương quan là ?</t>
  </si>
  <si>
    <t>22) Hai biến số có quan hệ tương quan thấp khi hệ số tương quan là ?</t>
  </si>
  <si>
    <t>23) Hai biến số có quan hệ tương quan cao khi hệ số tương quan là ?</t>
  </si>
  <si>
    <t>24) Một lô sản phẩm có tỷ lệ lỗi như kết quả phân tích. Nhóm cải tiến áp dụng các biện pháp cải tiến có hiệu quả để làm giảm tỷ lệ lỗi, vậy tỷ lệ lỗi sau cải tiến có thể là:</t>
  </si>
  <si>
    <t xml:space="preserve">25) Hư Hỏng FMEA </t>
  </si>
  <si>
    <t>26) Độ Chính xác trong thiết bi đô MSA</t>
  </si>
  <si>
    <t>bài tập chọn factor</t>
  </si>
  <si>
    <t>1. Công cụ: 1 proportion
2. N = 250, Event = 3, Sample P = 3/250 = 0.012 = 1.2%
    + 95%CI (95% độ tin cậy) dao động từ 0.2482~3.4667 (trung bình là 1.2%) nên nếu giữ nguyên điều kiện sản xuất sau cải tiến tỉ lệ lỗi sẽ dao động trong khoảng 95% CI này.
    + Do đề bài nêu "nhóm cải tiến áp dụng các biện pháp cải tiến có hiệu quả để làm giảm tỉ lệ lỗi" nên sau cải tiến, tỉ lệ lỗi sẽ giảm và nằm ngoài khoảng 95%CI về khoảng dưới (cận dưới của khoảng 95%CI trước cải tiến là 0.2482% và lớn hơn trung bình trước cải tiến là 1.2%).</t>
  </si>
  <si>
    <t>Data rời rạc sử dụng sơ đồ quản lý nào?</t>
  </si>
  <si>
    <t>Xbar-R, nP, I-mR</t>
  </si>
  <si>
    <t>nP, P, C, U</t>
  </si>
  <si>
    <t>I-mR, Xbar-S, Xbar - R</t>
  </si>
  <si>
    <t>P, C,U</t>
  </si>
  <si>
    <t>Biến động trong nhóm + Biến động giữa các nhóm</t>
  </si>
  <si>
    <t>Biến động người đo + Biến động máy đo</t>
  </si>
  <si>
    <t xml:space="preserve">Biến động thực tế của sản phẩm + Biến động đo lường
</t>
  </si>
  <si>
    <t>Dựa vào data bên dưới, Yếu tố nào có mối tương thấp nhất</t>
  </si>
  <si>
    <t>Income và Saving</t>
  </si>
  <si>
    <t>Saving và Debt</t>
  </si>
  <si>
    <t>Debt và Income</t>
  </si>
  <si>
    <t xml:space="preserve">Như nhau
</t>
  </si>
  <si>
    <t>Thống kê mô tả</t>
  </si>
  <si>
    <t>(μ, s)</t>
  </si>
  <si>
    <t>(μ, σ)</t>
  </si>
  <si>
    <r>
      <t xml:space="preserve">Chi phí chất lượng ở mức độ </t>
    </r>
    <r>
      <rPr>
        <b/>
        <sz val="12"/>
        <color theme="1"/>
        <rFont val="Segoe UI Light"/>
        <family val="2"/>
      </rPr>
      <t xml:space="preserve">4δ </t>
    </r>
    <r>
      <rPr>
        <sz val="12"/>
        <color theme="1"/>
        <rFont val="Segoe UI Light"/>
        <family val="2"/>
      </rPr>
      <t>là bao nhiêu?</t>
    </r>
  </si>
  <si>
    <r>
      <t xml:space="preserve">Chi phí chất lượng ở mức độ </t>
    </r>
    <r>
      <rPr>
        <b/>
        <sz val="12"/>
        <color theme="1"/>
        <rFont val="Segoe UI Light"/>
        <family val="2"/>
      </rPr>
      <t>6δ</t>
    </r>
    <r>
      <rPr>
        <sz val="12"/>
        <color theme="1"/>
        <rFont val="Segoe UI Light"/>
        <family val="2"/>
      </rPr>
      <t xml:space="preserve"> là bao nhiêu?</t>
    </r>
  </si>
  <si>
    <r>
      <t xml:space="preserve">Số lượng hàng lỗi trên 1 triệu sản phẩm của mức độ </t>
    </r>
    <r>
      <rPr>
        <b/>
        <sz val="12"/>
        <color theme="1"/>
        <rFont val="Segoe UI Light"/>
        <family val="2"/>
      </rPr>
      <t xml:space="preserve">5δ </t>
    </r>
    <r>
      <rPr>
        <sz val="12"/>
        <color theme="1"/>
        <rFont val="Segoe UI Light"/>
        <family val="2"/>
      </rPr>
      <t>là bao nhiêu?</t>
    </r>
  </si>
  <si>
    <r>
      <rPr>
        <b/>
        <sz val="12"/>
        <color theme="1"/>
        <rFont val="Segoe UI Light"/>
        <family val="2"/>
      </rPr>
      <t>Phương pháp luận</t>
    </r>
    <r>
      <rPr>
        <sz val="12"/>
        <color theme="1"/>
        <rFont val="Segoe UI Light"/>
        <family val="2"/>
      </rPr>
      <t xml:space="preserve"> của 6 Sigmal là gì?</t>
    </r>
  </si>
  <si>
    <r>
      <t>Đâu</t>
    </r>
    <r>
      <rPr>
        <b/>
        <sz val="12"/>
        <color theme="1"/>
        <rFont val="Segoe UI Light"/>
        <family val="2"/>
      </rPr>
      <t xml:space="preserve"> không phải</t>
    </r>
    <r>
      <rPr>
        <sz val="12"/>
        <color theme="1"/>
        <rFont val="Segoe UI Light"/>
        <family val="2"/>
      </rPr>
      <t xml:space="preserve"> là công cụ 6 sigma khi xác định vấn đề và phạm vi dự án?</t>
    </r>
  </si>
  <si>
    <r>
      <t xml:space="preserve">Đâu </t>
    </r>
    <r>
      <rPr>
        <b/>
        <sz val="12"/>
        <color theme="1"/>
        <rFont val="Segoe UI Light"/>
        <family val="2"/>
      </rPr>
      <t>không phải</t>
    </r>
    <r>
      <rPr>
        <sz val="12"/>
        <color theme="1"/>
        <rFont val="Segoe UI Light"/>
        <family val="2"/>
      </rPr>
      <t xml:space="preserve"> là đặc điểm của 6 sigma?</t>
    </r>
  </si>
  <si>
    <r>
      <rPr>
        <b/>
        <sz val="12"/>
        <color theme="1"/>
        <rFont val="Segoe UI Light"/>
        <family val="2"/>
      </rPr>
      <t>Mục tiêu</t>
    </r>
    <r>
      <rPr>
        <sz val="12"/>
        <color theme="1"/>
        <rFont val="Segoe UI Light"/>
        <family val="2"/>
      </rPr>
      <t xml:space="preserve"> của dự án cần thỏa mãn những điều kiện gì?</t>
    </r>
  </si>
  <si>
    <r>
      <t>Đâu</t>
    </r>
    <r>
      <rPr>
        <b/>
        <sz val="12"/>
        <color theme="1"/>
        <rFont val="Segoe UI Light"/>
        <family val="2"/>
      </rPr>
      <t xml:space="preserve"> không phải</t>
    </r>
    <r>
      <rPr>
        <sz val="12"/>
        <color theme="1"/>
        <rFont val="Segoe UI Light"/>
        <family val="2"/>
      </rPr>
      <t xml:space="preserve"> là tool Process mapping?</t>
    </r>
  </si>
  <si>
    <t>Biến động thực tế + Biến động đo lường</t>
  </si>
  <si>
    <r>
      <t>σ</t>
    </r>
    <r>
      <rPr>
        <vertAlign val="subscript"/>
        <sz val="12"/>
        <color theme="1"/>
        <rFont val="Segoe UI Light"/>
        <family val="2"/>
      </rPr>
      <t>ST</t>
    </r>
  </si>
  <si>
    <r>
      <t>σ</t>
    </r>
    <r>
      <rPr>
        <vertAlign val="subscript"/>
        <sz val="12"/>
        <color theme="1"/>
        <rFont val="Segoe UI Light"/>
        <family val="2"/>
      </rPr>
      <t>LT</t>
    </r>
  </si>
  <si>
    <r>
      <t>Z</t>
    </r>
    <r>
      <rPr>
        <vertAlign val="subscript"/>
        <sz val="12"/>
        <color theme="1"/>
        <rFont val="Segoe UI Light"/>
        <family val="2"/>
      </rPr>
      <t>bench</t>
    </r>
  </si>
  <si>
    <r>
      <t>Một công đoạn có C</t>
    </r>
    <r>
      <rPr>
        <vertAlign val="subscript"/>
        <sz val="12"/>
        <color theme="1"/>
        <rFont val="Segoe UI Light"/>
        <family val="2"/>
      </rPr>
      <t>p</t>
    </r>
    <r>
      <rPr>
        <sz val="12"/>
        <color theme="1"/>
        <rFont val="Segoe UI Light"/>
        <family val="2"/>
      </rPr>
      <t xml:space="preserve"> = 1.33 thì C</t>
    </r>
    <r>
      <rPr>
        <vertAlign val="subscript"/>
        <sz val="12"/>
        <color theme="1"/>
        <rFont val="Segoe UI Light"/>
        <family val="2"/>
      </rPr>
      <t>pk</t>
    </r>
    <r>
      <rPr>
        <sz val="12"/>
        <color theme="1"/>
        <rFont val="Segoe UI Light"/>
        <family val="2"/>
      </rPr>
      <t xml:space="preserve"> lớn nhất là?</t>
    </r>
  </si>
  <si>
    <r>
      <t>Một công đoạn có C</t>
    </r>
    <r>
      <rPr>
        <vertAlign val="subscript"/>
        <sz val="12"/>
        <color theme="1"/>
        <rFont val="Segoe UI Light"/>
        <family val="2"/>
      </rPr>
      <t>pk</t>
    </r>
    <r>
      <rPr>
        <sz val="12"/>
        <color theme="1"/>
        <rFont val="Segoe UI Light"/>
        <family val="2"/>
      </rPr>
      <t xml:space="preserve"> = 1.33 thì σ</t>
    </r>
    <r>
      <rPr>
        <vertAlign val="subscript"/>
        <sz val="12"/>
        <color theme="1"/>
        <rFont val="Segoe UI Light"/>
        <family val="2"/>
      </rPr>
      <t>level</t>
    </r>
    <r>
      <rPr>
        <sz val="12"/>
        <color theme="1"/>
        <rFont val="Segoe UI Light"/>
        <family val="2"/>
      </rPr>
      <t xml:space="preserve"> bằng bao nhiêu?</t>
    </r>
  </si>
  <si>
    <t>Xem xét udea được đề ra trên quan điểm MECE rồi mới kiểm tra xem có bị bỏ sot hay trùng lặp không là bước nào trong quy trình suy ra yếu tố tiềm ẩn?</t>
  </si>
  <si>
    <t>3.65 ~ 3.70</t>
  </si>
  <si>
    <t>3.70 ~ 3.75</t>
  </si>
  <si>
    <t>(1) Tính lặp lại
(2) Tính tái hiện</t>
  </si>
  <si>
    <r>
      <t xml:space="preserve">Các công cụ phân tích dùng cho </t>
    </r>
    <r>
      <rPr>
        <sz val="12"/>
        <color rgb="FFFF0000"/>
        <rFont val="Segoe UI Light"/>
        <family val="2"/>
      </rPr>
      <t xml:space="preserve">dữ liệu liên tục </t>
    </r>
    <r>
      <rPr>
        <sz val="12"/>
        <color theme="1"/>
        <rFont val="Segoe UI Light"/>
        <family val="2"/>
      </rPr>
      <t>là?</t>
    </r>
  </si>
  <si>
    <r>
      <t xml:space="preserve">Các công cụ phân tích dùng cho </t>
    </r>
    <r>
      <rPr>
        <sz val="12"/>
        <color rgb="FFFF0000"/>
        <rFont val="Segoe UI Light"/>
        <family val="2"/>
      </rPr>
      <t xml:space="preserve">dữ liệu rời rạc </t>
    </r>
    <r>
      <rPr>
        <sz val="12"/>
        <color theme="1"/>
        <rFont val="Segoe UI Light"/>
        <family val="2"/>
      </rPr>
      <t>là?</t>
    </r>
  </si>
  <si>
    <t>Correlation, Regression</t>
  </si>
  <si>
    <t xml:space="preserve">Câu 12. Có 2 Vendor A và B cùng cung cấp vật liệu Cell đầu vào cho LGD. Có giả thuyết cho rằng chất lượng vật liệu của Vendor A tốt hơn Vendor B. Người ta đi thống kê số lượng Cell bị hỏng trong tổng số Cell cung cấp của cả 2 Vendor trong 1 tháng và đem đi phân tích. Chọn công cụ phân tích để kiểm chứng giả thuyết trên.
</t>
  </si>
  <si>
    <t xml:space="preserve">Chiều cao của bố (Father hight) và Chế độ Tập Luyện
</t>
  </si>
  <si>
    <t>Lập biểu đồ control để kiểm soát  tỷ lệ lỗi mỗi ngày, mỗi ngày sản lượng sản xuất không giống nhau và do số lượng nhân viên kiểm tra không đủ, nên người ta  lấy ngẫu nhiên 500 sản phẩm/ngày để kiểm tra . Ta sử dụng loại sơ đồ Control nào?</t>
  </si>
  <si>
    <r>
      <t xml:space="preserve">Sơ đồ </t>
    </r>
    <r>
      <rPr>
        <b/>
        <sz val="12"/>
        <color theme="1"/>
        <rFont val="Segoe UI Light"/>
        <family val="2"/>
      </rPr>
      <t>Xbar – R</t>
    </r>
  </si>
  <si>
    <r>
      <t>Sơ đồ</t>
    </r>
    <r>
      <rPr>
        <b/>
        <sz val="12"/>
        <color theme="1"/>
        <rFont val="Segoe UI Light"/>
        <family val="2"/>
      </rPr>
      <t xml:space="preserve"> nP</t>
    </r>
  </si>
  <si>
    <r>
      <t>Sơ đồ</t>
    </r>
    <r>
      <rPr>
        <b/>
        <sz val="12"/>
        <color theme="1"/>
        <rFont val="Segoe UI Light"/>
        <family val="2"/>
      </rPr>
      <t xml:space="preserve"> I-MR</t>
    </r>
  </si>
  <si>
    <r>
      <t>Sơ đồ</t>
    </r>
    <r>
      <rPr>
        <b/>
        <sz val="12"/>
        <color theme="1"/>
        <rFont val="Segoe UI Light"/>
        <family val="2"/>
      </rPr>
      <t xml:space="preserve"> P</t>
    </r>
  </si>
  <si>
    <t>Na El-Ji hàng ngày đo chiều dài của panel. Đo giá trị, tự động lưu và sử dụng cái này để vẽ đường giới hạn quản lý mà muốn quản lý. Vậy Na El-ji vẽ đường giới hạn theo sơ đồ quản lý nào?</t>
  </si>
  <si>
    <t>Tuấn chọn ba points đo trên LCM, đo độ dày hàng ngày. Đo giá trị, tự động lưu và sử dụng cái này để vẽ đường giới hạn quản lý mà muốn quản lý.  Vậy Tuấn vẽ đường giới hạn theo sơ đồ quản lý nào?</t>
  </si>
  <si>
    <t>Lập biểu đồ control để kiểm soát  tỷ lệ lỗi mỗi ngày, mỗi ngày sản lượng không giống nhau. Ta sử dụng loại sơ đồ Control nào?</t>
  </si>
  <si>
    <r>
      <t xml:space="preserve">Sơ đồ </t>
    </r>
    <r>
      <rPr>
        <b/>
        <sz val="12"/>
        <color theme="1"/>
        <rFont val="Segoe UI Light"/>
        <family val="2"/>
      </rPr>
      <t>I-MR</t>
    </r>
  </si>
  <si>
    <t>Bước 1. Xác định độ lệch chuẩn: = 165*4/100= 6.6cm
Bước 2. Chuyển sang PP chuẩn tắc: (173-165)/6.6= 1.21 sigma
Bước 3. Tra bảng xác suất (1.13 *10^-1) *100</t>
  </si>
  <si>
    <t>sigma level (Z) =3*Cpk =&gt; Z=3*1.33=4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</si>
</sst>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26" x14ac:knownFonts="1">
    <font>
      <sz val="11"/>
      <color theme="1"/>
      <name val="Calibri"/>
      <family val="2"/>
      <scheme val="minor"/>
    </font>
    <font>
      <i/>
      <sz val="12"/>
      <color rgb="FF000000"/>
      <name val="Times New Roman"/>
      <family val="1"/>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b/>
      <sz val="12"/>
      <color rgb="FFFF0000"/>
      <name val="Times New Roman"/>
      <family val="1"/>
    </font>
    <font>
      <b/>
      <sz val="11"/>
      <color theme="1"/>
      <name val="Times New Roman"/>
      <family val="1"/>
    </font>
    <font>
      <sz val="12"/>
      <color rgb="FFFF0000"/>
      <name val="Times New Roman"/>
      <family val="1"/>
    </font>
    <font>
      <vertAlign val="subscript"/>
      <sz val="12"/>
      <color theme="1"/>
      <name val="Times New Roman"/>
      <family val="1"/>
    </font>
    <font>
      <b/>
      <sz val="11"/>
      <color rgb="FF0000FF"/>
      <name val="Times New Roman"/>
      <family val="1"/>
    </font>
    <font>
      <sz val="12"/>
      <color rgb="FF0000FF"/>
      <name val="Times New Roman"/>
      <family val="1"/>
    </font>
    <font>
      <b/>
      <sz val="12"/>
      <color rgb="FF0000FF"/>
      <name val="Times New Roman"/>
      <family val="1"/>
    </font>
    <font>
      <sz val="10"/>
      <name val="Arial"/>
      <family val="2"/>
    </font>
    <font>
      <b/>
      <sz val="10"/>
      <name val="Arial"/>
      <family val="2"/>
    </font>
    <font>
      <b/>
      <sz val="12"/>
      <color theme="1"/>
      <name val="Arial"/>
      <family val="2"/>
    </font>
    <font>
      <sz val="12"/>
      <color theme="1"/>
      <name val="Arial"/>
      <family val="2"/>
    </font>
    <font>
      <sz val="7"/>
      <name val="Arial"/>
      <family val="2"/>
    </font>
    <font>
      <sz val="11"/>
      <name val="Arial"/>
      <family val="2"/>
    </font>
    <font>
      <sz val="10"/>
      <color rgb="FFFF0000"/>
      <name val="Arial"/>
      <family val="2"/>
    </font>
    <font>
      <sz val="12"/>
      <color rgb="FF000000"/>
      <name val="Arial"/>
      <family val="2"/>
    </font>
    <font>
      <b/>
      <sz val="11"/>
      <color theme="1"/>
      <name val="Calibri"/>
      <family val="2"/>
      <scheme val="minor"/>
    </font>
    <font>
      <b/>
      <sz val="12"/>
      <color theme="1"/>
      <name val="Segoe UI Light"/>
      <family val="2"/>
    </font>
    <font>
      <sz val="12"/>
      <color theme="1"/>
      <name val="Segoe UI Light"/>
      <family val="2"/>
    </font>
    <font>
      <sz val="12"/>
      <color rgb="FFFF0000"/>
      <name val="Segoe UI Light"/>
      <family val="2"/>
    </font>
    <font>
      <vertAlign val="subscript"/>
      <sz val="12"/>
      <color theme="1"/>
      <name val="Segoe UI Light"/>
      <family val="2"/>
    </font>
  </fonts>
  <fills count="1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59999389629810485"/>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style="thin">
        <color theme="0" tint="-0.34998626667073579"/>
      </right>
      <top/>
      <bottom style="thin">
        <color theme="0" tint="-0.34998626667073579"/>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top style="thin">
        <color theme="0" tint="-0.34998626667073579"/>
      </top>
      <bottom/>
      <diagonal/>
    </border>
    <border>
      <left/>
      <right/>
      <top/>
      <bottom style="thin">
        <color theme="0" tint="-0.34998626667073579"/>
      </bottom>
      <diagonal/>
    </border>
    <border>
      <left/>
      <right/>
      <top style="thin">
        <color theme="0" tint="-0.14999847407452621"/>
      </top>
      <bottom/>
      <diagonal/>
    </border>
    <border>
      <left/>
      <right/>
      <top/>
      <bottom style="thin">
        <color theme="0" tint="-0.14999847407452621"/>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96795556505021"/>
      </left>
      <right/>
      <top/>
      <bottom/>
      <diagonal/>
    </border>
    <border>
      <left style="thin">
        <color theme="0" tint="-0.14996795556505021"/>
      </left>
      <right style="thin">
        <color theme="0" tint="-0.14996795556505021"/>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s>
  <cellStyleXfs count="3">
    <xf numFmtId="0" fontId="0" fillId="0" borderId="0"/>
    <xf numFmtId="9" fontId="2" fillId="0" borderId="0" applyFont="0" applyFill="0" applyBorder="0" applyAlignment="0" applyProtection="0"/>
    <xf numFmtId="0" fontId="13" fillId="0" borderId="0" applyNumberFormat="0" applyFont="0" applyFill="0" applyBorder="0" applyAlignment="0" applyProtection="0"/>
  </cellStyleXfs>
  <cellXfs count="242">
    <xf numFmtId="0" fontId="0" fillId="0" borderId="0" xfId="0"/>
    <xf numFmtId="0" fontId="0" fillId="0" borderId="1" xfId="0" applyBorder="1"/>
    <xf numFmtId="0" fontId="0" fillId="0" borderId="1" xfId="0" applyBorder="1" applyAlignment="1">
      <alignment horizontal="center" vertical="center"/>
    </xf>
    <xf numFmtId="0" fontId="0" fillId="0" borderId="1" xfId="0" applyBorder="1" applyAlignment="1">
      <alignment vertical="center" wrapText="1"/>
    </xf>
    <xf numFmtId="0" fontId="0" fillId="0" borderId="1" xfId="0" applyBorder="1" applyAlignment="1">
      <alignment vertical="top" wrapText="1"/>
    </xf>
    <xf numFmtId="0" fontId="3" fillId="0" borderId="5" xfId="0" applyFont="1" applyFill="1" applyBorder="1"/>
    <xf numFmtId="0" fontId="3" fillId="0" borderId="5" xfId="0" applyFont="1" applyFill="1" applyBorder="1" applyAlignment="1">
      <alignment vertical="top" wrapText="1"/>
    </xf>
    <xf numFmtId="0" fontId="3" fillId="0" borderId="5" xfId="0" applyFont="1" applyFill="1" applyBorder="1" applyAlignment="1">
      <alignment vertical="center" wrapText="1"/>
    </xf>
    <xf numFmtId="0" fontId="4" fillId="0" borderId="4" xfId="0" applyFont="1" applyFill="1" applyBorder="1" applyAlignment="1">
      <alignment horizontal="center" vertical="center"/>
    </xf>
    <xf numFmtId="0" fontId="5" fillId="0" borderId="5" xfId="0" applyFont="1" applyFill="1" applyBorder="1" applyAlignment="1">
      <alignment vertical="top" wrapText="1"/>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0" borderId="5" xfId="0" applyFont="1" applyFill="1" applyBorder="1" applyAlignment="1">
      <alignment horizontal="center" vertical="center" wrapText="1"/>
    </xf>
    <xf numFmtId="10" fontId="5" fillId="0" borderId="5" xfId="0" applyNumberFormat="1" applyFont="1" applyFill="1" applyBorder="1" applyAlignment="1">
      <alignment vertical="center" wrapText="1"/>
    </xf>
    <xf numFmtId="10" fontId="5" fillId="0" borderId="5" xfId="1" applyNumberFormat="1" applyFont="1" applyFill="1" applyBorder="1" applyAlignment="1">
      <alignment vertical="center" wrapText="1"/>
    </xf>
    <xf numFmtId="0" fontId="3" fillId="0" borderId="12" xfId="0" applyFont="1" applyFill="1" applyBorder="1"/>
    <xf numFmtId="0" fontId="5" fillId="0" borderId="12" xfId="0" applyFont="1" applyFill="1" applyBorder="1" applyAlignment="1">
      <alignment vertical="center" wrapText="1"/>
    </xf>
    <xf numFmtId="0" fontId="5" fillId="0" borderId="12" xfId="0" applyFont="1" applyFill="1" applyBorder="1" applyAlignment="1">
      <alignment horizontal="center" vertical="center"/>
    </xf>
    <xf numFmtId="0" fontId="5" fillId="0" borderId="12" xfId="0" applyFont="1" applyFill="1" applyBorder="1" applyAlignment="1">
      <alignment horizontal="left" vertical="center"/>
    </xf>
    <xf numFmtId="0" fontId="7" fillId="0" borderId="4" xfId="0" applyFont="1" applyFill="1" applyBorder="1" applyAlignment="1">
      <alignment horizontal="center" vertical="center"/>
    </xf>
    <xf numFmtId="0" fontId="5" fillId="0" borderId="12" xfId="0" applyFont="1" applyFill="1" applyBorder="1" applyAlignment="1">
      <alignment vertical="center"/>
    </xf>
    <xf numFmtId="0" fontId="8" fillId="0" borderId="12" xfId="0" applyFont="1" applyFill="1" applyBorder="1" applyAlignment="1">
      <alignment vertical="center" wrapText="1"/>
    </xf>
    <xf numFmtId="0" fontId="8" fillId="0" borderId="12" xfId="0" applyFont="1" applyFill="1" applyBorder="1" applyAlignment="1">
      <alignment horizontal="center" vertical="center"/>
    </xf>
    <xf numFmtId="0" fontId="8" fillId="0" borderId="12" xfId="0" applyFont="1" applyFill="1" applyBorder="1" applyAlignment="1">
      <alignment vertical="center"/>
    </xf>
    <xf numFmtId="10" fontId="5" fillId="0" borderId="5" xfId="0" applyNumberFormat="1" applyFont="1" applyFill="1" applyBorder="1" applyAlignment="1">
      <alignment horizontal="left" vertical="center" wrapText="1"/>
    </xf>
    <xf numFmtId="2" fontId="5" fillId="0" borderId="5" xfId="1" applyNumberFormat="1" applyFont="1" applyFill="1" applyBorder="1" applyAlignment="1">
      <alignment vertical="center" wrapText="1"/>
    </xf>
    <xf numFmtId="0" fontId="5" fillId="0" borderId="5" xfId="0" quotePrefix="1" applyFont="1" applyFill="1" applyBorder="1" applyAlignment="1">
      <alignment vertical="center" wrapText="1"/>
    </xf>
    <xf numFmtId="16" fontId="5" fillId="0" borderId="5" xfId="0" quotePrefix="1" applyNumberFormat="1" applyFont="1" applyFill="1" applyBorder="1" applyAlignment="1">
      <alignment vertical="center" wrapText="1"/>
    </xf>
    <xf numFmtId="0" fontId="4" fillId="0" borderId="1" xfId="0" applyFont="1" applyFill="1" applyBorder="1" applyAlignment="1">
      <alignment horizontal="center" vertical="center"/>
    </xf>
    <xf numFmtId="164" fontId="5" fillId="0" borderId="5" xfId="0" applyNumberFormat="1" applyFont="1" applyFill="1" applyBorder="1" applyAlignment="1">
      <alignment vertical="center" wrapText="1"/>
    </xf>
    <xf numFmtId="0" fontId="3" fillId="0" borderId="12" xfId="0" applyFont="1" applyFill="1" applyBorder="1" applyAlignment="1">
      <alignment vertical="center"/>
    </xf>
    <xf numFmtId="0" fontId="5" fillId="0" borderId="12" xfId="0" applyFont="1" applyFill="1" applyBorder="1" applyAlignment="1">
      <alignment vertical="top" wrapText="1"/>
    </xf>
    <xf numFmtId="0" fontId="3" fillId="0" borderId="12" xfId="0" applyFont="1" applyFill="1" applyBorder="1" applyAlignment="1">
      <alignment horizontal="left" vertical="center"/>
    </xf>
    <xf numFmtId="0" fontId="5" fillId="3" borderId="5" xfId="0" applyFont="1" applyFill="1" applyBorder="1" applyAlignment="1">
      <alignment vertical="center" wrapText="1"/>
    </xf>
    <xf numFmtId="0" fontId="5" fillId="2" borderId="5" xfId="0" applyFont="1" applyFill="1" applyBorder="1" applyAlignment="1">
      <alignment vertical="top" wrapText="1"/>
    </xf>
    <xf numFmtId="0" fontId="5" fillId="2" borderId="5" xfId="0" applyFont="1" applyFill="1" applyBorder="1" applyAlignment="1">
      <alignment vertical="center" wrapText="1"/>
    </xf>
    <xf numFmtId="0" fontId="5" fillId="3" borderId="12" xfId="0" applyFont="1" applyFill="1" applyBorder="1" applyAlignment="1">
      <alignment horizontal="left" vertical="center"/>
    </xf>
    <xf numFmtId="0" fontId="5" fillId="2" borderId="12" xfId="0" applyFont="1" applyFill="1" applyBorder="1" applyAlignment="1">
      <alignment vertical="center" wrapText="1"/>
    </xf>
    <xf numFmtId="0" fontId="5" fillId="3" borderId="12" xfId="0" applyFont="1" applyFill="1" applyBorder="1" applyAlignment="1">
      <alignment vertical="center" wrapText="1"/>
    </xf>
    <xf numFmtId="0" fontId="5" fillId="3" borderId="12" xfId="0" applyFont="1" applyFill="1" applyBorder="1" applyAlignment="1">
      <alignment vertical="center"/>
    </xf>
    <xf numFmtId="0" fontId="8" fillId="3" borderId="12" xfId="0" applyFont="1" applyFill="1" applyBorder="1" applyAlignment="1">
      <alignment vertical="center"/>
    </xf>
    <xf numFmtId="10" fontId="5" fillId="3" borderId="5" xfId="0" applyNumberFormat="1" applyFont="1" applyFill="1" applyBorder="1" applyAlignment="1">
      <alignment horizontal="left" vertical="center" wrapText="1"/>
    </xf>
    <xf numFmtId="10" fontId="5" fillId="3" borderId="5" xfId="0" applyNumberFormat="1" applyFont="1" applyFill="1" applyBorder="1" applyAlignment="1">
      <alignment vertical="center" wrapText="1"/>
    </xf>
    <xf numFmtId="16" fontId="5" fillId="3" borderId="5" xfId="0" quotePrefix="1" applyNumberFormat="1" applyFont="1" applyFill="1" applyBorder="1" applyAlignment="1">
      <alignment vertical="center" wrapText="1"/>
    </xf>
    <xf numFmtId="10" fontId="5" fillId="3" borderId="5" xfId="1" applyNumberFormat="1" applyFont="1" applyFill="1" applyBorder="1" applyAlignment="1">
      <alignment vertical="center" wrapText="1"/>
    </xf>
    <xf numFmtId="0" fontId="5" fillId="4" borderId="5" xfId="0" applyFont="1" applyFill="1" applyBorder="1" applyAlignment="1">
      <alignment vertical="top" wrapText="1"/>
    </xf>
    <xf numFmtId="10" fontId="1" fillId="3" borderId="0" xfId="0" applyNumberFormat="1" applyFont="1" applyFill="1" applyAlignment="1">
      <alignment vertical="center" wrapText="1"/>
    </xf>
    <xf numFmtId="0" fontId="3" fillId="0" borderId="5" xfId="0" applyFont="1" applyFill="1" applyBorder="1" applyAlignment="1">
      <alignment horizontal="center" vertical="center"/>
    </xf>
    <xf numFmtId="0" fontId="4" fillId="0" borderId="1" xfId="0" applyFont="1" applyBorder="1"/>
    <xf numFmtId="0" fontId="4" fillId="0" borderId="1" xfId="0" applyFont="1" applyBorder="1" applyAlignment="1">
      <alignment wrapText="1"/>
    </xf>
    <xf numFmtId="0" fontId="3" fillId="5" borderId="5" xfId="0" applyFont="1" applyFill="1" applyBorder="1" applyAlignment="1">
      <alignment horizontal="center" vertical="center"/>
    </xf>
    <xf numFmtId="0" fontId="5" fillId="0" borderId="0" xfId="0" applyFont="1" applyFill="1" applyBorder="1" applyAlignment="1">
      <alignment horizontal="center" vertical="center"/>
    </xf>
    <xf numFmtId="10" fontId="5" fillId="0" borderId="0" xfId="1" applyNumberFormat="1" applyFont="1" applyFill="1" applyBorder="1" applyAlignment="1">
      <alignment vertical="center" wrapText="1"/>
    </xf>
    <xf numFmtId="0" fontId="6" fillId="3" borderId="0" xfId="0" applyFont="1" applyFill="1" applyBorder="1" applyAlignment="1">
      <alignment horizontal="center" vertical="center"/>
    </xf>
    <xf numFmtId="0" fontId="3" fillId="0" borderId="0" xfId="0" applyFont="1" applyFill="1" applyBorder="1" applyAlignment="1">
      <alignment horizontal="center" vertical="center"/>
    </xf>
    <xf numFmtId="0" fontId="6" fillId="3" borderId="5" xfId="0" applyFont="1" applyFill="1" applyBorder="1" applyAlignment="1">
      <alignment horizontal="center" vertical="center"/>
    </xf>
    <xf numFmtId="10" fontId="5" fillId="3" borderId="0" xfId="1" applyNumberFormat="1" applyFont="1" applyFill="1" applyBorder="1" applyAlignment="1">
      <alignment vertical="center" wrapText="1"/>
    </xf>
    <xf numFmtId="0" fontId="4" fillId="0" borderId="2" xfId="0" applyFont="1" applyBorder="1" applyAlignment="1">
      <alignment wrapText="1"/>
    </xf>
    <xf numFmtId="0" fontId="3" fillId="6" borderId="0" xfId="0" applyFont="1" applyFill="1" applyBorder="1" applyAlignment="1">
      <alignment horizontal="center" vertical="center"/>
    </xf>
    <xf numFmtId="0" fontId="3" fillId="0" borderId="5"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12" xfId="0" applyFont="1" applyFill="1" applyBorder="1"/>
    <xf numFmtId="0" fontId="0" fillId="0" borderId="0" xfId="0" applyFill="1"/>
    <xf numFmtId="0" fontId="5" fillId="0" borderId="10" xfId="0" applyFont="1" applyFill="1" applyBorder="1" applyAlignment="1">
      <alignment vertical="top" wrapText="1"/>
    </xf>
    <xf numFmtId="0" fontId="5" fillId="0" borderId="10" xfId="0" applyFont="1" applyFill="1" applyBorder="1" applyAlignment="1">
      <alignment horizontal="center" vertical="center"/>
    </xf>
    <xf numFmtId="0" fontId="5" fillId="0" borderId="5" xfId="0" applyFont="1" applyFill="1" applyBorder="1" applyAlignment="1">
      <alignment horizontal="left" vertical="center" wrapText="1"/>
    </xf>
    <xf numFmtId="10" fontId="5" fillId="0" borderId="5" xfId="0" applyNumberFormat="1" applyFont="1" applyFill="1" applyBorder="1" applyAlignment="1">
      <alignment horizontal="center" vertical="center" wrapText="1"/>
    </xf>
    <xf numFmtId="0" fontId="14" fillId="3" borderId="17" xfId="2" applyFont="1" applyFill="1" applyBorder="1" applyAlignment="1">
      <alignment horizontal="center" vertical="center"/>
    </xf>
    <xf numFmtId="0" fontId="14" fillId="3" borderId="18" xfId="2" applyFont="1" applyFill="1" applyBorder="1" applyAlignment="1">
      <alignment horizontal="center" vertical="center"/>
    </xf>
    <xf numFmtId="0" fontId="14" fillId="7" borderId="19" xfId="2" applyFont="1" applyFill="1" applyBorder="1" applyAlignment="1">
      <alignment vertical="center"/>
    </xf>
    <xf numFmtId="0" fontId="14" fillId="7" borderId="20" xfId="2" applyFont="1" applyFill="1" applyBorder="1" applyAlignment="1">
      <alignment horizontal="center" vertical="center"/>
    </xf>
    <xf numFmtId="0" fontId="13" fillId="0" borderId="0" xfId="2"/>
    <xf numFmtId="0" fontId="13" fillId="3" borderId="21" xfId="2" applyFont="1" applyFill="1" applyBorder="1" applyAlignment="1">
      <alignment horizontal="center" vertical="center"/>
    </xf>
    <xf numFmtId="0" fontId="13" fillId="3" borderId="22" xfId="2" applyFont="1" applyFill="1" applyBorder="1" applyAlignment="1">
      <alignment horizontal="center" vertical="center"/>
    </xf>
    <xf numFmtId="0" fontId="13" fillId="3" borderId="22" xfId="2" applyFont="1" applyFill="1" applyBorder="1" applyAlignment="1">
      <alignment vertical="center"/>
    </xf>
    <xf numFmtId="0" fontId="13" fillId="8" borderId="22" xfId="2" applyFont="1" applyFill="1" applyBorder="1" applyAlignment="1">
      <alignment vertical="center"/>
    </xf>
    <xf numFmtId="0" fontId="13" fillId="8" borderId="23" xfId="2" applyFont="1" applyFill="1" applyBorder="1"/>
    <xf numFmtId="0" fontId="13" fillId="3" borderId="23" xfId="2" applyFont="1" applyFill="1" applyBorder="1" applyAlignment="1">
      <alignment horizontal="center"/>
    </xf>
    <xf numFmtId="0" fontId="13" fillId="0" borderId="22" xfId="2" applyFont="1" applyBorder="1"/>
    <xf numFmtId="0" fontId="13" fillId="8" borderId="22" xfId="2" applyFont="1" applyFill="1" applyBorder="1"/>
    <xf numFmtId="0" fontId="13" fillId="0" borderId="23" xfId="2" applyFont="1" applyBorder="1" applyAlignment="1">
      <alignment horizontal="center"/>
    </xf>
    <xf numFmtId="0" fontId="13" fillId="3" borderId="22" xfId="2" applyFont="1" applyFill="1" applyBorder="1"/>
    <xf numFmtId="0" fontId="13" fillId="0" borderId="22" xfId="2" applyFont="1" applyFill="1" applyBorder="1"/>
    <xf numFmtId="0" fontId="13" fillId="0" borderId="23" xfId="2" applyFont="1" applyFill="1" applyBorder="1" applyAlignment="1">
      <alignment horizontal="center"/>
    </xf>
    <xf numFmtId="0" fontId="13" fillId="0" borderId="0" xfId="2" applyFill="1"/>
    <xf numFmtId="0" fontId="13" fillId="3" borderId="23" xfId="2" applyFont="1" applyFill="1" applyBorder="1"/>
    <xf numFmtId="0" fontId="13" fillId="0" borderId="22" xfId="2" applyFont="1" applyBorder="1" applyAlignment="1">
      <alignment wrapText="1"/>
    </xf>
    <xf numFmtId="0" fontId="13" fillId="3" borderId="22" xfId="2" applyFont="1" applyFill="1" applyBorder="1" applyAlignment="1">
      <alignment wrapText="1"/>
    </xf>
    <xf numFmtId="0" fontId="13" fillId="0" borderId="22" xfId="2" applyFont="1" applyBorder="1" applyAlignment="1">
      <alignment vertical="top"/>
    </xf>
    <xf numFmtId="0" fontId="13" fillId="8" borderId="22" xfId="2" applyFont="1" applyFill="1" applyBorder="1" applyAlignment="1">
      <alignment vertical="top"/>
    </xf>
    <xf numFmtId="0" fontId="13" fillId="8" borderId="22" xfId="2" applyFont="1" applyFill="1" applyBorder="1" applyAlignment="1">
      <alignment horizontal="left" vertical="top"/>
    </xf>
    <xf numFmtId="0" fontId="13" fillId="3" borderId="22" xfId="2" applyFont="1" applyFill="1" applyBorder="1" applyAlignment="1">
      <alignment horizontal="left" vertical="top"/>
    </xf>
    <xf numFmtId="10" fontId="13" fillId="8" borderId="23" xfId="2" applyNumberFormat="1" applyFont="1" applyFill="1" applyBorder="1" applyAlignment="1">
      <alignment horizontal="left" vertical="top"/>
    </xf>
    <xf numFmtId="0" fontId="13" fillId="0" borderId="23" xfId="2" applyFont="1" applyBorder="1" applyAlignment="1">
      <alignment horizontal="center" vertical="center"/>
    </xf>
    <xf numFmtId="0" fontId="13" fillId="8" borderId="22" xfId="2" applyFont="1" applyFill="1" applyBorder="1" applyAlignment="1">
      <alignment horizontal="left" vertical="top" wrapText="1"/>
    </xf>
    <xf numFmtId="0" fontId="13" fillId="0" borderId="21" xfId="2" applyFont="1" applyFill="1" applyBorder="1" applyAlignment="1">
      <alignment horizontal="center" vertical="center"/>
    </xf>
    <xf numFmtId="0" fontId="13" fillId="0" borderId="22" xfId="2" applyFont="1" applyFill="1" applyBorder="1" applyAlignment="1">
      <alignment horizontal="center" vertical="center"/>
    </xf>
    <xf numFmtId="0" fontId="13" fillId="0" borderId="22" xfId="2" applyFont="1" applyFill="1" applyBorder="1" applyAlignment="1">
      <alignment vertical="top"/>
    </xf>
    <xf numFmtId="0" fontId="13" fillId="8" borderId="24" xfId="2" applyFont="1" applyFill="1" applyBorder="1" applyAlignment="1">
      <alignment vertical="center" wrapText="1"/>
    </xf>
    <xf numFmtId="0" fontId="13" fillId="0" borderId="23" xfId="2" applyFont="1" applyBorder="1"/>
    <xf numFmtId="0" fontId="13" fillId="3" borderId="0" xfId="2" applyFill="1" applyAlignment="1">
      <alignment horizontal="center" vertical="center"/>
    </xf>
    <xf numFmtId="0" fontId="13" fillId="0" borderId="0" xfId="2" applyAlignment="1">
      <alignment horizontal="center"/>
    </xf>
    <xf numFmtId="0" fontId="14" fillId="0" borderId="17" xfId="2" applyFont="1" applyFill="1" applyBorder="1" applyAlignment="1">
      <alignment horizontal="center" vertical="center"/>
    </xf>
    <xf numFmtId="0" fontId="14" fillId="0" borderId="18" xfId="2" applyFont="1" applyFill="1" applyBorder="1" applyAlignment="1">
      <alignment horizontal="center" vertical="center"/>
    </xf>
    <xf numFmtId="0" fontId="14" fillId="0" borderId="19" xfId="2" applyFont="1" applyFill="1" applyBorder="1" applyAlignment="1">
      <alignment vertical="center"/>
    </xf>
    <xf numFmtId="0" fontId="14" fillId="0" borderId="20" xfId="2" applyFont="1" applyFill="1" applyBorder="1" applyAlignment="1">
      <alignment horizontal="center" vertical="center"/>
    </xf>
    <xf numFmtId="0" fontId="13" fillId="0" borderId="22" xfId="2" applyFont="1" applyFill="1" applyBorder="1" applyAlignment="1">
      <alignment vertical="center"/>
    </xf>
    <xf numFmtId="0" fontId="13" fillId="0" borderId="23" xfId="2" applyFont="1" applyFill="1" applyBorder="1"/>
    <xf numFmtId="0" fontId="13" fillId="0" borderId="22" xfId="2" applyFont="1" applyFill="1" applyBorder="1" applyAlignment="1">
      <alignment wrapText="1"/>
    </xf>
    <xf numFmtId="0" fontId="13" fillId="0" borderId="22" xfId="2" applyFont="1" applyFill="1" applyBorder="1" applyAlignment="1">
      <alignment horizontal="left" vertical="top"/>
    </xf>
    <xf numFmtId="10" fontId="13" fillId="0" borderId="23" xfId="2" applyNumberFormat="1" applyFont="1" applyFill="1" applyBorder="1" applyAlignment="1">
      <alignment horizontal="left" vertical="top"/>
    </xf>
    <xf numFmtId="0" fontId="13" fillId="0" borderId="23" xfId="2" applyFont="1" applyFill="1" applyBorder="1" applyAlignment="1">
      <alignment horizontal="center" vertical="center"/>
    </xf>
    <xf numFmtId="0" fontId="13" fillId="0" borderId="22" xfId="2" applyFont="1" applyFill="1" applyBorder="1" applyAlignment="1">
      <alignment horizontal="left" vertical="top" wrapText="1"/>
    </xf>
    <xf numFmtId="0" fontId="13" fillId="0" borderId="24" xfId="2" applyFont="1" applyFill="1" applyBorder="1" applyAlignment="1">
      <alignment vertical="center" wrapText="1"/>
    </xf>
    <xf numFmtId="0" fontId="13" fillId="0" borderId="0" xfId="2" applyFill="1" applyAlignment="1">
      <alignment horizontal="center" vertical="center"/>
    </xf>
    <xf numFmtId="0" fontId="13" fillId="0" borderId="0" xfId="2" applyFill="1" applyAlignment="1">
      <alignment horizontal="center"/>
    </xf>
    <xf numFmtId="0" fontId="14" fillId="7" borderId="17" xfId="2" applyFont="1" applyFill="1" applyBorder="1" applyAlignment="1">
      <alignment horizontal="center" vertical="center"/>
    </xf>
    <xf numFmtId="0" fontId="14" fillId="7" borderId="18" xfId="2" applyFont="1" applyFill="1" applyBorder="1" applyAlignment="1">
      <alignment horizontal="center" vertical="center"/>
    </xf>
    <xf numFmtId="0" fontId="14" fillId="7" borderId="19" xfId="2" applyFont="1" applyFill="1" applyBorder="1" applyAlignment="1">
      <alignment horizontal="left" vertical="center" wrapText="1"/>
    </xf>
    <xf numFmtId="0" fontId="13" fillId="0" borderId="0" xfId="2" applyAlignment="1"/>
    <xf numFmtId="0" fontId="13" fillId="0" borderId="21" xfId="2" applyBorder="1" applyAlignment="1">
      <alignment horizontal="center" vertical="center"/>
    </xf>
    <xf numFmtId="0" fontId="13" fillId="0" borderId="22" xfId="2" applyBorder="1" applyAlignment="1">
      <alignment horizontal="center" vertical="center"/>
    </xf>
    <xf numFmtId="0" fontId="13" fillId="0" borderId="22" xfId="2" applyBorder="1" applyAlignment="1">
      <alignment horizontal="left" vertical="center" wrapText="1"/>
    </xf>
    <xf numFmtId="0" fontId="13" fillId="0" borderId="23" xfId="2" applyBorder="1" applyAlignment="1">
      <alignment horizontal="left" vertical="center" wrapText="1"/>
    </xf>
    <xf numFmtId="0" fontId="13" fillId="0" borderId="23" xfId="2" applyBorder="1" applyAlignment="1">
      <alignment horizontal="center" vertical="center"/>
    </xf>
    <xf numFmtId="0" fontId="13" fillId="8" borderId="22" xfId="2" applyFill="1" applyBorder="1" applyAlignment="1">
      <alignment horizontal="left" vertical="center" wrapText="1"/>
    </xf>
    <xf numFmtId="0" fontId="13" fillId="8" borderId="23" xfId="2" applyFill="1" applyBorder="1" applyAlignment="1">
      <alignment horizontal="left" vertical="center" wrapText="1"/>
    </xf>
    <xf numFmtId="0" fontId="13" fillId="0" borderId="24" xfId="2" applyFill="1" applyBorder="1" applyAlignment="1">
      <alignment horizontal="left" vertical="center"/>
    </xf>
    <xf numFmtId="0" fontId="13" fillId="0" borderId="0" xfId="2" applyAlignment="1">
      <alignment horizontal="left" vertical="center" wrapText="1"/>
    </xf>
    <xf numFmtId="0" fontId="13" fillId="8" borderId="0" xfId="2" applyFill="1" applyAlignment="1">
      <alignment horizontal="left" vertical="center" wrapText="1"/>
    </xf>
    <xf numFmtId="0" fontId="13" fillId="9" borderId="22" xfId="2" applyFill="1" applyBorder="1" applyAlignment="1">
      <alignment horizontal="left" vertical="center" wrapText="1"/>
    </xf>
    <xf numFmtId="0" fontId="19" fillId="8" borderId="22" xfId="2" applyFont="1" applyFill="1" applyBorder="1" applyAlignment="1">
      <alignment horizontal="left" vertical="center" wrapText="1"/>
    </xf>
    <xf numFmtId="0" fontId="13" fillId="5" borderId="23" xfId="2" applyFill="1" applyBorder="1" applyAlignment="1">
      <alignment horizontal="center" vertical="center"/>
    </xf>
    <xf numFmtId="0" fontId="13" fillId="5" borderId="24" xfId="2" applyFill="1" applyBorder="1" applyAlignment="1">
      <alignment horizontal="left" vertical="center" wrapText="1"/>
    </xf>
    <xf numFmtId="0" fontId="13" fillId="0" borderId="0" xfId="2" applyAlignment="1">
      <alignment horizontal="center" vertical="center"/>
    </xf>
    <xf numFmtId="0" fontId="14" fillId="0" borderId="20" xfId="2" applyFont="1" applyFill="1" applyBorder="1" applyAlignment="1">
      <alignment horizontal="center" vertical="center"/>
    </xf>
    <xf numFmtId="0" fontId="13" fillId="0" borderId="22" xfId="2" applyFill="1" applyBorder="1" applyAlignment="1">
      <alignment horizontal="left" vertical="center" wrapText="1"/>
    </xf>
    <xf numFmtId="0" fontId="13" fillId="0" borderId="0" xfId="2" applyFill="1" applyAlignment="1"/>
    <xf numFmtId="0" fontId="13" fillId="0" borderId="21" xfId="2" applyFill="1" applyBorder="1" applyAlignment="1">
      <alignment horizontal="center" vertical="center"/>
    </xf>
    <xf numFmtId="0" fontId="13" fillId="0" borderId="22" xfId="2" applyFill="1" applyBorder="1" applyAlignment="1">
      <alignment horizontal="center" vertical="center"/>
    </xf>
    <xf numFmtId="0" fontId="13" fillId="0" borderId="22" xfId="2" applyFill="1" applyBorder="1" applyAlignment="1">
      <alignment vertical="center"/>
    </xf>
    <xf numFmtId="0" fontId="13" fillId="0" borderId="23" xfId="2" applyFill="1" applyBorder="1"/>
    <xf numFmtId="0" fontId="13" fillId="0" borderId="23" xfId="2" applyFill="1" applyBorder="1" applyAlignment="1">
      <alignment horizontal="center"/>
    </xf>
    <xf numFmtId="0" fontId="13" fillId="0" borderId="22" xfId="2" applyFill="1" applyBorder="1"/>
    <xf numFmtId="0" fontId="13" fillId="0" borderId="24" xfId="2" applyFill="1" applyBorder="1"/>
    <xf numFmtId="0" fontId="13" fillId="0" borderId="25" xfId="2" applyFill="1" applyBorder="1"/>
    <xf numFmtId="0" fontId="13" fillId="0" borderId="21" xfId="2" applyFill="1" applyBorder="1" applyAlignment="1">
      <alignment horizontal="center" vertical="top"/>
    </xf>
    <xf numFmtId="0" fontId="13" fillId="0" borderId="22" xfId="2" applyFill="1" applyBorder="1" applyAlignment="1">
      <alignment horizontal="center" vertical="top"/>
    </xf>
    <xf numFmtId="0" fontId="13" fillId="0" borderId="22" xfId="2" applyFill="1" applyBorder="1" applyAlignment="1">
      <alignment vertical="top"/>
    </xf>
    <xf numFmtId="0" fontId="13" fillId="0" borderId="23" xfId="2" applyFill="1" applyBorder="1" applyAlignment="1">
      <alignment vertical="top"/>
    </xf>
    <xf numFmtId="0" fontId="13" fillId="0" borderId="23" xfId="2" applyFill="1" applyBorder="1" applyAlignment="1">
      <alignment horizontal="center" vertical="top"/>
    </xf>
    <xf numFmtId="0" fontId="13" fillId="0" borderId="0" xfId="2" applyFill="1" applyAlignment="1">
      <alignment vertical="top"/>
    </xf>
    <xf numFmtId="0" fontId="13" fillId="0" borderId="22" xfId="2" applyFill="1" applyBorder="1" applyAlignment="1">
      <alignment vertical="top" wrapText="1"/>
    </xf>
    <xf numFmtId="0" fontId="13" fillId="0" borderId="23" xfId="2" applyFill="1" applyBorder="1" applyAlignment="1">
      <alignment vertical="top" wrapText="1"/>
    </xf>
    <xf numFmtId="0" fontId="13" fillId="3" borderId="22" xfId="2" applyFill="1" applyBorder="1" applyAlignment="1">
      <alignment horizontal="left" vertical="center" wrapText="1"/>
    </xf>
    <xf numFmtId="0" fontId="13" fillId="3" borderId="0" xfId="2" applyFill="1"/>
    <xf numFmtId="0" fontId="13" fillId="3" borderId="22" xfId="2" applyFill="1" applyBorder="1" applyAlignment="1">
      <alignment vertical="top" wrapText="1"/>
    </xf>
    <xf numFmtId="0" fontId="16" fillId="0" borderId="26" xfId="0" applyFont="1" applyFill="1" applyBorder="1" applyAlignment="1">
      <alignment vertical="top" wrapText="1"/>
    </xf>
    <xf numFmtId="0" fontId="16" fillId="0" borderId="26" xfId="0" applyFont="1" applyFill="1" applyBorder="1" applyAlignment="1">
      <alignment horizontal="center" vertical="center"/>
    </xf>
    <xf numFmtId="10" fontId="20" fillId="10" borderId="26" xfId="0" applyNumberFormat="1" applyFont="1" applyFill="1" applyBorder="1" applyAlignment="1">
      <alignment horizontal="center" vertical="center"/>
    </xf>
    <xf numFmtId="10" fontId="16" fillId="0" borderId="26" xfId="0" applyNumberFormat="1" applyFont="1" applyFill="1" applyBorder="1" applyAlignment="1">
      <alignment horizontal="center" vertical="center" wrapText="1"/>
    </xf>
    <xf numFmtId="0" fontId="16" fillId="0" borderId="26" xfId="0" applyFont="1" applyFill="1" applyBorder="1" applyAlignment="1">
      <alignment vertical="center" wrapText="1"/>
    </xf>
    <xf numFmtId="0" fontId="5" fillId="8" borderId="26" xfId="0" applyFont="1" applyFill="1" applyBorder="1" applyAlignment="1">
      <alignment vertical="center" wrapText="1"/>
    </xf>
    <xf numFmtId="0" fontId="5" fillId="0" borderId="26" xfId="0" applyFont="1" applyFill="1" applyBorder="1" applyAlignment="1">
      <alignment horizontal="center" vertical="center"/>
    </xf>
    <xf numFmtId="0" fontId="5" fillId="0" borderId="26"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5" fillId="8" borderId="26" xfId="0" applyFont="1" applyFill="1" applyBorder="1" applyAlignment="1">
      <alignment vertical="top" wrapText="1"/>
    </xf>
    <xf numFmtId="16" fontId="5" fillId="0" borderId="26" xfId="0" quotePrefix="1" applyNumberFormat="1" applyFont="1" applyFill="1" applyBorder="1" applyAlignment="1">
      <alignment horizontal="center" vertical="center" wrapText="1"/>
    </xf>
    <xf numFmtId="0" fontId="3" fillId="0" borderId="13" xfId="0" applyFont="1" applyFill="1" applyBorder="1" applyAlignment="1">
      <alignment horizontal="center" vertical="center"/>
    </xf>
    <xf numFmtId="0" fontId="3" fillId="0" borderId="0"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14" xfId="0" applyFont="1" applyFill="1" applyBorder="1" applyAlignment="1">
      <alignment horizontal="center" vertical="center"/>
    </xf>
    <xf numFmtId="0" fontId="3" fillId="0" borderId="16" xfId="0" applyFont="1" applyFill="1" applyBorder="1" applyAlignment="1">
      <alignment horizontal="center" vertical="center"/>
    </xf>
    <xf numFmtId="0" fontId="4" fillId="0" borderId="2" xfId="0" applyFont="1" applyBorder="1" applyAlignment="1">
      <alignment horizontal="left" wrapText="1"/>
    </xf>
    <xf numFmtId="0" fontId="4" fillId="0" borderId="3" xfId="0" applyFont="1" applyBorder="1" applyAlignment="1">
      <alignment horizontal="left" wrapText="1"/>
    </xf>
    <xf numFmtId="0" fontId="3" fillId="3" borderId="5" xfId="0" applyFont="1" applyFill="1" applyBorder="1" applyAlignment="1">
      <alignment horizontal="center" vertical="center"/>
    </xf>
    <xf numFmtId="0" fontId="3" fillId="0" borderId="5"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5" xfId="0" applyFont="1" applyFill="1" applyBorder="1" applyAlignment="1">
      <alignment horizontal="left" vertical="center" wrapText="1"/>
    </xf>
    <xf numFmtId="0" fontId="3" fillId="0" borderId="9" xfId="0" applyFont="1" applyFill="1" applyBorder="1" applyAlignment="1">
      <alignment horizontal="center" vertical="center"/>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0" fontId="3" fillId="2"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3" fillId="0" borderId="7" xfId="0" applyFont="1" applyFill="1" applyBorder="1" applyAlignment="1">
      <alignment horizontal="left" vertical="center" wrapText="1"/>
    </xf>
    <xf numFmtId="0" fontId="3" fillId="0" borderId="8" xfId="0" applyFont="1" applyFill="1" applyBorder="1" applyAlignment="1">
      <alignment horizontal="left" vertical="center" wrapText="1"/>
    </xf>
    <xf numFmtId="0" fontId="14" fillId="7" borderId="20" xfId="2" applyFont="1" applyFill="1" applyBorder="1" applyAlignment="1">
      <alignment horizontal="center" vertical="center"/>
    </xf>
    <xf numFmtId="0" fontId="14" fillId="0" borderId="20" xfId="2" applyFont="1" applyFill="1" applyBorder="1" applyAlignment="1">
      <alignment horizontal="center" vertical="center"/>
    </xf>
    <xf numFmtId="0" fontId="14" fillId="7" borderId="20" xfId="2" applyFont="1" applyFill="1" applyBorder="1" applyAlignment="1">
      <alignment horizontal="left" vertical="center" wrapText="1"/>
    </xf>
    <xf numFmtId="0" fontId="0" fillId="0" borderId="0" xfId="0" applyBorder="1"/>
    <xf numFmtId="0" fontId="22" fillId="0" borderId="5" xfId="0" applyFont="1" applyBorder="1"/>
    <xf numFmtId="0" fontId="22" fillId="8" borderId="5" xfId="0" applyFont="1" applyFill="1" applyBorder="1"/>
    <xf numFmtId="0" fontId="22" fillId="8" borderId="5" xfId="0" applyFont="1" applyFill="1" applyBorder="1" applyAlignment="1">
      <alignment horizontal="center" vertical="center"/>
    </xf>
    <xf numFmtId="0" fontId="0" fillId="0" borderId="4" xfId="0" applyBorder="1" applyAlignment="1">
      <alignment horizontal="center" vertical="center"/>
    </xf>
    <xf numFmtId="0" fontId="22" fillId="8" borderId="9" xfId="0" applyFont="1" applyFill="1" applyBorder="1" applyAlignment="1">
      <alignment horizontal="center" vertical="center"/>
    </xf>
    <xf numFmtId="0" fontId="22" fillId="8" borderId="5" xfId="0" applyFont="1" applyFill="1" applyBorder="1" applyAlignment="1">
      <alignment horizontal="center" vertical="center"/>
    </xf>
    <xf numFmtId="0" fontId="22" fillId="8" borderId="10" xfId="0" applyFont="1" applyFill="1" applyBorder="1" applyAlignment="1">
      <alignment horizontal="center" vertical="center"/>
    </xf>
    <xf numFmtId="0" fontId="22" fillId="8" borderId="11" xfId="0" applyFont="1" applyFill="1" applyBorder="1" applyAlignment="1">
      <alignment horizontal="center" vertical="center"/>
    </xf>
    <xf numFmtId="0" fontId="22" fillId="11" borderId="12" xfId="0" applyFont="1" applyFill="1" applyBorder="1" applyAlignment="1">
      <alignment horizontal="center" vertical="center"/>
    </xf>
    <xf numFmtId="0" fontId="22" fillId="8" borderId="12" xfId="0" applyFont="1" applyFill="1" applyBorder="1" applyAlignment="1">
      <alignment horizontal="center" vertical="center"/>
    </xf>
    <xf numFmtId="0" fontId="21" fillId="0" borderId="4" xfId="0" applyFont="1" applyBorder="1" applyAlignment="1">
      <alignment horizontal="center" vertical="center"/>
    </xf>
    <xf numFmtId="0" fontId="0" fillId="0" borderId="4" xfId="0" applyFont="1" applyBorder="1" applyAlignment="1">
      <alignment horizontal="center" vertical="center"/>
    </xf>
    <xf numFmtId="0" fontId="22" fillId="2" borderId="5" xfId="0" applyFont="1" applyFill="1" applyBorder="1" applyAlignment="1">
      <alignment horizontal="center" vertical="center"/>
    </xf>
    <xf numFmtId="0" fontId="22" fillId="12" borderId="9" xfId="0" applyFont="1" applyFill="1" applyBorder="1" applyAlignment="1">
      <alignment horizontal="center" vertical="center"/>
    </xf>
    <xf numFmtId="0" fontId="22" fillId="12" borderId="10" xfId="0" applyFont="1" applyFill="1" applyBorder="1" applyAlignment="1">
      <alignment horizontal="center" vertical="center"/>
    </xf>
    <xf numFmtId="0" fontId="22" fillId="0" borderId="12" xfId="0" applyFont="1" applyBorder="1" applyAlignment="1">
      <alignment horizontal="center" vertical="center"/>
    </xf>
    <xf numFmtId="0" fontId="0" fillId="8" borderId="1" xfId="0" applyFill="1" applyBorder="1"/>
    <xf numFmtId="0" fontId="22" fillId="0" borderId="5" xfId="0" applyFont="1" applyFill="1" applyBorder="1" applyAlignment="1">
      <alignment horizontal="center" vertical="center"/>
    </xf>
    <xf numFmtId="0" fontId="22" fillId="0" borderId="5" xfId="0" applyFont="1" applyFill="1" applyBorder="1" applyAlignment="1">
      <alignment vertical="top" wrapText="1"/>
    </xf>
    <xf numFmtId="0" fontId="22" fillId="0" borderId="5" xfId="0" applyFont="1" applyFill="1" applyBorder="1" applyAlignment="1">
      <alignment vertical="center" wrapText="1"/>
    </xf>
    <xf numFmtId="0" fontId="23" fillId="0" borderId="5" xfId="0" applyFont="1" applyFill="1" applyBorder="1" applyAlignment="1">
      <alignment vertical="top" wrapText="1"/>
    </xf>
    <xf numFmtId="0" fontId="23" fillId="0" borderId="5" xfId="0" applyFont="1" applyFill="1" applyBorder="1" applyAlignment="1">
      <alignment horizontal="center" vertical="center"/>
    </xf>
    <xf numFmtId="0" fontId="23" fillId="0" borderId="5" xfId="0" applyFont="1" applyFill="1" applyBorder="1" applyAlignment="1">
      <alignment vertical="center" wrapText="1"/>
    </xf>
    <xf numFmtId="0" fontId="23" fillId="0" borderId="5" xfId="0" applyFont="1" applyFill="1" applyBorder="1" applyAlignment="1">
      <alignment horizontal="center" vertical="center" wrapText="1"/>
    </xf>
    <xf numFmtId="10" fontId="23" fillId="0" borderId="5" xfId="0" applyNumberFormat="1" applyFont="1" applyFill="1" applyBorder="1" applyAlignment="1">
      <alignment vertical="center" wrapText="1"/>
    </xf>
    <xf numFmtId="10" fontId="23" fillId="0" borderId="5" xfId="1" applyNumberFormat="1" applyFont="1" applyFill="1" applyBorder="1" applyAlignment="1">
      <alignment vertical="center" wrapText="1"/>
    </xf>
    <xf numFmtId="0" fontId="22" fillId="0" borderId="12" xfId="0" applyFont="1" applyFill="1" applyBorder="1"/>
    <xf numFmtId="0" fontId="23" fillId="0" borderId="12" xfId="0" applyFont="1" applyFill="1" applyBorder="1" applyAlignment="1">
      <alignment vertical="center" wrapText="1"/>
    </xf>
    <xf numFmtId="0" fontId="23" fillId="0" borderId="12" xfId="0" applyFont="1" applyFill="1" applyBorder="1" applyAlignment="1">
      <alignment horizontal="center" vertical="center"/>
    </xf>
    <xf numFmtId="0" fontId="23" fillId="0" borderId="12" xfId="0" applyFont="1" applyFill="1" applyBorder="1" applyAlignment="1">
      <alignment horizontal="left" vertical="center"/>
    </xf>
    <xf numFmtId="0" fontId="23" fillId="0" borderId="12" xfId="0" applyFont="1" applyFill="1" applyBorder="1" applyAlignment="1">
      <alignment vertical="center"/>
    </xf>
    <xf numFmtId="0" fontId="24" fillId="0" borderId="12" xfId="0" applyFont="1" applyFill="1" applyBorder="1" applyAlignment="1">
      <alignment vertical="center" wrapText="1"/>
    </xf>
    <xf numFmtId="0" fontId="24" fillId="0" borderId="12" xfId="0" applyFont="1" applyFill="1" applyBorder="1" applyAlignment="1">
      <alignment horizontal="center" vertical="center"/>
    </xf>
    <xf numFmtId="0" fontId="24" fillId="0" borderId="12" xfId="0" applyFont="1" applyFill="1" applyBorder="1" applyAlignment="1">
      <alignment vertical="center"/>
    </xf>
    <xf numFmtId="10" fontId="23" fillId="0" borderId="5" xfId="0" applyNumberFormat="1" applyFont="1" applyFill="1" applyBorder="1" applyAlignment="1">
      <alignment horizontal="left" vertical="center" wrapText="1"/>
    </xf>
    <xf numFmtId="2" fontId="23" fillId="0" borderId="5" xfId="1" applyNumberFormat="1" applyFont="1" applyFill="1" applyBorder="1" applyAlignment="1">
      <alignment vertical="center" wrapText="1"/>
    </xf>
    <xf numFmtId="0" fontId="23" fillId="0" borderId="5" xfId="0" quotePrefix="1" applyFont="1" applyFill="1" applyBorder="1" applyAlignment="1">
      <alignment vertical="center" wrapText="1"/>
    </xf>
    <xf numFmtId="16" fontId="23" fillId="0" borderId="5" xfId="0" quotePrefix="1" applyNumberFormat="1" applyFont="1" applyFill="1" applyBorder="1" applyAlignment="1">
      <alignment vertical="center" wrapText="1"/>
    </xf>
    <xf numFmtId="0" fontId="22" fillId="0" borderId="5" xfId="0" applyFont="1" applyFill="1" applyBorder="1" applyAlignment="1">
      <alignment horizontal="center" vertical="center"/>
    </xf>
    <xf numFmtId="0" fontId="22" fillId="0" borderId="5" xfId="0" applyFont="1" applyFill="1" applyBorder="1" applyAlignment="1">
      <alignment horizontal="left" vertical="center" wrapText="1"/>
    </xf>
    <xf numFmtId="0" fontId="22" fillId="0" borderId="6" xfId="0" applyFont="1" applyFill="1" applyBorder="1" applyAlignment="1">
      <alignment horizontal="left" vertical="center" wrapText="1"/>
    </xf>
    <xf numFmtId="0" fontId="22" fillId="0" borderId="7" xfId="0" applyFont="1" applyFill="1" applyBorder="1" applyAlignment="1">
      <alignment horizontal="left" vertical="center" wrapText="1"/>
    </xf>
    <xf numFmtId="0" fontId="22" fillId="0" borderId="8" xfId="0" applyFont="1" applyFill="1" applyBorder="1" applyAlignment="1">
      <alignment horizontal="left" vertical="center" wrapText="1"/>
    </xf>
    <xf numFmtId="164" fontId="23" fillId="0" borderId="5" xfId="0" applyNumberFormat="1" applyFont="1" applyFill="1" applyBorder="1" applyAlignment="1">
      <alignment vertical="center" wrapText="1"/>
    </xf>
    <xf numFmtId="10" fontId="1" fillId="0" borderId="0" xfId="0" applyNumberFormat="1" applyFont="1" applyFill="1" applyAlignment="1">
      <alignment vertical="center"/>
    </xf>
    <xf numFmtId="0" fontId="22" fillId="0" borderId="12" xfId="0" applyFont="1" applyFill="1" applyBorder="1" applyAlignment="1">
      <alignment vertical="center"/>
    </xf>
    <xf numFmtId="0" fontId="23" fillId="0" borderId="12" xfId="0" applyFont="1" applyFill="1" applyBorder="1" applyAlignment="1">
      <alignment vertical="top" wrapText="1"/>
    </xf>
    <xf numFmtId="0" fontId="22" fillId="0" borderId="12" xfId="0" applyFont="1" applyFill="1"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vertical="top" wrapText="1"/>
    </xf>
    <xf numFmtId="0" fontId="0" fillId="0" borderId="1" xfId="0" applyFill="1" applyBorder="1" applyAlignment="1">
      <alignment vertical="center" wrapText="1"/>
    </xf>
    <xf numFmtId="0" fontId="23" fillId="13" borderId="5" xfId="0" applyFont="1" applyFill="1" applyBorder="1" applyAlignment="1">
      <alignment vertical="center" wrapText="1"/>
    </xf>
  </cellXfs>
  <cellStyles count="3">
    <cellStyle name="Normal" xfId="0" builtinId="0"/>
    <cellStyle name="Normal 2" xfId="2"/>
    <cellStyle name="Percent" xfId="1" builtinId="5"/>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40.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emf"/><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6.png"/><Relationship Id="rId40" Type="http://schemas.openxmlformats.org/officeDocument/2006/relationships/image" Target="../media/image39.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7.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43.png"/><Relationship Id="rId3" Type="http://schemas.openxmlformats.org/officeDocument/2006/relationships/image" Target="../media/image40.png"/><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image" Target="../media/image41.png"/><Relationship Id="rId1" Type="http://schemas.openxmlformats.org/officeDocument/2006/relationships/image" Target="../media/image39.png"/><Relationship Id="rId6" Type="http://schemas.openxmlformats.org/officeDocument/2006/relationships/image" Target="../media/image3.png"/><Relationship Id="rId11" Type="http://schemas.openxmlformats.org/officeDocument/2006/relationships/image" Target="../media/image18.png"/><Relationship Id="rId5" Type="http://schemas.openxmlformats.org/officeDocument/2006/relationships/image" Target="../media/image2.png"/><Relationship Id="rId10" Type="http://schemas.openxmlformats.org/officeDocument/2006/relationships/image" Target="../media/image14.png"/><Relationship Id="rId4" Type="http://schemas.openxmlformats.org/officeDocument/2006/relationships/image" Target="../media/image1.png"/><Relationship Id="rId9"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39.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5.xml.rels><?xml version="1.0" encoding="UTF-8" standalone="yes"?>
<Relationships xmlns="http://schemas.openxmlformats.org/package/2006/relationships"><Relationship Id="rId3" Type="http://schemas.openxmlformats.org/officeDocument/2006/relationships/image" Target="../media/image45.png"/><Relationship Id="rId7" Type="http://schemas.openxmlformats.org/officeDocument/2006/relationships/image" Target="../media/image49.png"/><Relationship Id="rId2" Type="http://schemas.openxmlformats.org/officeDocument/2006/relationships/image" Target="../media/image44.png"/><Relationship Id="rId1" Type="http://schemas.openxmlformats.org/officeDocument/2006/relationships/image" Target="../media/image39.png"/><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s>
</file>

<file path=xl/drawings/_rels/drawing6.xml.rels><?xml version="1.0" encoding="UTF-8" standalone="yes"?>
<Relationships xmlns="http://schemas.openxmlformats.org/package/2006/relationships"><Relationship Id="rId8" Type="http://schemas.openxmlformats.org/officeDocument/2006/relationships/image" Target="../media/image56.png"/><Relationship Id="rId3" Type="http://schemas.openxmlformats.org/officeDocument/2006/relationships/image" Target="../media/image4.png"/><Relationship Id="rId7" Type="http://schemas.openxmlformats.org/officeDocument/2006/relationships/image" Target="../media/image55.png"/><Relationship Id="rId2" Type="http://schemas.openxmlformats.org/officeDocument/2006/relationships/image" Target="../media/image51.png"/><Relationship Id="rId1" Type="http://schemas.openxmlformats.org/officeDocument/2006/relationships/image" Target="../media/image50.png"/><Relationship Id="rId6" Type="http://schemas.openxmlformats.org/officeDocument/2006/relationships/image" Target="../media/image54.png"/><Relationship Id="rId11" Type="http://schemas.openxmlformats.org/officeDocument/2006/relationships/image" Target="../media/image8.png"/><Relationship Id="rId5" Type="http://schemas.openxmlformats.org/officeDocument/2006/relationships/image" Target="../media/image53.png"/><Relationship Id="rId10" Type="http://schemas.openxmlformats.org/officeDocument/2006/relationships/image" Target="../media/image58.png"/><Relationship Id="rId4" Type="http://schemas.openxmlformats.org/officeDocument/2006/relationships/image" Target="../media/image52.png"/><Relationship Id="rId9" Type="http://schemas.openxmlformats.org/officeDocument/2006/relationships/image" Target="../media/image57.png"/></Relationships>
</file>

<file path=xl/drawings/_rels/drawing7.xml.rels><?xml version="1.0" encoding="UTF-8" standalone="yes"?>
<Relationships xmlns="http://schemas.openxmlformats.org/package/2006/relationships"><Relationship Id="rId8" Type="http://schemas.openxmlformats.org/officeDocument/2006/relationships/image" Target="../media/image66.png"/><Relationship Id="rId13" Type="http://schemas.openxmlformats.org/officeDocument/2006/relationships/image" Target="../media/image71.png"/><Relationship Id="rId18" Type="http://schemas.openxmlformats.org/officeDocument/2006/relationships/image" Target="../media/image76.png"/><Relationship Id="rId3" Type="http://schemas.openxmlformats.org/officeDocument/2006/relationships/image" Target="../media/image61.png"/><Relationship Id="rId21" Type="http://schemas.openxmlformats.org/officeDocument/2006/relationships/image" Target="../media/image79.png"/><Relationship Id="rId7" Type="http://schemas.openxmlformats.org/officeDocument/2006/relationships/image" Target="../media/image65.png"/><Relationship Id="rId12" Type="http://schemas.openxmlformats.org/officeDocument/2006/relationships/image" Target="../media/image70.png"/><Relationship Id="rId17" Type="http://schemas.openxmlformats.org/officeDocument/2006/relationships/image" Target="../media/image75.png"/><Relationship Id="rId2" Type="http://schemas.openxmlformats.org/officeDocument/2006/relationships/image" Target="../media/image60.emf"/><Relationship Id="rId16" Type="http://schemas.openxmlformats.org/officeDocument/2006/relationships/image" Target="../media/image74.png"/><Relationship Id="rId20" Type="http://schemas.openxmlformats.org/officeDocument/2006/relationships/image" Target="../media/image78.png"/><Relationship Id="rId1" Type="http://schemas.openxmlformats.org/officeDocument/2006/relationships/image" Target="../media/image59.PNG"/><Relationship Id="rId6" Type="http://schemas.openxmlformats.org/officeDocument/2006/relationships/image" Target="../media/image64.png"/><Relationship Id="rId11" Type="http://schemas.openxmlformats.org/officeDocument/2006/relationships/image" Target="../media/image69.png"/><Relationship Id="rId5" Type="http://schemas.openxmlformats.org/officeDocument/2006/relationships/image" Target="../media/image63.png"/><Relationship Id="rId15" Type="http://schemas.openxmlformats.org/officeDocument/2006/relationships/image" Target="../media/image73.png"/><Relationship Id="rId10" Type="http://schemas.openxmlformats.org/officeDocument/2006/relationships/image" Target="../media/image68.png"/><Relationship Id="rId19" Type="http://schemas.openxmlformats.org/officeDocument/2006/relationships/image" Target="../media/image77.png"/><Relationship Id="rId4" Type="http://schemas.openxmlformats.org/officeDocument/2006/relationships/image" Target="../media/image62.png"/><Relationship Id="rId9" Type="http://schemas.openxmlformats.org/officeDocument/2006/relationships/image" Target="../media/image67.png"/><Relationship Id="rId14" Type="http://schemas.openxmlformats.org/officeDocument/2006/relationships/image" Target="../media/image72.png"/><Relationship Id="rId22" Type="http://schemas.openxmlformats.org/officeDocument/2006/relationships/image" Target="../media/image80.png"/></Relationships>
</file>

<file path=xl/drawings/_rels/drawing8.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40.png"/><Relationship Id="rId7" Type="http://schemas.openxmlformats.org/officeDocument/2006/relationships/image" Target="../media/image4.png"/><Relationship Id="rId12" Type="http://schemas.openxmlformats.org/officeDocument/2006/relationships/image" Target="../media/image9.png"/><Relationship Id="rId2" Type="http://schemas.openxmlformats.org/officeDocument/2006/relationships/image" Target="../media/image41.png"/><Relationship Id="rId1" Type="http://schemas.openxmlformats.org/officeDocument/2006/relationships/image" Target="../media/image39.png"/><Relationship Id="rId6" Type="http://schemas.openxmlformats.org/officeDocument/2006/relationships/image" Target="../media/image3.png"/><Relationship Id="rId11" Type="http://schemas.openxmlformats.org/officeDocument/2006/relationships/image" Target="../media/image18.png"/><Relationship Id="rId5" Type="http://schemas.openxmlformats.org/officeDocument/2006/relationships/image" Target="../media/image2.png"/><Relationship Id="rId10" Type="http://schemas.openxmlformats.org/officeDocument/2006/relationships/image" Target="../media/image14.png"/><Relationship Id="rId4" Type="http://schemas.openxmlformats.org/officeDocument/2006/relationships/image" Target="../media/image1.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4</xdr:col>
      <xdr:colOff>0</xdr:colOff>
      <xdr:row>63</xdr:row>
      <xdr:rowOff>0</xdr:rowOff>
    </xdr:from>
    <xdr:to>
      <xdr:col>5</xdr:col>
      <xdr:colOff>0</xdr:colOff>
      <xdr:row>64</xdr:row>
      <xdr:rowOff>0</xdr:rowOff>
    </xdr:to>
    <xdr:grpSp>
      <xdr:nvGrpSpPr>
        <xdr:cNvPr id="2" name="Group 1"/>
        <xdr:cNvGrpSpPr>
          <a:grpSpLocks noChangeAspect="1"/>
        </xdr:cNvGrpSpPr>
      </xdr:nvGrpSpPr>
      <xdr:grpSpPr>
        <a:xfrm>
          <a:off x="2707821" y="46155429"/>
          <a:ext cx="3197679" cy="2626178"/>
          <a:chOff x="3429000" y="4726578"/>
          <a:chExt cx="3390617" cy="2489910"/>
        </a:xfrm>
      </xdr:grpSpPr>
      <xdr:pic>
        <xdr:nvPicPr>
          <xdr:cNvPr id="3" name="Picture 2"/>
          <xdr:cNvPicPr>
            <a:picLocks noChangeAspect="1"/>
          </xdr:cNvPicPr>
        </xdr:nvPicPr>
        <xdr:blipFill rotWithShape="1">
          <a:blip xmlns:r="http://schemas.openxmlformats.org/officeDocument/2006/relationships" r:embed="rId1"/>
          <a:srcRect l="4762"/>
          <a:stretch/>
        </xdr:blipFill>
        <xdr:spPr>
          <a:xfrm>
            <a:off x="3429000" y="4726578"/>
            <a:ext cx="1524000" cy="2489910"/>
          </a:xfrm>
          <a:prstGeom prst="rect">
            <a:avLst/>
          </a:prstGeom>
          <a:ln>
            <a:solidFill>
              <a:schemeClr val="bg1">
                <a:lumMod val="65000"/>
              </a:schemeClr>
            </a:solidFill>
          </a:ln>
        </xdr:spPr>
      </xdr:pic>
      <xdr:pic>
        <xdr:nvPicPr>
          <xdr:cNvPr id="4" name="Picture 3"/>
          <xdr:cNvPicPr>
            <a:picLocks noChangeAspect="1"/>
          </xdr:cNvPicPr>
        </xdr:nvPicPr>
        <xdr:blipFill>
          <a:blip xmlns:r="http://schemas.openxmlformats.org/officeDocument/2006/relationships" r:embed="rId2"/>
          <a:stretch>
            <a:fillRect/>
          </a:stretch>
        </xdr:blipFill>
        <xdr:spPr>
          <a:xfrm>
            <a:off x="3828332" y="4805930"/>
            <a:ext cx="658377" cy="479470"/>
          </a:xfrm>
          <a:prstGeom prst="rect">
            <a:avLst/>
          </a:prstGeom>
        </xdr:spPr>
      </xdr:pic>
      <xdr:pic>
        <xdr:nvPicPr>
          <xdr:cNvPr id="5" name="Picture 4"/>
          <xdr:cNvPicPr>
            <a:picLocks noChangeAspect="1"/>
          </xdr:cNvPicPr>
        </xdr:nvPicPr>
        <xdr:blipFill rotWithShape="1">
          <a:blip xmlns:r="http://schemas.openxmlformats.org/officeDocument/2006/relationships" r:embed="rId3"/>
          <a:srcRect l="2801" r="2801"/>
          <a:stretch/>
        </xdr:blipFill>
        <xdr:spPr>
          <a:xfrm>
            <a:off x="4914616" y="4903722"/>
            <a:ext cx="1905001" cy="1882100"/>
          </a:xfrm>
          <a:prstGeom prst="rect">
            <a:avLst/>
          </a:prstGeom>
          <a:ln>
            <a:solidFill>
              <a:schemeClr val="bg1">
                <a:lumMod val="65000"/>
              </a:schemeClr>
            </a:solidFill>
          </a:ln>
        </xdr:spPr>
      </xdr:pic>
    </xdr:grpSp>
    <xdr:clientData/>
  </xdr:twoCellAnchor>
  <xdr:twoCellAnchor>
    <xdr:from>
      <xdr:col>4</xdr:col>
      <xdr:colOff>0</xdr:colOff>
      <xdr:row>65</xdr:row>
      <xdr:rowOff>0</xdr:rowOff>
    </xdr:from>
    <xdr:to>
      <xdr:col>5</xdr:col>
      <xdr:colOff>0</xdr:colOff>
      <xdr:row>66</xdr:row>
      <xdr:rowOff>0</xdr:rowOff>
    </xdr:to>
    <xdr:pic>
      <xdr:nvPicPr>
        <xdr:cNvPr id="6" name="Picture 5"/>
        <xdr:cNvPicPr>
          <a:picLocks/>
        </xdr:cNvPicPr>
      </xdr:nvPicPr>
      <xdr:blipFill>
        <a:blip xmlns:r="http://schemas.openxmlformats.org/officeDocument/2006/relationships" r:embed="rId4"/>
        <a:stretch>
          <a:fillRect/>
        </a:stretch>
      </xdr:blipFill>
      <xdr:spPr>
        <a:xfrm>
          <a:off x="2705100" y="49187100"/>
          <a:ext cx="3200400" cy="2762250"/>
        </a:xfrm>
        <a:prstGeom prst="rect">
          <a:avLst/>
        </a:prstGeom>
      </xdr:spPr>
    </xdr:pic>
    <xdr:clientData/>
  </xdr:twoCellAnchor>
  <xdr:twoCellAnchor>
    <xdr:from>
      <xdr:col>4</xdr:col>
      <xdr:colOff>57150</xdr:colOff>
      <xdr:row>67</xdr:row>
      <xdr:rowOff>69850</xdr:rowOff>
    </xdr:from>
    <xdr:to>
      <xdr:col>5</xdr:col>
      <xdr:colOff>57150</xdr:colOff>
      <xdr:row>67</xdr:row>
      <xdr:rowOff>1739900</xdr:rowOff>
    </xdr:to>
    <xdr:grpSp>
      <xdr:nvGrpSpPr>
        <xdr:cNvPr id="7" name="Group 6"/>
        <xdr:cNvGrpSpPr>
          <a:grpSpLocks/>
        </xdr:cNvGrpSpPr>
      </xdr:nvGrpSpPr>
      <xdr:grpSpPr bwMode="auto">
        <a:xfrm>
          <a:off x="2764971" y="52117171"/>
          <a:ext cx="3197679" cy="1670050"/>
          <a:chOff x="3356" y="960"/>
          <a:chExt cx="2164" cy="1120"/>
        </a:xfrm>
      </xdr:grpSpPr>
      <xdr:sp macro="" textlink="">
        <xdr:nvSpPr>
          <xdr:cNvPr id="8" name="Rectangle 7"/>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9" name="Group 8"/>
          <xdr:cNvGrpSpPr>
            <a:grpSpLocks/>
          </xdr:cNvGrpSpPr>
        </xdr:nvGrpSpPr>
        <xdr:grpSpPr bwMode="auto">
          <a:xfrm>
            <a:off x="3485" y="1044"/>
            <a:ext cx="725" cy="597"/>
            <a:chOff x="851" y="3016"/>
            <a:chExt cx="750" cy="750"/>
          </a:xfrm>
        </xdr:grpSpPr>
        <xdr:grpSp>
          <xdr:nvGrpSpPr>
            <xdr:cNvPr id="110" name="Group 109"/>
            <xdr:cNvGrpSpPr>
              <a:grpSpLocks/>
            </xdr:cNvGrpSpPr>
          </xdr:nvGrpSpPr>
          <xdr:grpSpPr bwMode="auto">
            <a:xfrm>
              <a:off x="851" y="3016"/>
              <a:ext cx="750" cy="750"/>
              <a:chOff x="851" y="3016"/>
              <a:chExt cx="750" cy="750"/>
            </a:xfrm>
          </xdr:grpSpPr>
          <xdr:grpSp>
            <xdr:nvGrpSpPr>
              <xdr:cNvPr id="112" name="Group 111"/>
              <xdr:cNvGrpSpPr>
                <a:grpSpLocks/>
              </xdr:cNvGrpSpPr>
            </xdr:nvGrpSpPr>
            <xdr:grpSpPr bwMode="auto">
              <a:xfrm>
                <a:off x="851" y="3016"/>
                <a:ext cx="750" cy="750"/>
                <a:chOff x="851" y="3016"/>
                <a:chExt cx="750" cy="750"/>
              </a:xfrm>
            </xdr:grpSpPr>
            <xdr:grpSp>
              <xdr:nvGrpSpPr>
                <xdr:cNvPr id="114" name="Group 113"/>
                <xdr:cNvGrpSpPr>
                  <a:grpSpLocks/>
                </xdr:cNvGrpSpPr>
              </xdr:nvGrpSpPr>
              <xdr:grpSpPr bwMode="auto">
                <a:xfrm>
                  <a:off x="851" y="3016"/>
                  <a:ext cx="750" cy="750"/>
                  <a:chOff x="851" y="3016"/>
                  <a:chExt cx="750" cy="750"/>
                </a:xfrm>
              </xdr:grpSpPr>
              <xdr:sp macro="" textlink="">
                <xdr:nvSpPr>
                  <xdr:cNvPr id="116" name="Oval 115"/>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7" name="Oval 116"/>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5" name="Oval 114"/>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3" name="Oval 112"/>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1" name="Oval 110"/>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 name="Oval 11"/>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 name="Oval 12"/>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 name="Oval 13"/>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 name="Oval 14"/>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 name="Oval 15"/>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 name="Oval 16"/>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 name="Oval 17"/>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 name="Oval 18"/>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 name="Oval 19"/>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 name="Oval 20"/>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 name="Oval 21"/>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 name="Oval 22"/>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4"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5" name="Group 24"/>
          <xdr:cNvGrpSpPr>
            <a:grpSpLocks/>
          </xdr:cNvGrpSpPr>
        </xdr:nvGrpSpPr>
        <xdr:grpSpPr bwMode="auto">
          <a:xfrm>
            <a:off x="3810" y="1684"/>
            <a:ext cx="294" cy="251"/>
            <a:chOff x="1868" y="4672"/>
            <a:chExt cx="1013" cy="357"/>
          </a:xfrm>
        </xdr:grpSpPr>
        <xdr:sp macro="" textlink="">
          <xdr:nvSpPr>
            <xdr:cNvPr id="108" name="Freeform 107"/>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9" name="Freeform 108"/>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6"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7" name="Group 26"/>
          <xdr:cNvGrpSpPr>
            <a:grpSpLocks/>
          </xdr:cNvGrpSpPr>
        </xdr:nvGrpSpPr>
        <xdr:grpSpPr bwMode="auto">
          <a:xfrm>
            <a:off x="3877" y="1684"/>
            <a:ext cx="358" cy="251"/>
            <a:chOff x="1868" y="4672"/>
            <a:chExt cx="1013" cy="357"/>
          </a:xfrm>
        </xdr:grpSpPr>
        <xdr:sp macro="" textlink="">
          <xdr:nvSpPr>
            <xdr:cNvPr id="106" name="Freeform 10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7" name="Freeform 10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8"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9" name="Rectangle 28"/>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30" name="Rectangle 29"/>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31"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2"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3"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4"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35"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36"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37" name="Rectangle 36"/>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8" name="Group 37"/>
          <xdr:cNvGrpSpPr>
            <a:grpSpLocks/>
          </xdr:cNvGrpSpPr>
        </xdr:nvGrpSpPr>
        <xdr:grpSpPr bwMode="auto">
          <a:xfrm>
            <a:off x="4644" y="1044"/>
            <a:ext cx="724" cy="597"/>
            <a:chOff x="851" y="3016"/>
            <a:chExt cx="750" cy="750"/>
          </a:xfrm>
        </xdr:grpSpPr>
        <xdr:grpSp>
          <xdr:nvGrpSpPr>
            <xdr:cNvPr id="98" name="Group 97"/>
            <xdr:cNvGrpSpPr>
              <a:grpSpLocks/>
            </xdr:cNvGrpSpPr>
          </xdr:nvGrpSpPr>
          <xdr:grpSpPr bwMode="auto">
            <a:xfrm>
              <a:off x="851" y="3016"/>
              <a:ext cx="750" cy="750"/>
              <a:chOff x="851" y="3016"/>
              <a:chExt cx="750" cy="750"/>
            </a:xfrm>
          </xdr:grpSpPr>
          <xdr:grpSp>
            <xdr:nvGrpSpPr>
              <xdr:cNvPr id="100" name="Group 99"/>
              <xdr:cNvGrpSpPr>
                <a:grpSpLocks/>
              </xdr:cNvGrpSpPr>
            </xdr:nvGrpSpPr>
            <xdr:grpSpPr bwMode="auto">
              <a:xfrm>
                <a:off x="851" y="3016"/>
                <a:ext cx="750" cy="750"/>
                <a:chOff x="851" y="3016"/>
                <a:chExt cx="750" cy="750"/>
              </a:xfrm>
            </xdr:grpSpPr>
            <xdr:grpSp>
              <xdr:nvGrpSpPr>
                <xdr:cNvPr id="102" name="Group 101"/>
                <xdr:cNvGrpSpPr>
                  <a:grpSpLocks/>
                </xdr:cNvGrpSpPr>
              </xdr:nvGrpSpPr>
              <xdr:grpSpPr bwMode="auto">
                <a:xfrm>
                  <a:off x="851" y="3016"/>
                  <a:ext cx="750" cy="750"/>
                  <a:chOff x="851" y="3016"/>
                  <a:chExt cx="750" cy="750"/>
                </a:xfrm>
              </xdr:grpSpPr>
              <xdr:sp macro="" textlink="">
                <xdr:nvSpPr>
                  <xdr:cNvPr id="104" name="Oval 103"/>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5" name="Oval 104"/>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3" name="Oval 102"/>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1" name="Oval 100"/>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99" name="Oval 98"/>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9"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 name="Oval 40"/>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 name="Oval 41"/>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3" name="Oval 42"/>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 name="Oval 43"/>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5" name="Oval 44"/>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6" name="Oval 45"/>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7" name="Oval 46"/>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8" name="Oval 47"/>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9" name="Oval 48"/>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0" name="Oval 49"/>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1" name="Oval 50"/>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2" name="Oval 51"/>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3"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54" name="Group 53"/>
          <xdr:cNvGrpSpPr>
            <a:grpSpLocks/>
          </xdr:cNvGrpSpPr>
        </xdr:nvGrpSpPr>
        <xdr:grpSpPr bwMode="auto">
          <a:xfrm>
            <a:off x="4769" y="1684"/>
            <a:ext cx="203" cy="251"/>
            <a:chOff x="1868" y="4672"/>
            <a:chExt cx="1013" cy="357"/>
          </a:xfrm>
        </xdr:grpSpPr>
        <xdr:sp macro="" textlink="">
          <xdr:nvSpPr>
            <xdr:cNvPr id="96" name="Freeform 9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7" name="Freeform 9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55"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6"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7"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8"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9"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60"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61"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62"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63" name="Oval 62"/>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4" name="Oval 63"/>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5" name="Oval 64"/>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6" name="Oval 65"/>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7" name="Oval 66"/>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8" name="Oval 67"/>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9"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70"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71" name="Group 70"/>
          <xdr:cNvGrpSpPr>
            <a:grpSpLocks/>
          </xdr:cNvGrpSpPr>
        </xdr:nvGrpSpPr>
        <xdr:grpSpPr bwMode="auto">
          <a:xfrm>
            <a:off x="3819" y="1684"/>
            <a:ext cx="328" cy="251"/>
            <a:chOff x="1868" y="4672"/>
            <a:chExt cx="1013" cy="357"/>
          </a:xfrm>
        </xdr:grpSpPr>
        <xdr:sp macro="" textlink="">
          <xdr:nvSpPr>
            <xdr:cNvPr id="94" name="Freeform 93"/>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5" name="Freeform 94"/>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72"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3" name="Rectangle 72"/>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74" name="Oval 73"/>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5" name="Oval 74"/>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6" name="Oval 75"/>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7" name="Oval 76"/>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8" name="Oval 77"/>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9" name="Oval 78"/>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0"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81"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82" name="Group 81"/>
          <xdr:cNvGrpSpPr>
            <a:grpSpLocks/>
          </xdr:cNvGrpSpPr>
        </xdr:nvGrpSpPr>
        <xdr:grpSpPr bwMode="auto">
          <a:xfrm>
            <a:off x="4926" y="1684"/>
            <a:ext cx="203" cy="251"/>
            <a:chOff x="1868" y="4672"/>
            <a:chExt cx="1013" cy="357"/>
          </a:xfrm>
        </xdr:grpSpPr>
        <xdr:sp macro="" textlink="">
          <xdr:nvSpPr>
            <xdr:cNvPr id="92" name="Freeform 91"/>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3" name="Freeform 92"/>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3"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84" name="Group 83"/>
          <xdr:cNvGrpSpPr>
            <a:grpSpLocks/>
          </xdr:cNvGrpSpPr>
        </xdr:nvGrpSpPr>
        <xdr:grpSpPr bwMode="auto">
          <a:xfrm>
            <a:off x="5117" y="1684"/>
            <a:ext cx="203" cy="251"/>
            <a:chOff x="1868" y="4672"/>
            <a:chExt cx="1013" cy="357"/>
          </a:xfrm>
        </xdr:grpSpPr>
        <xdr:sp macro="" textlink="">
          <xdr:nvSpPr>
            <xdr:cNvPr id="90" name="Freeform 89"/>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1" name="Freeform 90"/>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5" name="Rectangle 84"/>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86" name="Rectangle 85"/>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87" name="Rectangle 86"/>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88"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9"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3</xdr:col>
      <xdr:colOff>714374</xdr:colOff>
      <xdr:row>69</xdr:row>
      <xdr:rowOff>0</xdr:rowOff>
    </xdr:from>
    <xdr:to>
      <xdr:col>4</xdr:col>
      <xdr:colOff>3200399</xdr:colOff>
      <xdr:row>70</xdr:row>
      <xdr:rowOff>0</xdr:rowOff>
    </xdr:to>
    <xdr:pic>
      <xdr:nvPicPr>
        <xdr:cNvPr id="118" name="Picture 117"/>
        <xdr:cNvPicPr>
          <a:picLocks/>
        </xdr:cNvPicPr>
      </xdr:nvPicPr>
      <xdr:blipFill rotWithShape="1">
        <a:blip xmlns:r="http://schemas.openxmlformats.org/officeDocument/2006/relationships" r:embed="rId5"/>
        <a:srcRect t="55254" r="12202" b="3983"/>
        <a:stretch/>
      </xdr:blipFill>
      <xdr:spPr>
        <a:xfrm>
          <a:off x="2705099" y="54273450"/>
          <a:ext cx="3200400" cy="1885950"/>
        </a:xfrm>
        <a:prstGeom prst="rect">
          <a:avLst/>
        </a:prstGeom>
      </xdr:spPr>
    </xdr:pic>
    <xdr:clientData/>
  </xdr:twoCellAnchor>
  <xdr:twoCellAnchor>
    <xdr:from>
      <xdr:col>4</xdr:col>
      <xdr:colOff>0</xdr:colOff>
      <xdr:row>71</xdr:row>
      <xdr:rowOff>0</xdr:rowOff>
    </xdr:from>
    <xdr:to>
      <xdr:col>5</xdr:col>
      <xdr:colOff>0</xdr:colOff>
      <xdr:row>72</xdr:row>
      <xdr:rowOff>0</xdr:rowOff>
    </xdr:to>
    <xdr:pic>
      <xdr:nvPicPr>
        <xdr:cNvPr id="119" name="Picture 118"/>
        <xdr:cNvPicPr>
          <a:picLocks noChangeArrowheads="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0196"/>
        <a:stretch/>
      </xdr:blipFill>
      <xdr:spPr bwMode="auto">
        <a:xfrm>
          <a:off x="2705100" y="56378475"/>
          <a:ext cx="3200400" cy="2333625"/>
        </a:xfrm>
        <a:prstGeom prst="rect">
          <a:avLst/>
        </a:prstGeom>
        <a:noFill/>
        <a:ln w="9525">
          <a:solidFill>
            <a:schemeClr val="tx1"/>
          </a:solidFill>
          <a:miter lim="800000"/>
          <a:headEnd/>
          <a:tailEnd/>
        </a:ln>
        <a:extLst>
          <a:ext uri="{909E8E84-426E-40DD-AFC4-6F175D3DCCD1}">
            <a14:hiddenFill xmlns:a14="http://schemas.microsoft.com/office/drawing/2010/main">
              <a:solidFill>
                <a:schemeClr val="accent1"/>
              </a:solidFill>
            </a14:hiddenFill>
          </a:ext>
        </a:extLst>
      </xdr:spPr>
    </xdr:pic>
    <xdr:clientData/>
  </xdr:twoCellAnchor>
  <xdr:twoCellAnchor>
    <xdr:from>
      <xdr:col>4</xdr:col>
      <xdr:colOff>1618342</xdr:colOff>
      <xdr:row>47</xdr:row>
      <xdr:rowOff>250373</xdr:rowOff>
    </xdr:from>
    <xdr:to>
      <xdr:col>4</xdr:col>
      <xdr:colOff>3251199</xdr:colOff>
      <xdr:row>48</xdr:row>
      <xdr:rowOff>2</xdr:rowOff>
    </xdr:to>
    <xdr:pic>
      <xdr:nvPicPr>
        <xdr:cNvPr id="120" name="Picture 119"/>
        <xdr:cNvPicPr>
          <a:picLocks/>
        </xdr:cNvPicPr>
      </xdr:nvPicPr>
      <xdr:blipFill rotWithShape="1">
        <a:blip xmlns:r="http://schemas.openxmlformats.org/officeDocument/2006/relationships" r:embed="rId7"/>
        <a:srcRect l="42529"/>
        <a:stretch/>
      </xdr:blipFill>
      <xdr:spPr>
        <a:xfrm>
          <a:off x="4323442" y="32073398"/>
          <a:ext cx="1585232" cy="1349829"/>
        </a:xfrm>
        <a:prstGeom prst="rect">
          <a:avLst/>
        </a:prstGeom>
      </xdr:spPr>
    </xdr:pic>
    <xdr:clientData/>
  </xdr:twoCellAnchor>
  <xdr:twoCellAnchor>
    <xdr:from>
      <xdr:col>4</xdr:col>
      <xdr:colOff>1143000</xdr:colOff>
      <xdr:row>48</xdr:row>
      <xdr:rowOff>357867</xdr:rowOff>
    </xdr:from>
    <xdr:to>
      <xdr:col>4</xdr:col>
      <xdr:colOff>2873828</xdr:colOff>
      <xdr:row>48</xdr:row>
      <xdr:rowOff>2198914</xdr:rowOff>
    </xdr:to>
    <xdr:pic>
      <xdr:nvPicPr>
        <xdr:cNvPr id="121" name="Picture 120"/>
        <xdr:cNvPicPr>
          <a:picLocks/>
        </xdr:cNvPicPr>
      </xdr:nvPicPr>
      <xdr:blipFill rotWithShape="1">
        <a:blip xmlns:r="http://schemas.openxmlformats.org/officeDocument/2006/relationships" r:embed="rId8"/>
        <a:srcRect l="36145"/>
        <a:stretch/>
      </xdr:blipFill>
      <xdr:spPr>
        <a:xfrm>
          <a:off x="3848100" y="33781092"/>
          <a:ext cx="1730828" cy="1841047"/>
        </a:xfrm>
        <a:prstGeom prst="rect">
          <a:avLst/>
        </a:prstGeom>
      </xdr:spPr>
    </xdr:pic>
    <xdr:clientData/>
  </xdr:twoCellAnchor>
  <xdr:twoCellAnchor>
    <xdr:from>
      <xdr:col>4</xdr:col>
      <xdr:colOff>0</xdr:colOff>
      <xdr:row>56</xdr:row>
      <xdr:rowOff>0</xdr:rowOff>
    </xdr:from>
    <xdr:to>
      <xdr:col>5</xdr:col>
      <xdr:colOff>0</xdr:colOff>
      <xdr:row>57</xdr:row>
      <xdr:rowOff>0</xdr:rowOff>
    </xdr:to>
    <xdr:pic>
      <xdr:nvPicPr>
        <xdr:cNvPr id="122" name="Picture 121"/>
        <xdr:cNvPicPr>
          <a:picLocks/>
        </xdr:cNvPicPr>
      </xdr:nvPicPr>
      <xdr:blipFill>
        <a:blip xmlns:r="http://schemas.openxmlformats.org/officeDocument/2006/relationships" r:embed="rId9"/>
        <a:stretch>
          <a:fillRect/>
        </a:stretch>
      </xdr:blipFill>
      <xdr:spPr>
        <a:xfrm>
          <a:off x="2705100" y="40233600"/>
          <a:ext cx="3200400" cy="781050"/>
        </a:xfrm>
        <a:prstGeom prst="rect">
          <a:avLst/>
        </a:prstGeom>
      </xdr:spPr>
    </xdr:pic>
    <xdr:clientData/>
  </xdr:twoCellAnchor>
  <xdr:twoCellAnchor>
    <xdr:from>
      <xdr:col>4</xdr:col>
      <xdr:colOff>258056</xdr:colOff>
      <xdr:row>81</xdr:row>
      <xdr:rowOff>612076</xdr:rowOff>
    </xdr:from>
    <xdr:to>
      <xdr:col>4</xdr:col>
      <xdr:colOff>2946828</xdr:colOff>
      <xdr:row>81</xdr:row>
      <xdr:rowOff>2404591</xdr:rowOff>
    </xdr:to>
    <xdr:pic>
      <xdr:nvPicPr>
        <xdr:cNvPr id="123" name="Picture 122"/>
        <xdr:cNvPicPr>
          <a:picLocks noChangeAspect="1"/>
        </xdr:cNvPicPr>
      </xdr:nvPicPr>
      <xdr:blipFill>
        <a:blip xmlns:r="http://schemas.openxmlformats.org/officeDocument/2006/relationships" r:embed="rId10"/>
        <a:stretch>
          <a:fillRect/>
        </a:stretch>
      </xdr:blipFill>
      <xdr:spPr>
        <a:xfrm>
          <a:off x="2963156" y="63486601"/>
          <a:ext cx="2688772" cy="1792515"/>
        </a:xfrm>
        <a:prstGeom prst="rect">
          <a:avLst/>
        </a:prstGeom>
      </xdr:spPr>
    </xdr:pic>
    <xdr:clientData/>
  </xdr:twoCellAnchor>
  <xdr:twoCellAnchor>
    <xdr:from>
      <xdr:col>4</xdr:col>
      <xdr:colOff>185058</xdr:colOff>
      <xdr:row>82</xdr:row>
      <xdr:rowOff>666750</xdr:rowOff>
    </xdr:from>
    <xdr:to>
      <xdr:col>4</xdr:col>
      <xdr:colOff>3114676</xdr:colOff>
      <xdr:row>82</xdr:row>
      <xdr:rowOff>2057400</xdr:rowOff>
    </xdr:to>
    <xdr:sp macro="" textlink="">
      <xdr:nvSpPr>
        <xdr:cNvPr id="124" name="TextBox 2"/>
        <xdr:cNvSpPr txBox="1"/>
      </xdr:nvSpPr>
      <xdr:spPr>
        <a:xfrm>
          <a:off x="2890158" y="65998725"/>
          <a:ext cx="2929618" cy="1390650"/>
        </a:xfrm>
        <a:prstGeom prst="rect">
          <a:avLst/>
        </a:prstGeom>
        <a:noFill/>
        <a:ln>
          <a:solidFill>
            <a:schemeClr val="tx1"/>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defRPr/>
          </a:pPr>
          <a:r>
            <a:rPr lang="en-US" sz="1200">
              <a:latin typeface="Times New Roman" panose="02020603050405020304" pitchFamily="18" charset="0"/>
              <a:ea typeface="Segoe UI" panose="020B0502040204020203" pitchFamily="34" charset="0"/>
              <a:cs typeface="Times New Roman" panose="02020603050405020304" pitchFamily="18" charset="0"/>
            </a:rPr>
            <a:t>p</a:t>
          </a:r>
          <a:r>
            <a:rPr lang="el-GR" sz="1200">
              <a:latin typeface="Times New Roman" panose="02020603050405020304" pitchFamily="18" charset="0"/>
              <a:ea typeface="Segoe UI" panose="020B0502040204020203" pitchFamily="34" charset="0"/>
              <a:cs typeface="Times New Roman" panose="02020603050405020304" pitchFamily="18" charset="0"/>
            </a:rPr>
            <a:t>₁</a:t>
          </a:r>
          <a:r>
            <a:rPr lang="en-US" sz="1200">
              <a:latin typeface="Times New Roman" panose="02020603050405020304" pitchFamily="18" charset="0"/>
              <a:ea typeface="Segoe UI" panose="020B0502040204020203" pitchFamily="34" charset="0"/>
              <a:cs typeface="Times New Roman" panose="02020603050405020304" pitchFamily="18" charset="0"/>
            </a:rPr>
            <a:t>: Tỷ lệ lỗi trước cải tiến</a:t>
          </a:r>
          <a:endParaRPr lang="en-US" sz="1200" b="1">
            <a:solidFill>
              <a:srgbClr val="056EB2"/>
            </a:solidFill>
            <a:latin typeface="Times New Roman" panose="02020603050405020304" pitchFamily="18" charset="0"/>
            <a:ea typeface="Segoe UI" panose="020B0502040204020203" pitchFamily="34" charset="0"/>
            <a:cs typeface="Times New Roman" panose="02020603050405020304" pitchFamily="18" charset="0"/>
          </a:endParaRPr>
        </a:p>
        <a:p>
          <a:pPr lvl="0">
            <a:defRPr/>
          </a:pPr>
          <a:r>
            <a:rPr lang="en-US" sz="1200">
              <a:latin typeface="Times New Roman" panose="02020603050405020304" pitchFamily="18" charset="0"/>
              <a:ea typeface="Segoe UI" panose="020B0502040204020203" pitchFamily="34" charset="0"/>
              <a:cs typeface="Times New Roman" panose="02020603050405020304" pitchFamily="18" charset="0"/>
            </a:rPr>
            <a:t>p</a:t>
          </a:r>
          <a:r>
            <a:rPr lang="en-US" sz="1200" baseline="-25000">
              <a:latin typeface="Times New Roman" panose="02020603050405020304" pitchFamily="18" charset="0"/>
              <a:ea typeface="Segoe UI" panose="020B0502040204020203" pitchFamily="34" charset="0"/>
              <a:cs typeface="Times New Roman" panose="02020603050405020304" pitchFamily="18" charset="0"/>
            </a:rPr>
            <a:t>2</a:t>
          </a:r>
          <a:r>
            <a:rPr lang="en-US" sz="1200">
              <a:latin typeface="Times New Roman" panose="02020603050405020304" pitchFamily="18" charset="0"/>
              <a:ea typeface="Segoe UI" panose="020B0502040204020203" pitchFamily="34" charset="0"/>
              <a:cs typeface="Times New Roman" panose="02020603050405020304" pitchFamily="18" charset="0"/>
            </a:rPr>
            <a:t>:</a:t>
          </a:r>
          <a:r>
            <a:rPr lang="en-US" sz="1200" b="1">
              <a:solidFill>
                <a:srgbClr val="056EB2"/>
              </a:solidFill>
              <a:latin typeface="Times New Roman" panose="02020603050405020304" pitchFamily="18" charset="0"/>
              <a:ea typeface="Segoe UI" panose="020B0502040204020203" pitchFamily="34" charset="0"/>
              <a:cs typeface="Times New Roman" panose="02020603050405020304" pitchFamily="18" charset="0"/>
            </a:rPr>
            <a:t> </a:t>
          </a:r>
          <a:r>
            <a:rPr lang="en-US" sz="1200">
              <a:latin typeface="Times New Roman" panose="02020603050405020304" pitchFamily="18" charset="0"/>
              <a:ea typeface="Segoe UI" panose="020B0502040204020203" pitchFamily="34" charset="0"/>
              <a:cs typeface="Times New Roman" panose="02020603050405020304" pitchFamily="18" charset="0"/>
            </a:rPr>
            <a:t>Tỷ lệ lỗi sau cải tiến</a:t>
          </a:r>
        </a:p>
        <a:p>
          <a:pPr lvl="0">
            <a:defRPr/>
          </a:pPr>
          <a:endParaRPr lang="en-US" sz="1200">
            <a:latin typeface="Times New Roman" panose="02020603050405020304" pitchFamily="18" charset="0"/>
            <a:ea typeface="Segoe UI" panose="020B0502040204020203" pitchFamily="34" charset="0"/>
            <a:cs typeface="Times New Roman" panose="02020603050405020304" pitchFamily="18" charset="0"/>
          </a:endParaRP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Null hypothesis	H₀: p</a:t>
          </a:r>
          <a:r>
            <a:rPr lang="el-GR"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₁ - </a:t>
          </a:r>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p</a:t>
          </a:r>
          <a:r>
            <a:rPr lang="el-GR"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₂ = 0	</a:t>
          </a: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Alternative hypothesis	H₁: p₁ - p₂ &lt; 0	</a:t>
          </a:r>
        </a:p>
        <a:p>
          <a:r>
            <a:rPr lang="en-US" sz="1200" b="1">
              <a:solidFill>
                <a:srgbClr val="000000"/>
              </a:solidFill>
              <a:latin typeface="Times New Roman" panose="02020603050405020304" pitchFamily="18" charset="0"/>
              <a:ea typeface="Segoe UI" panose="020B0502040204020203" pitchFamily="34" charset="0"/>
              <a:cs typeface="Times New Roman" panose="02020603050405020304" pitchFamily="18" charset="0"/>
            </a:rPr>
            <a:t>T-Value	DF	P-Value	</a:t>
          </a:r>
          <a:endPar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endParaRP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-8.36	158	0.000</a:t>
          </a:r>
          <a:endParaRPr lang="en-US" sz="1200"/>
        </a:p>
      </xdr:txBody>
    </xdr:sp>
    <xdr:clientData/>
  </xdr:twoCellAnchor>
  <xdr:twoCellAnchor>
    <xdr:from>
      <xdr:col>4</xdr:col>
      <xdr:colOff>185057</xdr:colOff>
      <xdr:row>83</xdr:row>
      <xdr:rowOff>348342</xdr:rowOff>
    </xdr:from>
    <xdr:to>
      <xdr:col>4</xdr:col>
      <xdr:colOff>3025420</xdr:colOff>
      <xdr:row>83</xdr:row>
      <xdr:rowOff>1840286</xdr:rowOff>
    </xdr:to>
    <xdr:pic>
      <xdr:nvPicPr>
        <xdr:cNvPr id="125" name="Picture 124"/>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219" t="6167" r="1465" b="2643"/>
        <a:stretch/>
      </xdr:blipFill>
      <xdr:spPr>
        <a:xfrm>
          <a:off x="2890157" y="68156817"/>
          <a:ext cx="2840363" cy="1491944"/>
        </a:xfrm>
        <a:prstGeom prst="rect">
          <a:avLst/>
        </a:prstGeom>
      </xdr:spPr>
    </xdr:pic>
    <xdr:clientData/>
  </xdr:twoCellAnchor>
  <xdr:twoCellAnchor>
    <xdr:from>
      <xdr:col>4</xdr:col>
      <xdr:colOff>76200</xdr:colOff>
      <xdr:row>85</xdr:row>
      <xdr:rowOff>1153886</xdr:rowOff>
    </xdr:from>
    <xdr:to>
      <xdr:col>4</xdr:col>
      <xdr:colOff>3276605</xdr:colOff>
      <xdr:row>85</xdr:row>
      <xdr:rowOff>2356757</xdr:rowOff>
    </xdr:to>
    <xdr:pic>
      <xdr:nvPicPr>
        <xdr:cNvPr id="126" name="Picture 125"/>
        <xdr:cNvPicPr>
          <a:picLocks noChangeAspect="1"/>
        </xdr:cNvPicPr>
      </xdr:nvPicPr>
      <xdr:blipFill rotWithShape="1">
        <a:blip xmlns:r="http://schemas.openxmlformats.org/officeDocument/2006/relationships" r:embed="rId12"/>
        <a:srcRect t="25588"/>
        <a:stretch/>
      </xdr:blipFill>
      <xdr:spPr>
        <a:xfrm>
          <a:off x="2781300" y="72848561"/>
          <a:ext cx="3124205" cy="1202871"/>
        </a:xfrm>
        <a:prstGeom prst="rect">
          <a:avLst/>
        </a:prstGeom>
        <a:ln>
          <a:solidFill>
            <a:schemeClr val="tx1"/>
          </a:solidFill>
        </a:ln>
      </xdr:spPr>
    </xdr:pic>
    <xdr:clientData/>
  </xdr:twoCellAnchor>
  <xdr:twoCellAnchor>
    <xdr:from>
      <xdr:col>4</xdr:col>
      <xdr:colOff>119742</xdr:colOff>
      <xdr:row>86</xdr:row>
      <xdr:rowOff>1055915</xdr:rowOff>
    </xdr:from>
    <xdr:to>
      <xdr:col>4</xdr:col>
      <xdr:colOff>3168491</xdr:colOff>
      <xdr:row>86</xdr:row>
      <xdr:rowOff>2928123</xdr:rowOff>
    </xdr:to>
    <xdr:pic>
      <xdr:nvPicPr>
        <xdr:cNvPr id="127" name="Picture 126"/>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t="9133" r="38466" b="28582"/>
        <a:stretch/>
      </xdr:blipFill>
      <xdr:spPr bwMode="auto">
        <a:xfrm>
          <a:off x="2824842" y="75122315"/>
          <a:ext cx="3048749" cy="1872208"/>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163286</xdr:colOff>
      <xdr:row>87</xdr:row>
      <xdr:rowOff>598713</xdr:rowOff>
    </xdr:from>
    <xdr:to>
      <xdr:col>4</xdr:col>
      <xdr:colOff>3055854</xdr:colOff>
      <xdr:row>87</xdr:row>
      <xdr:rowOff>2383970</xdr:rowOff>
    </xdr:to>
    <xdr:pic>
      <xdr:nvPicPr>
        <xdr:cNvPr id="128" name="Picture 127"/>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868386" y="77627388"/>
          <a:ext cx="2892568" cy="1785257"/>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130629</xdr:colOff>
      <xdr:row>88</xdr:row>
      <xdr:rowOff>762000</xdr:rowOff>
    </xdr:from>
    <xdr:to>
      <xdr:col>4</xdr:col>
      <xdr:colOff>3184888</xdr:colOff>
      <xdr:row>88</xdr:row>
      <xdr:rowOff>2655309</xdr:rowOff>
    </xdr:to>
    <xdr:pic>
      <xdr:nvPicPr>
        <xdr:cNvPr id="129" name="Picture 128"/>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t="7541" r="13499" b="23258"/>
        <a:stretch/>
      </xdr:blipFill>
      <xdr:spPr bwMode="auto">
        <a:xfrm>
          <a:off x="2835729" y="80381475"/>
          <a:ext cx="3054259" cy="1893309"/>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435428</xdr:colOff>
      <xdr:row>90</xdr:row>
      <xdr:rowOff>533401</xdr:rowOff>
    </xdr:from>
    <xdr:to>
      <xdr:col>4</xdr:col>
      <xdr:colOff>2985965</xdr:colOff>
      <xdr:row>90</xdr:row>
      <xdr:rowOff>2914651</xdr:rowOff>
    </xdr:to>
    <xdr:grpSp>
      <xdr:nvGrpSpPr>
        <xdr:cNvPr id="130" name="Group 129"/>
        <xdr:cNvGrpSpPr/>
      </xdr:nvGrpSpPr>
      <xdr:grpSpPr>
        <a:xfrm>
          <a:off x="3143249" y="85387544"/>
          <a:ext cx="2550537" cy="2381250"/>
          <a:chOff x="0" y="0"/>
          <a:chExt cx="2550537" cy="2381250"/>
        </a:xfrm>
      </xdr:grpSpPr>
      <xdr:pic>
        <xdr:nvPicPr>
          <xdr:cNvPr id="131" name="Picture 130"/>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0" y="0"/>
            <a:ext cx="2550537" cy="16859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pic>
        <xdr:nvPicPr>
          <xdr:cNvPr id="132" name="Picture 131"/>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5784" y="1748241"/>
            <a:ext cx="2529295" cy="633009"/>
          </a:xfrm>
          <a:prstGeom prst="rect">
            <a:avLst/>
          </a:prstGeom>
          <a:noFill/>
          <a:ln w="9525">
            <a:solidFill>
              <a:schemeClr val="tx1"/>
            </a:solidFill>
            <a:miter lim="800000"/>
            <a:headEnd/>
            <a:tailEnd/>
          </a:ln>
          <a:extLst>
            <a:ext uri="{909E8E84-426E-40DD-AFC4-6F175D3DCCD1}">
              <a14:hiddenFill xmlns:a14="http://schemas.microsoft.com/office/drawing/2010/main">
                <a:solidFill>
                  <a:schemeClr val="accent1"/>
                </a:solidFill>
              </a14:hiddenFill>
            </a:ext>
          </a:extLst>
        </xdr:spPr>
      </xdr:pic>
    </xdr:grpSp>
    <xdr:clientData/>
  </xdr:twoCellAnchor>
  <xdr:twoCellAnchor>
    <xdr:from>
      <xdr:col>4</xdr:col>
      <xdr:colOff>43543</xdr:colOff>
      <xdr:row>92</xdr:row>
      <xdr:rowOff>544286</xdr:rowOff>
    </xdr:from>
    <xdr:to>
      <xdr:col>5</xdr:col>
      <xdr:colOff>0</xdr:colOff>
      <xdr:row>92</xdr:row>
      <xdr:rowOff>2769267</xdr:rowOff>
    </xdr:to>
    <xdr:pic>
      <xdr:nvPicPr>
        <xdr:cNvPr id="133" name="Picture 132"/>
        <xdr:cNvPicPr>
          <a:picLocks noChangeAspect="1"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2748643" y="90669836"/>
          <a:ext cx="3156857" cy="222498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4</xdr:col>
      <xdr:colOff>65314</xdr:colOff>
      <xdr:row>93</xdr:row>
      <xdr:rowOff>1088571</xdr:rowOff>
    </xdr:from>
    <xdr:to>
      <xdr:col>4</xdr:col>
      <xdr:colOff>3265719</xdr:colOff>
      <xdr:row>93</xdr:row>
      <xdr:rowOff>2479368</xdr:rowOff>
    </xdr:to>
    <xdr:pic>
      <xdr:nvPicPr>
        <xdr:cNvPr id="134" name="Picture 133"/>
        <xdr:cNvPicPr>
          <a:picLocks noChangeAspect="1"/>
        </xdr:cNvPicPr>
      </xdr:nvPicPr>
      <xdr:blipFill rotWithShape="1">
        <a:blip xmlns:r="http://schemas.openxmlformats.org/officeDocument/2006/relationships" r:embed="rId12"/>
        <a:srcRect t="25588"/>
        <a:stretch/>
      </xdr:blipFill>
      <xdr:spPr>
        <a:xfrm>
          <a:off x="2770414" y="94262121"/>
          <a:ext cx="3133730" cy="1390797"/>
        </a:xfrm>
        <a:prstGeom prst="rect">
          <a:avLst/>
        </a:prstGeom>
        <a:ln>
          <a:solidFill>
            <a:schemeClr val="tx1"/>
          </a:solidFill>
        </a:ln>
      </xdr:spPr>
    </xdr:pic>
    <xdr:clientData/>
  </xdr:twoCellAnchor>
  <xdr:twoCellAnchor>
    <xdr:from>
      <xdr:col>4</xdr:col>
      <xdr:colOff>130629</xdr:colOff>
      <xdr:row>94</xdr:row>
      <xdr:rowOff>849085</xdr:rowOff>
    </xdr:from>
    <xdr:to>
      <xdr:col>4</xdr:col>
      <xdr:colOff>3131004</xdr:colOff>
      <xdr:row>94</xdr:row>
      <xdr:rowOff>2954110</xdr:rowOff>
    </xdr:to>
    <xdr:pic>
      <xdr:nvPicPr>
        <xdr:cNvPr id="135" name="Picture 134"/>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835729" y="96803935"/>
          <a:ext cx="3000375" cy="2105025"/>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217714</xdr:colOff>
      <xdr:row>95</xdr:row>
      <xdr:rowOff>740228</xdr:rowOff>
    </xdr:from>
    <xdr:to>
      <xdr:col>4</xdr:col>
      <xdr:colOff>3134050</xdr:colOff>
      <xdr:row>95</xdr:row>
      <xdr:rowOff>2987944</xdr:rowOff>
    </xdr:to>
    <xdr:pic>
      <xdr:nvPicPr>
        <xdr:cNvPr id="136" name="Picture 135"/>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t="2292" r="29815" b="15318"/>
        <a:stretch/>
      </xdr:blipFill>
      <xdr:spPr bwMode="auto">
        <a:xfrm>
          <a:off x="2922814" y="99876428"/>
          <a:ext cx="2916336" cy="2247716"/>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6</xdr:col>
      <xdr:colOff>428625</xdr:colOff>
      <xdr:row>111</xdr:row>
      <xdr:rowOff>47625</xdr:rowOff>
    </xdr:from>
    <xdr:to>
      <xdr:col>6</xdr:col>
      <xdr:colOff>2130425</xdr:colOff>
      <xdr:row>111</xdr:row>
      <xdr:rowOff>854075</xdr:rowOff>
    </xdr:to>
    <xdr:pic>
      <xdr:nvPicPr>
        <xdr:cNvPr id="137" name="Picture 136"/>
        <xdr:cNvPicPr/>
      </xdr:nvPicPr>
      <xdr:blipFill>
        <a:blip xmlns:r="http://schemas.openxmlformats.org/officeDocument/2006/relationships" r:embed="rId21"/>
        <a:stretch>
          <a:fillRect/>
        </a:stretch>
      </xdr:blipFill>
      <xdr:spPr>
        <a:xfrm>
          <a:off x="7048500" y="120338850"/>
          <a:ext cx="1701800" cy="806450"/>
        </a:xfrm>
        <a:prstGeom prst="rect">
          <a:avLst/>
        </a:prstGeom>
        <a:noFill/>
        <a:ln>
          <a:noFill/>
        </a:ln>
      </xdr:spPr>
    </xdr:pic>
    <xdr:clientData/>
  </xdr:twoCellAnchor>
  <xdr:twoCellAnchor>
    <xdr:from>
      <xdr:col>7</xdr:col>
      <xdr:colOff>514350</xdr:colOff>
      <xdr:row>111</xdr:row>
      <xdr:rowOff>66675</xdr:rowOff>
    </xdr:from>
    <xdr:to>
      <xdr:col>7</xdr:col>
      <xdr:colOff>2197100</xdr:colOff>
      <xdr:row>111</xdr:row>
      <xdr:rowOff>815975</xdr:rowOff>
    </xdr:to>
    <xdr:pic>
      <xdr:nvPicPr>
        <xdr:cNvPr id="138" name="Picture 137"/>
        <xdr:cNvPicPr/>
      </xdr:nvPicPr>
      <xdr:blipFill>
        <a:blip xmlns:r="http://schemas.openxmlformats.org/officeDocument/2006/relationships" r:embed="rId22"/>
        <a:stretch>
          <a:fillRect/>
        </a:stretch>
      </xdr:blipFill>
      <xdr:spPr>
        <a:xfrm>
          <a:off x="9315450" y="120357900"/>
          <a:ext cx="1663700" cy="749300"/>
        </a:xfrm>
        <a:prstGeom prst="rect">
          <a:avLst/>
        </a:prstGeom>
        <a:noFill/>
        <a:ln>
          <a:noFill/>
        </a:ln>
      </xdr:spPr>
    </xdr:pic>
    <xdr:clientData/>
  </xdr:twoCellAnchor>
  <xdr:twoCellAnchor>
    <xdr:from>
      <xdr:col>8</xdr:col>
      <xdr:colOff>409575</xdr:colOff>
      <xdr:row>111</xdr:row>
      <xdr:rowOff>123825</xdr:rowOff>
    </xdr:from>
    <xdr:to>
      <xdr:col>8</xdr:col>
      <xdr:colOff>2016125</xdr:colOff>
      <xdr:row>111</xdr:row>
      <xdr:rowOff>758825</xdr:rowOff>
    </xdr:to>
    <xdr:pic>
      <xdr:nvPicPr>
        <xdr:cNvPr id="139" name="Picture 138"/>
        <xdr:cNvPicPr/>
      </xdr:nvPicPr>
      <xdr:blipFill>
        <a:blip xmlns:r="http://schemas.openxmlformats.org/officeDocument/2006/relationships" r:embed="rId23"/>
        <a:stretch>
          <a:fillRect/>
        </a:stretch>
      </xdr:blipFill>
      <xdr:spPr>
        <a:xfrm>
          <a:off x="11391900" y="120415050"/>
          <a:ext cx="1606550" cy="635000"/>
        </a:xfrm>
        <a:prstGeom prst="rect">
          <a:avLst/>
        </a:prstGeom>
        <a:noFill/>
        <a:ln>
          <a:noFill/>
        </a:ln>
      </xdr:spPr>
    </xdr:pic>
    <xdr:clientData/>
  </xdr:twoCellAnchor>
  <xdr:twoCellAnchor>
    <xdr:from>
      <xdr:col>9</xdr:col>
      <xdr:colOff>419100</xdr:colOff>
      <xdr:row>111</xdr:row>
      <xdr:rowOff>152400</xdr:rowOff>
    </xdr:from>
    <xdr:to>
      <xdr:col>9</xdr:col>
      <xdr:colOff>2133600</xdr:colOff>
      <xdr:row>111</xdr:row>
      <xdr:rowOff>768350</xdr:rowOff>
    </xdr:to>
    <xdr:pic>
      <xdr:nvPicPr>
        <xdr:cNvPr id="140" name="Picture 139"/>
        <xdr:cNvPicPr/>
      </xdr:nvPicPr>
      <xdr:blipFill>
        <a:blip xmlns:r="http://schemas.openxmlformats.org/officeDocument/2006/relationships" r:embed="rId24"/>
        <a:stretch>
          <a:fillRect/>
        </a:stretch>
      </xdr:blipFill>
      <xdr:spPr>
        <a:xfrm>
          <a:off x="13582650" y="120443625"/>
          <a:ext cx="1714500" cy="615950"/>
        </a:xfrm>
        <a:prstGeom prst="rect">
          <a:avLst/>
        </a:prstGeom>
        <a:noFill/>
        <a:ln>
          <a:noFill/>
        </a:ln>
      </xdr:spPr>
    </xdr:pic>
    <xdr:clientData/>
  </xdr:twoCellAnchor>
  <xdr:twoCellAnchor>
    <xdr:from>
      <xdr:col>4</xdr:col>
      <xdr:colOff>1344387</xdr:colOff>
      <xdr:row>112</xdr:row>
      <xdr:rowOff>547322</xdr:rowOff>
    </xdr:from>
    <xdr:to>
      <xdr:col>4</xdr:col>
      <xdr:colOff>3066507</xdr:colOff>
      <xdr:row>112</xdr:row>
      <xdr:rowOff>1704975</xdr:rowOff>
    </xdr:to>
    <xdr:pic>
      <xdr:nvPicPr>
        <xdr:cNvPr id="141" name="Picture 140"/>
        <xdr:cNvPicPr>
          <a:picLocks noChangeAspect="1"/>
        </xdr:cNvPicPr>
      </xdr:nvPicPr>
      <xdr:blipFill>
        <a:blip xmlns:r="http://schemas.openxmlformats.org/officeDocument/2006/relationships" r:embed="rId25"/>
        <a:stretch>
          <a:fillRect/>
        </a:stretch>
      </xdr:blipFill>
      <xdr:spPr>
        <a:xfrm>
          <a:off x="4049487" y="121752947"/>
          <a:ext cx="1722120" cy="1157653"/>
        </a:xfrm>
        <a:prstGeom prst="rect">
          <a:avLst/>
        </a:prstGeom>
      </xdr:spPr>
    </xdr:pic>
    <xdr:clientData/>
  </xdr:twoCellAnchor>
  <xdr:twoCellAnchor>
    <xdr:from>
      <xdr:col>4</xdr:col>
      <xdr:colOff>1194706</xdr:colOff>
      <xdr:row>114</xdr:row>
      <xdr:rowOff>489857</xdr:rowOff>
    </xdr:from>
    <xdr:to>
      <xdr:col>4</xdr:col>
      <xdr:colOff>3174001</xdr:colOff>
      <xdr:row>115</xdr:row>
      <xdr:rowOff>5632</xdr:rowOff>
    </xdr:to>
    <xdr:pic>
      <xdr:nvPicPr>
        <xdr:cNvPr id="142" name="Picture 141"/>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9806" y="124391057"/>
          <a:ext cx="1979295" cy="12398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4</xdr:col>
      <xdr:colOff>1204231</xdr:colOff>
      <xdr:row>115</xdr:row>
      <xdr:rowOff>495300</xdr:rowOff>
    </xdr:from>
    <xdr:to>
      <xdr:col>4</xdr:col>
      <xdr:colOff>3171178</xdr:colOff>
      <xdr:row>115</xdr:row>
      <xdr:rowOff>1381125</xdr:rowOff>
    </xdr:to>
    <xdr:pic>
      <xdr:nvPicPr>
        <xdr:cNvPr id="143" name="Picture 142"/>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909331" y="126120525"/>
          <a:ext cx="1966947" cy="88582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6</xdr:col>
      <xdr:colOff>38102</xdr:colOff>
      <xdr:row>109</xdr:row>
      <xdr:rowOff>342901</xdr:rowOff>
    </xdr:from>
    <xdr:to>
      <xdr:col>6</xdr:col>
      <xdr:colOff>407014</xdr:colOff>
      <xdr:row>109</xdr:row>
      <xdr:rowOff>579665</xdr:rowOff>
    </xdr:to>
    <xdr:pic>
      <xdr:nvPicPr>
        <xdr:cNvPr id="144" name="Picture 143"/>
        <xdr:cNvPicPr>
          <a:picLocks noChangeAspect="1"/>
        </xdr:cNvPicPr>
      </xdr:nvPicPr>
      <xdr:blipFill>
        <a:blip xmlns:r="http://schemas.openxmlformats.org/officeDocument/2006/relationships" r:embed="rId28"/>
        <a:stretch>
          <a:fillRect/>
        </a:stretch>
      </xdr:blipFill>
      <xdr:spPr>
        <a:xfrm>
          <a:off x="6657977" y="118881526"/>
          <a:ext cx="368912" cy="236764"/>
        </a:xfrm>
        <a:prstGeom prst="rect">
          <a:avLst/>
        </a:prstGeom>
      </xdr:spPr>
    </xdr:pic>
    <xdr:clientData/>
  </xdr:twoCellAnchor>
  <xdr:twoCellAnchor>
    <xdr:from>
      <xdr:col>7</xdr:col>
      <xdr:colOff>66676</xdr:colOff>
      <xdr:row>109</xdr:row>
      <xdr:rowOff>314326</xdr:rowOff>
    </xdr:from>
    <xdr:to>
      <xdr:col>7</xdr:col>
      <xdr:colOff>402741</xdr:colOff>
      <xdr:row>109</xdr:row>
      <xdr:rowOff>559254</xdr:rowOff>
    </xdr:to>
    <xdr:pic>
      <xdr:nvPicPr>
        <xdr:cNvPr id="145" name="Picture 144"/>
        <xdr:cNvPicPr>
          <a:picLocks noChangeAspect="1"/>
        </xdr:cNvPicPr>
      </xdr:nvPicPr>
      <xdr:blipFill>
        <a:blip xmlns:r="http://schemas.openxmlformats.org/officeDocument/2006/relationships" r:embed="rId29"/>
        <a:stretch>
          <a:fillRect/>
        </a:stretch>
      </xdr:blipFill>
      <xdr:spPr>
        <a:xfrm>
          <a:off x="8867776" y="118852951"/>
          <a:ext cx="336065" cy="244928"/>
        </a:xfrm>
        <a:prstGeom prst="rect">
          <a:avLst/>
        </a:prstGeom>
      </xdr:spPr>
    </xdr:pic>
    <xdr:clientData/>
  </xdr:twoCellAnchor>
  <xdr:twoCellAnchor>
    <xdr:from>
      <xdr:col>8</xdr:col>
      <xdr:colOff>57151</xdr:colOff>
      <xdr:row>109</xdr:row>
      <xdr:rowOff>342901</xdr:rowOff>
    </xdr:from>
    <xdr:to>
      <xdr:col>8</xdr:col>
      <xdr:colOff>510612</xdr:colOff>
      <xdr:row>109</xdr:row>
      <xdr:rowOff>572501</xdr:rowOff>
    </xdr:to>
    <xdr:pic>
      <xdr:nvPicPr>
        <xdr:cNvPr id="146" name="Picture 145"/>
        <xdr:cNvPicPr>
          <a:picLocks noChangeAspect="1"/>
        </xdr:cNvPicPr>
      </xdr:nvPicPr>
      <xdr:blipFill>
        <a:blip xmlns:r="http://schemas.openxmlformats.org/officeDocument/2006/relationships" r:embed="rId30"/>
        <a:stretch>
          <a:fillRect/>
        </a:stretch>
      </xdr:blipFill>
      <xdr:spPr>
        <a:xfrm>
          <a:off x="11039476" y="118881526"/>
          <a:ext cx="453461" cy="229600"/>
        </a:xfrm>
        <a:prstGeom prst="rect">
          <a:avLst/>
        </a:prstGeom>
      </xdr:spPr>
    </xdr:pic>
    <xdr:clientData/>
  </xdr:twoCellAnchor>
  <xdr:twoCellAnchor>
    <xdr:from>
      <xdr:col>4</xdr:col>
      <xdr:colOff>1238249</xdr:colOff>
      <xdr:row>105</xdr:row>
      <xdr:rowOff>257175</xdr:rowOff>
    </xdr:from>
    <xdr:to>
      <xdr:col>4</xdr:col>
      <xdr:colOff>3288030</xdr:colOff>
      <xdr:row>105</xdr:row>
      <xdr:rowOff>1381125</xdr:rowOff>
    </xdr:to>
    <xdr:pic>
      <xdr:nvPicPr>
        <xdr:cNvPr id="147" name="Picture 146"/>
        <xdr:cNvPicPr/>
      </xdr:nvPicPr>
      <xdr:blipFill>
        <a:blip xmlns:r="http://schemas.openxmlformats.org/officeDocument/2006/relationships" r:embed="rId31"/>
        <a:stretch>
          <a:fillRect/>
        </a:stretch>
      </xdr:blipFill>
      <xdr:spPr>
        <a:xfrm>
          <a:off x="3943349" y="113195100"/>
          <a:ext cx="1964056" cy="1123950"/>
        </a:xfrm>
        <a:prstGeom prst="rect">
          <a:avLst/>
        </a:prstGeom>
        <a:noFill/>
        <a:ln>
          <a:noFill/>
        </a:ln>
      </xdr:spPr>
    </xdr:pic>
    <xdr:clientData/>
  </xdr:twoCellAnchor>
  <xdr:twoCellAnchor>
    <xdr:from>
      <xdr:col>6</xdr:col>
      <xdr:colOff>514350</xdr:colOff>
      <xdr:row>113</xdr:row>
      <xdr:rowOff>114300</xdr:rowOff>
    </xdr:from>
    <xdr:to>
      <xdr:col>6</xdr:col>
      <xdr:colOff>2063750</xdr:colOff>
      <xdr:row>113</xdr:row>
      <xdr:rowOff>882650</xdr:rowOff>
    </xdr:to>
    <xdr:pic>
      <xdr:nvPicPr>
        <xdr:cNvPr id="148" name="Picture 147"/>
        <xdr:cNvPicPr/>
      </xdr:nvPicPr>
      <xdr:blipFill>
        <a:blip xmlns:r="http://schemas.openxmlformats.org/officeDocument/2006/relationships" r:embed="rId32"/>
        <a:stretch>
          <a:fillRect/>
        </a:stretch>
      </xdr:blipFill>
      <xdr:spPr>
        <a:xfrm>
          <a:off x="7134225" y="123101100"/>
          <a:ext cx="1549400" cy="768350"/>
        </a:xfrm>
        <a:prstGeom prst="rect">
          <a:avLst/>
        </a:prstGeom>
        <a:noFill/>
        <a:ln>
          <a:noFill/>
        </a:ln>
      </xdr:spPr>
    </xdr:pic>
    <xdr:clientData/>
  </xdr:twoCellAnchor>
  <xdr:twoCellAnchor>
    <xdr:from>
      <xdr:col>7</xdr:col>
      <xdr:colOff>390525</xdr:colOff>
      <xdr:row>113</xdr:row>
      <xdr:rowOff>123825</xdr:rowOff>
    </xdr:from>
    <xdr:to>
      <xdr:col>7</xdr:col>
      <xdr:colOff>2149475</xdr:colOff>
      <xdr:row>113</xdr:row>
      <xdr:rowOff>854075</xdr:rowOff>
    </xdr:to>
    <xdr:pic>
      <xdr:nvPicPr>
        <xdr:cNvPr id="149" name="Picture 148"/>
        <xdr:cNvPicPr/>
      </xdr:nvPicPr>
      <xdr:blipFill>
        <a:blip xmlns:r="http://schemas.openxmlformats.org/officeDocument/2006/relationships" r:embed="rId33"/>
        <a:stretch>
          <a:fillRect/>
        </a:stretch>
      </xdr:blipFill>
      <xdr:spPr>
        <a:xfrm>
          <a:off x="9191625" y="123110625"/>
          <a:ext cx="1758950" cy="730250"/>
        </a:xfrm>
        <a:prstGeom prst="rect">
          <a:avLst/>
        </a:prstGeom>
        <a:noFill/>
        <a:ln>
          <a:noFill/>
        </a:ln>
      </xdr:spPr>
    </xdr:pic>
    <xdr:clientData/>
  </xdr:twoCellAnchor>
  <xdr:twoCellAnchor>
    <xdr:from>
      <xdr:col>8</xdr:col>
      <xdr:colOff>438150</xdr:colOff>
      <xdr:row>113</xdr:row>
      <xdr:rowOff>85725</xdr:rowOff>
    </xdr:from>
    <xdr:to>
      <xdr:col>8</xdr:col>
      <xdr:colOff>1987550</xdr:colOff>
      <xdr:row>113</xdr:row>
      <xdr:rowOff>835025</xdr:rowOff>
    </xdr:to>
    <xdr:pic>
      <xdr:nvPicPr>
        <xdr:cNvPr id="150" name="Picture 149"/>
        <xdr:cNvPicPr/>
      </xdr:nvPicPr>
      <xdr:blipFill>
        <a:blip xmlns:r="http://schemas.openxmlformats.org/officeDocument/2006/relationships" r:embed="rId34"/>
        <a:stretch>
          <a:fillRect/>
        </a:stretch>
      </xdr:blipFill>
      <xdr:spPr>
        <a:xfrm>
          <a:off x="11420475" y="123072525"/>
          <a:ext cx="1549400" cy="749300"/>
        </a:xfrm>
        <a:prstGeom prst="rect">
          <a:avLst/>
        </a:prstGeom>
        <a:noFill/>
        <a:ln>
          <a:noFill/>
        </a:ln>
      </xdr:spPr>
    </xdr:pic>
    <xdr:clientData/>
  </xdr:twoCellAnchor>
  <xdr:twoCellAnchor>
    <xdr:from>
      <xdr:col>9</xdr:col>
      <xdr:colOff>476250</xdr:colOff>
      <xdr:row>113</xdr:row>
      <xdr:rowOff>85725</xdr:rowOff>
    </xdr:from>
    <xdr:to>
      <xdr:col>9</xdr:col>
      <xdr:colOff>2082800</xdr:colOff>
      <xdr:row>113</xdr:row>
      <xdr:rowOff>796925</xdr:rowOff>
    </xdr:to>
    <xdr:pic>
      <xdr:nvPicPr>
        <xdr:cNvPr id="151" name="Picture 150"/>
        <xdr:cNvPicPr/>
      </xdr:nvPicPr>
      <xdr:blipFill>
        <a:blip xmlns:r="http://schemas.openxmlformats.org/officeDocument/2006/relationships" r:embed="rId35"/>
        <a:stretch>
          <a:fillRect/>
        </a:stretch>
      </xdr:blipFill>
      <xdr:spPr>
        <a:xfrm>
          <a:off x="13639800" y="123072525"/>
          <a:ext cx="1606550" cy="711200"/>
        </a:xfrm>
        <a:prstGeom prst="rect">
          <a:avLst/>
        </a:prstGeom>
        <a:noFill/>
        <a:ln>
          <a:noFill/>
        </a:ln>
      </xdr:spPr>
    </xdr:pic>
    <xdr:clientData/>
  </xdr:twoCellAnchor>
  <xdr:twoCellAnchor>
    <xdr:from>
      <xdr:col>6</xdr:col>
      <xdr:colOff>47625</xdr:colOff>
      <xdr:row>108</xdr:row>
      <xdr:rowOff>219075</xdr:rowOff>
    </xdr:from>
    <xdr:to>
      <xdr:col>6</xdr:col>
      <xdr:colOff>416537</xdr:colOff>
      <xdr:row>108</xdr:row>
      <xdr:rowOff>455839</xdr:rowOff>
    </xdr:to>
    <xdr:pic>
      <xdr:nvPicPr>
        <xdr:cNvPr id="152" name="Picture 151"/>
        <xdr:cNvPicPr>
          <a:picLocks noChangeAspect="1"/>
        </xdr:cNvPicPr>
      </xdr:nvPicPr>
      <xdr:blipFill>
        <a:blip xmlns:r="http://schemas.openxmlformats.org/officeDocument/2006/relationships" r:embed="rId28"/>
        <a:stretch>
          <a:fillRect/>
        </a:stretch>
      </xdr:blipFill>
      <xdr:spPr>
        <a:xfrm>
          <a:off x="6667500" y="116919375"/>
          <a:ext cx="368912" cy="236764"/>
        </a:xfrm>
        <a:prstGeom prst="rect">
          <a:avLst/>
        </a:prstGeom>
      </xdr:spPr>
    </xdr:pic>
    <xdr:clientData/>
  </xdr:twoCellAnchor>
  <xdr:twoCellAnchor>
    <xdr:from>
      <xdr:col>7</xdr:col>
      <xdr:colOff>66676</xdr:colOff>
      <xdr:row>108</xdr:row>
      <xdr:rowOff>209551</xdr:rowOff>
    </xdr:from>
    <xdr:to>
      <xdr:col>7</xdr:col>
      <xdr:colOff>520137</xdr:colOff>
      <xdr:row>108</xdr:row>
      <xdr:rowOff>439151</xdr:rowOff>
    </xdr:to>
    <xdr:pic>
      <xdr:nvPicPr>
        <xdr:cNvPr id="153" name="Picture 152"/>
        <xdr:cNvPicPr>
          <a:picLocks noChangeAspect="1"/>
        </xdr:cNvPicPr>
      </xdr:nvPicPr>
      <xdr:blipFill>
        <a:blip xmlns:r="http://schemas.openxmlformats.org/officeDocument/2006/relationships" r:embed="rId30"/>
        <a:stretch>
          <a:fillRect/>
        </a:stretch>
      </xdr:blipFill>
      <xdr:spPr>
        <a:xfrm>
          <a:off x="8867776" y="116909851"/>
          <a:ext cx="453461" cy="229600"/>
        </a:xfrm>
        <a:prstGeom prst="rect">
          <a:avLst/>
        </a:prstGeom>
      </xdr:spPr>
    </xdr:pic>
    <xdr:clientData/>
  </xdr:twoCellAnchor>
  <xdr:twoCellAnchor>
    <xdr:from>
      <xdr:col>8</xdr:col>
      <xdr:colOff>66676</xdr:colOff>
      <xdr:row>108</xdr:row>
      <xdr:rowOff>200026</xdr:rowOff>
    </xdr:from>
    <xdr:to>
      <xdr:col>8</xdr:col>
      <xdr:colOff>402741</xdr:colOff>
      <xdr:row>108</xdr:row>
      <xdr:rowOff>444954</xdr:rowOff>
    </xdr:to>
    <xdr:pic>
      <xdr:nvPicPr>
        <xdr:cNvPr id="154" name="Picture 153"/>
        <xdr:cNvPicPr>
          <a:picLocks noChangeAspect="1"/>
        </xdr:cNvPicPr>
      </xdr:nvPicPr>
      <xdr:blipFill>
        <a:blip xmlns:r="http://schemas.openxmlformats.org/officeDocument/2006/relationships" r:embed="rId29"/>
        <a:stretch>
          <a:fillRect/>
        </a:stretch>
      </xdr:blipFill>
      <xdr:spPr>
        <a:xfrm>
          <a:off x="11049001" y="116900326"/>
          <a:ext cx="336065" cy="244928"/>
        </a:xfrm>
        <a:prstGeom prst="rect">
          <a:avLst/>
        </a:prstGeom>
      </xdr:spPr>
    </xdr:pic>
    <xdr:clientData/>
  </xdr:twoCellAnchor>
  <xdr:twoCellAnchor>
    <xdr:from>
      <xdr:col>4</xdr:col>
      <xdr:colOff>933450</xdr:colOff>
      <xdr:row>105</xdr:row>
      <xdr:rowOff>0</xdr:rowOff>
    </xdr:from>
    <xdr:to>
      <xdr:col>5</xdr:col>
      <xdr:colOff>1905</xdr:colOff>
      <xdr:row>105</xdr:row>
      <xdr:rowOff>0</xdr:rowOff>
    </xdr:to>
    <xdr:grpSp>
      <xdr:nvGrpSpPr>
        <xdr:cNvPr id="155" name="Group 154"/>
        <xdr:cNvGrpSpPr/>
      </xdr:nvGrpSpPr>
      <xdr:grpSpPr>
        <a:xfrm>
          <a:off x="3641271" y="112830429"/>
          <a:ext cx="2266134" cy="0"/>
          <a:chOff x="3429000" y="6965625"/>
          <a:chExt cx="3380490" cy="2146476"/>
        </a:xfrm>
      </xdr:grpSpPr>
      <xdr:pic>
        <xdr:nvPicPr>
          <xdr:cNvPr id="156" name="Picture 155"/>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19519" t="14055" r="20098" b="11497"/>
          <a:stretch/>
        </xdr:blipFill>
        <xdr:spPr bwMode="auto">
          <a:xfrm>
            <a:off x="3497163" y="6965625"/>
            <a:ext cx="3312327" cy="21464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57" name="TextBox 16"/>
          <xdr:cNvSpPr txBox="1"/>
        </xdr:nvSpPr>
        <xdr:spPr>
          <a:xfrm>
            <a:off x="4849228" y="8705957"/>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X1</a:t>
            </a:r>
          </a:p>
        </xdr:txBody>
      </xdr:sp>
      <xdr:sp macro="" textlink="">
        <xdr:nvSpPr>
          <xdr:cNvPr id="158" name="TextBox 17"/>
          <xdr:cNvSpPr txBox="1"/>
        </xdr:nvSpPr>
        <xdr:spPr>
          <a:xfrm>
            <a:off x="3429000" y="8091269"/>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X2</a:t>
            </a:r>
          </a:p>
        </xdr:txBody>
      </xdr:sp>
      <xdr:sp macro="" textlink="">
        <xdr:nvSpPr>
          <xdr:cNvPr id="159" name="TextBox 18"/>
          <xdr:cNvSpPr txBox="1"/>
        </xdr:nvSpPr>
        <xdr:spPr>
          <a:xfrm>
            <a:off x="6293758" y="8613635"/>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X3</a:t>
            </a:r>
          </a:p>
        </xdr:txBody>
      </xdr:sp>
    </xdr:grpSp>
    <xdr:clientData/>
  </xdr:twoCellAnchor>
  <xdr:twoCellAnchor>
    <xdr:from>
      <xdr:col>4</xdr:col>
      <xdr:colOff>406400</xdr:colOff>
      <xdr:row>104</xdr:row>
      <xdr:rowOff>3175</xdr:rowOff>
    </xdr:from>
    <xdr:to>
      <xdr:col>5</xdr:col>
      <xdr:colOff>3175</xdr:colOff>
      <xdr:row>104</xdr:row>
      <xdr:rowOff>3175</xdr:rowOff>
    </xdr:to>
    <xdr:grpSp>
      <xdr:nvGrpSpPr>
        <xdr:cNvPr id="160" name="Group 159"/>
        <xdr:cNvGrpSpPr/>
      </xdr:nvGrpSpPr>
      <xdr:grpSpPr>
        <a:xfrm>
          <a:off x="3114221" y="110683675"/>
          <a:ext cx="2794454" cy="0"/>
          <a:chOff x="0" y="7062688"/>
          <a:chExt cx="3562350" cy="1657540"/>
        </a:xfrm>
      </xdr:grpSpPr>
      <xdr:pic>
        <xdr:nvPicPr>
          <xdr:cNvPr id="161" name="Picture 160"/>
          <xdr:cNvPicPr>
            <a:picLocks noChangeAspect="1" noChangeArrowheads="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t="9011" b="45789"/>
          <a:stretch/>
        </xdr:blipFill>
        <xdr:spPr bwMode="auto">
          <a:xfrm>
            <a:off x="0" y="7062688"/>
            <a:ext cx="3068960" cy="165754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62" name="Picture 161"/>
          <xdr:cNvPicPr>
            <a:picLocks noChangeAspect="1" noChangeArrowheads="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l="62104" t="54212" r="21090" b="3451"/>
          <a:stretch/>
        </xdr:blipFill>
        <xdr:spPr bwMode="auto">
          <a:xfrm>
            <a:off x="2986410" y="7157938"/>
            <a:ext cx="575940" cy="15525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xdr:from>
      <xdr:col>4</xdr:col>
      <xdr:colOff>615950</xdr:colOff>
      <xdr:row>104</xdr:row>
      <xdr:rowOff>809625</xdr:rowOff>
    </xdr:from>
    <xdr:to>
      <xdr:col>4</xdr:col>
      <xdr:colOff>2921000</xdr:colOff>
      <xdr:row>104</xdr:row>
      <xdr:rowOff>1892300</xdr:rowOff>
    </xdr:to>
    <xdr:grpSp>
      <xdr:nvGrpSpPr>
        <xdr:cNvPr id="163" name="Group 162"/>
        <xdr:cNvGrpSpPr/>
      </xdr:nvGrpSpPr>
      <xdr:grpSpPr>
        <a:xfrm>
          <a:off x="3323771" y="111490125"/>
          <a:ext cx="2305050" cy="1082675"/>
          <a:chOff x="3429000" y="6965625"/>
          <a:chExt cx="3380490" cy="2146476"/>
        </a:xfrm>
      </xdr:grpSpPr>
      <xdr:pic>
        <xdr:nvPicPr>
          <xdr:cNvPr id="164" name="Picture 163"/>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19519" t="14055" r="20098" b="11497"/>
          <a:stretch/>
        </xdr:blipFill>
        <xdr:spPr bwMode="auto">
          <a:xfrm>
            <a:off x="3497163" y="6965625"/>
            <a:ext cx="3312327" cy="21464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65" name="TextBox 16"/>
          <xdr:cNvSpPr txBox="1"/>
        </xdr:nvSpPr>
        <xdr:spPr>
          <a:xfrm>
            <a:off x="4849228" y="8705957"/>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X1</a:t>
            </a:r>
          </a:p>
        </xdr:txBody>
      </xdr:sp>
      <xdr:sp macro="" textlink="">
        <xdr:nvSpPr>
          <xdr:cNvPr id="166" name="TextBox 17"/>
          <xdr:cNvSpPr txBox="1"/>
        </xdr:nvSpPr>
        <xdr:spPr>
          <a:xfrm>
            <a:off x="3429000" y="8091269"/>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X2</a:t>
            </a:r>
          </a:p>
        </xdr:txBody>
      </xdr:sp>
      <xdr:sp macro="" textlink="">
        <xdr:nvSpPr>
          <xdr:cNvPr id="167" name="TextBox 18"/>
          <xdr:cNvSpPr txBox="1"/>
        </xdr:nvSpPr>
        <xdr:spPr>
          <a:xfrm>
            <a:off x="6293758" y="8613635"/>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X3</a:t>
            </a:r>
          </a:p>
        </xdr:txBody>
      </xdr:sp>
    </xdr:grpSp>
    <xdr:clientData/>
  </xdr:twoCellAnchor>
  <xdr:twoCellAnchor>
    <xdr:from>
      <xdr:col>4</xdr:col>
      <xdr:colOff>38100</xdr:colOff>
      <xdr:row>103</xdr:row>
      <xdr:rowOff>914401</xdr:rowOff>
    </xdr:from>
    <xdr:to>
      <xdr:col>4</xdr:col>
      <xdr:colOff>3124200</xdr:colOff>
      <xdr:row>103</xdr:row>
      <xdr:rowOff>2705100</xdr:rowOff>
    </xdr:to>
    <xdr:grpSp>
      <xdr:nvGrpSpPr>
        <xdr:cNvPr id="168" name="Group 167"/>
        <xdr:cNvGrpSpPr/>
      </xdr:nvGrpSpPr>
      <xdr:grpSpPr>
        <a:xfrm>
          <a:off x="2745921" y="108737401"/>
          <a:ext cx="3086100" cy="1790699"/>
          <a:chOff x="0" y="7062688"/>
          <a:chExt cx="3562350" cy="1657540"/>
        </a:xfrm>
      </xdr:grpSpPr>
      <xdr:pic>
        <xdr:nvPicPr>
          <xdr:cNvPr id="169" name="Picture 168"/>
          <xdr:cNvPicPr>
            <a:picLocks noChangeAspect="1" noChangeArrowheads="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t="9011" b="45789"/>
          <a:stretch/>
        </xdr:blipFill>
        <xdr:spPr bwMode="auto">
          <a:xfrm>
            <a:off x="0" y="7062688"/>
            <a:ext cx="3068960" cy="165754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70" name="Picture 169"/>
          <xdr:cNvPicPr>
            <a:picLocks noChangeAspect="1" noChangeArrowheads="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l="62104" t="54212" r="21090" b="3451"/>
          <a:stretch/>
        </xdr:blipFill>
        <xdr:spPr bwMode="auto">
          <a:xfrm>
            <a:off x="2986410" y="7157938"/>
            <a:ext cx="575940" cy="15525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editAs="oneCell">
    <xdr:from>
      <xdr:col>4</xdr:col>
      <xdr:colOff>68035</xdr:colOff>
      <xdr:row>34</xdr:row>
      <xdr:rowOff>258536</xdr:rowOff>
    </xdr:from>
    <xdr:to>
      <xdr:col>5</xdr:col>
      <xdr:colOff>1359</xdr:colOff>
      <xdr:row>34</xdr:row>
      <xdr:rowOff>258536</xdr:rowOff>
    </xdr:to>
    <xdr:pic>
      <xdr:nvPicPr>
        <xdr:cNvPr id="171" name="Picture 170"/>
        <xdr:cNvPicPr>
          <a:picLocks noChangeAspect="1"/>
        </xdr:cNvPicPr>
      </xdr:nvPicPr>
      <xdr:blipFill>
        <a:blip xmlns:r="http://schemas.openxmlformats.org/officeDocument/2006/relationships" r:embed="rId38"/>
        <a:stretch>
          <a:fillRect/>
        </a:stretch>
      </xdr:blipFill>
      <xdr:spPr>
        <a:xfrm>
          <a:off x="2773135" y="22785161"/>
          <a:ext cx="3131003" cy="0"/>
        </a:xfrm>
        <a:prstGeom prst="rect">
          <a:avLst/>
        </a:prstGeom>
      </xdr:spPr>
    </xdr:pic>
    <xdr:clientData/>
  </xdr:twoCellAnchor>
  <xdr:twoCellAnchor editAs="oneCell">
    <xdr:from>
      <xdr:col>4</xdr:col>
      <xdr:colOff>56029</xdr:colOff>
      <xdr:row>34</xdr:row>
      <xdr:rowOff>224119</xdr:rowOff>
    </xdr:from>
    <xdr:to>
      <xdr:col>4</xdr:col>
      <xdr:colOff>3196557</xdr:colOff>
      <xdr:row>34</xdr:row>
      <xdr:rowOff>242645</xdr:rowOff>
    </xdr:to>
    <xdr:pic>
      <xdr:nvPicPr>
        <xdr:cNvPr id="172" name="Picture 171"/>
        <xdr:cNvPicPr>
          <a:picLocks noChangeAspect="1"/>
        </xdr:cNvPicPr>
      </xdr:nvPicPr>
      <xdr:blipFill>
        <a:blip xmlns:r="http://schemas.openxmlformats.org/officeDocument/2006/relationships" r:embed="rId38"/>
        <a:stretch>
          <a:fillRect/>
        </a:stretch>
      </xdr:blipFill>
      <xdr:spPr>
        <a:xfrm>
          <a:off x="2761129" y="22750744"/>
          <a:ext cx="3140528" cy="18526"/>
        </a:xfrm>
        <a:prstGeom prst="rect">
          <a:avLst/>
        </a:prstGeom>
      </xdr:spPr>
    </xdr:pic>
    <xdr:clientData/>
  </xdr:twoCellAnchor>
  <xdr:oneCellAnchor>
    <xdr:from>
      <xdr:col>8</xdr:col>
      <xdr:colOff>40821</xdr:colOff>
      <xdr:row>14</xdr:row>
      <xdr:rowOff>108856</xdr:rowOff>
    </xdr:from>
    <xdr:ext cx="429990" cy="206916"/>
    <mc:AlternateContent xmlns:mc="http://schemas.openxmlformats.org/markup-compatibility/2006">
      <mc:Choice xmlns:a14="http://schemas.microsoft.com/office/drawing/2010/main" Requires="a14">
        <xdr:sp macro="" textlink="">
          <xdr:nvSpPr>
            <xdr:cNvPr id="173" name="TextBox 172"/>
            <xdr:cNvSpPr txBox="1"/>
          </xdr:nvSpPr>
          <xdr:spPr>
            <a:xfrm>
              <a:off x="11023146" y="7424056"/>
              <a:ext cx="429990"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300" b="0" i="1">
                        <a:latin typeface="Cambria Math" panose="02040503050406030204" pitchFamily="18" charset="0"/>
                      </a:rPr>
                      <m:t>(</m:t>
                    </m:r>
                    <m:acc>
                      <m:accPr>
                        <m:chr m:val="̅"/>
                        <m:ctrlPr>
                          <a:rPr lang="en-US" sz="1300" b="0" i="1">
                            <a:latin typeface="Cambria Math" panose="02040503050406030204" pitchFamily="18" charset="0"/>
                          </a:rPr>
                        </m:ctrlPr>
                      </m:accPr>
                      <m:e>
                        <m:r>
                          <a:rPr lang="en-US" sz="1300" b="0" i="1">
                            <a:latin typeface="Cambria Math" panose="02040503050406030204" pitchFamily="18" charset="0"/>
                          </a:rPr>
                          <m:t>𝑋</m:t>
                        </m:r>
                      </m:e>
                    </m:acc>
                    <m:r>
                      <a:rPr lang="en-US" sz="1300" b="0" i="1">
                        <a:latin typeface="Cambria Math" panose="02040503050406030204" pitchFamily="18" charset="0"/>
                      </a:rPr>
                      <m:t>,</m:t>
                    </m:r>
                    <m:r>
                      <a:rPr lang="en-US" sz="1300" b="0" i="1">
                        <a:latin typeface="Cambria Math" panose="02040503050406030204" pitchFamily="18" charset="0"/>
                      </a:rPr>
                      <m:t>𝑠</m:t>
                    </m:r>
                    <m:r>
                      <a:rPr lang="en-US" sz="1300" b="0" i="1">
                        <a:latin typeface="Cambria Math" panose="02040503050406030204" pitchFamily="18" charset="0"/>
                      </a:rPr>
                      <m:t>)</m:t>
                    </m:r>
                  </m:oMath>
                </m:oMathPara>
              </a14:m>
              <a:endParaRPr lang="en-US" sz="1300"/>
            </a:p>
          </xdr:txBody>
        </xdr:sp>
      </mc:Choice>
      <mc:Fallback>
        <xdr:sp macro="" textlink="">
          <xdr:nvSpPr>
            <xdr:cNvPr id="173" name="TextBox 172"/>
            <xdr:cNvSpPr txBox="1"/>
          </xdr:nvSpPr>
          <xdr:spPr>
            <a:xfrm>
              <a:off x="11023146" y="7424056"/>
              <a:ext cx="429990"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300" b="0" i="0">
                  <a:latin typeface="Cambria Math" panose="02040503050406030204" pitchFamily="18" charset="0"/>
                </a:rPr>
                <a:t>(𝑋 ̅,𝑠)</a:t>
              </a:r>
              <a:endParaRPr lang="en-US" sz="1300"/>
            </a:p>
          </xdr:txBody>
        </xdr:sp>
      </mc:Fallback>
    </mc:AlternateContent>
    <xdr:clientData/>
  </xdr:oneCellAnchor>
  <xdr:oneCellAnchor>
    <xdr:from>
      <xdr:col>9</xdr:col>
      <xdr:colOff>40821</xdr:colOff>
      <xdr:row>14</xdr:row>
      <xdr:rowOff>108856</xdr:rowOff>
    </xdr:from>
    <xdr:ext cx="451149" cy="206916"/>
    <mc:AlternateContent xmlns:mc="http://schemas.openxmlformats.org/markup-compatibility/2006">
      <mc:Choice xmlns:a14="http://schemas.microsoft.com/office/drawing/2010/main" Requires="a14">
        <xdr:sp macro="" textlink="">
          <xdr:nvSpPr>
            <xdr:cNvPr id="174" name="TextBox 173"/>
            <xdr:cNvSpPr txBox="1"/>
          </xdr:nvSpPr>
          <xdr:spPr>
            <a:xfrm>
              <a:off x="13204371" y="7424056"/>
              <a:ext cx="451149"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300" b="0" i="1">
                        <a:latin typeface="Cambria Math" panose="02040503050406030204" pitchFamily="18" charset="0"/>
                      </a:rPr>
                      <m:t>(</m:t>
                    </m:r>
                    <m:acc>
                      <m:accPr>
                        <m:chr m:val="̅"/>
                        <m:ctrlPr>
                          <a:rPr lang="en-US" sz="1300" b="0" i="1">
                            <a:latin typeface="Cambria Math" panose="02040503050406030204" pitchFamily="18" charset="0"/>
                          </a:rPr>
                        </m:ctrlPr>
                      </m:accPr>
                      <m:e>
                        <m:r>
                          <a:rPr lang="en-US" sz="1300" b="0" i="1">
                            <a:latin typeface="Cambria Math" panose="02040503050406030204" pitchFamily="18" charset="0"/>
                          </a:rPr>
                          <m:t>𝑋</m:t>
                        </m:r>
                      </m:e>
                    </m:acc>
                    <m:r>
                      <a:rPr lang="en-US" sz="1300" b="0" i="1">
                        <a:latin typeface="Cambria Math" panose="02040503050406030204" pitchFamily="18" charset="0"/>
                      </a:rPr>
                      <m:t>,</m:t>
                    </m:r>
                    <m:r>
                      <a:rPr lang="el-GR" sz="1300" b="0" i="1">
                        <a:latin typeface="Cambria Math" panose="02040503050406030204" pitchFamily="18" charset="0"/>
                      </a:rPr>
                      <m:t>𝜎</m:t>
                    </m:r>
                    <m:r>
                      <a:rPr lang="en-US" sz="1300" b="0" i="1">
                        <a:latin typeface="Cambria Math" panose="02040503050406030204" pitchFamily="18" charset="0"/>
                      </a:rPr>
                      <m:t>)</m:t>
                    </m:r>
                  </m:oMath>
                </m:oMathPara>
              </a14:m>
              <a:endParaRPr lang="en-US" sz="1300"/>
            </a:p>
          </xdr:txBody>
        </xdr:sp>
      </mc:Choice>
      <mc:Fallback>
        <xdr:sp macro="" textlink="">
          <xdr:nvSpPr>
            <xdr:cNvPr id="174" name="TextBox 173"/>
            <xdr:cNvSpPr txBox="1"/>
          </xdr:nvSpPr>
          <xdr:spPr>
            <a:xfrm>
              <a:off x="13204371" y="7424056"/>
              <a:ext cx="451149"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300" b="0" i="0">
                  <a:latin typeface="Cambria Math" panose="02040503050406030204" pitchFamily="18" charset="0"/>
                </a:rPr>
                <a:t>(𝑋 ̅,</a:t>
              </a:r>
              <a:r>
                <a:rPr lang="el-GR" sz="1300" b="0" i="0">
                  <a:latin typeface="Cambria Math" panose="02040503050406030204" pitchFamily="18" charset="0"/>
                </a:rPr>
                <a:t>𝜎</a:t>
              </a:r>
              <a:r>
                <a:rPr lang="en-US" sz="1300" b="0" i="0">
                  <a:latin typeface="Cambria Math" panose="02040503050406030204" pitchFamily="18" charset="0"/>
                </a:rPr>
                <a:t>)</a:t>
              </a:r>
              <a:endParaRPr lang="en-US" sz="1300"/>
            </a:p>
          </xdr:txBody>
        </xdr:sp>
      </mc:Fallback>
    </mc:AlternateContent>
    <xdr:clientData/>
  </xdr:oneCellAnchor>
  <xdr:twoCellAnchor>
    <xdr:from>
      <xdr:col>4</xdr:col>
      <xdr:colOff>37646</xdr:colOff>
      <xdr:row>15</xdr:row>
      <xdr:rowOff>449036</xdr:rowOff>
    </xdr:from>
    <xdr:to>
      <xdr:col>4</xdr:col>
      <xdr:colOff>3279285</xdr:colOff>
      <xdr:row>15</xdr:row>
      <xdr:rowOff>1576433</xdr:rowOff>
    </xdr:to>
    <xdr:pic>
      <xdr:nvPicPr>
        <xdr:cNvPr id="175" name="Picture 174"/>
        <xdr:cNvPicPr>
          <a:picLocks noChangeAspect="1"/>
        </xdr:cNvPicPr>
      </xdr:nvPicPr>
      <xdr:blipFill>
        <a:blip xmlns:r="http://schemas.openxmlformats.org/officeDocument/2006/relationships" r:embed="rId39"/>
        <a:stretch>
          <a:fillRect/>
        </a:stretch>
      </xdr:blipFill>
      <xdr:spPr>
        <a:xfrm>
          <a:off x="2742746" y="8230961"/>
          <a:ext cx="3165439" cy="1127397"/>
        </a:xfrm>
        <a:prstGeom prst="rect">
          <a:avLst/>
        </a:prstGeom>
      </xdr:spPr>
    </xdr:pic>
    <xdr:clientData/>
  </xdr:twoCellAnchor>
  <xdr:twoCellAnchor>
    <xdr:from>
      <xdr:col>4</xdr:col>
      <xdr:colOff>342900</xdr:colOff>
      <xdr:row>31</xdr:row>
      <xdr:rowOff>812801</xdr:rowOff>
    </xdr:from>
    <xdr:to>
      <xdr:col>4</xdr:col>
      <xdr:colOff>3098800</xdr:colOff>
      <xdr:row>31</xdr:row>
      <xdr:rowOff>2070101</xdr:rowOff>
    </xdr:to>
    <xdr:pic>
      <xdr:nvPicPr>
        <xdr:cNvPr id="176" name="Picture 175"/>
        <xdr:cNvPicPr>
          <a:picLocks noChangeAspect="1"/>
        </xdr:cNvPicPr>
      </xdr:nvPicPr>
      <xdr:blipFill>
        <a:blip xmlns:r="http://schemas.openxmlformats.org/officeDocument/2006/relationships" r:embed="rId40"/>
        <a:stretch>
          <a:fillRect/>
        </a:stretch>
      </xdr:blipFill>
      <xdr:spPr>
        <a:xfrm>
          <a:off x="3048000" y="19719926"/>
          <a:ext cx="2755900" cy="1257300"/>
        </a:xfrm>
        <a:prstGeom prst="rect">
          <a:avLst/>
        </a:prstGeom>
      </xdr:spPr>
    </xdr:pic>
    <xdr:clientData/>
  </xdr:twoCellAnchor>
  <xdr:twoCellAnchor>
    <xdr:from>
      <xdr:col>4</xdr:col>
      <xdr:colOff>241300</xdr:colOff>
      <xdr:row>34</xdr:row>
      <xdr:rowOff>273054</xdr:rowOff>
    </xdr:from>
    <xdr:to>
      <xdr:col>4</xdr:col>
      <xdr:colOff>3225800</xdr:colOff>
      <xdr:row>34</xdr:row>
      <xdr:rowOff>2226477</xdr:rowOff>
    </xdr:to>
    <xdr:pic>
      <xdr:nvPicPr>
        <xdr:cNvPr id="177" name="Picture 176"/>
        <xdr:cNvPicPr>
          <a:picLocks noChangeAspect="1"/>
        </xdr:cNvPicPr>
      </xdr:nvPicPr>
      <xdr:blipFill>
        <a:blip xmlns:r="http://schemas.openxmlformats.org/officeDocument/2006/relationships" r:embed="rId38"/>
        <a:stretch>
          <a:fillRect/>
        </a:stretch>
      </xdr:blipFill>
      <xdr:spPr>
        <a:xfrm>
          <a:off x="2946400" y="22799679"/>
          <a:ext cx="2955925" cy="19534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64</xdr:row>
      <xdr:rowOff>0</xdr:rowOff>
    </xdr:from>
    <xdr:to>
      <xdr:col>3</xdr:col>
      <xdr:colOff>2428879</xdr:colOff>
      <xdr:row>65</xdr:row>
      <xdr:rowOff>0</xdr:rowOff>
    </xdr:to>
    <xdr:grpSp>
      <xdr:nvGrpSpPr>
        <xdr:cNvPr id="2" name="Group 1"/>
        <xdr:cNvGrpSpPr>
          <a:grpSpLocks noChangeAspect="1"/>
        </xdr:cNvGrpSpPr>
      </xdr:nvGrpSpPr>
      <xdr:grpSpPr>
        <a:xfrm>
          <a:off x="2462893" y="43556464"/>
          <a:ext cx="2428879" cy="2626179"/>
          <a:chOff x="3429000" y="4726578"/>
          <a:chExt cx="2573240" cy="2489910"/>
        </a:xfrm>
      </xdr:grpSpPr>
      <xdr:pic>
        <xdr:nvPicPr>
          <xdr:cNvPr id="3" name="Picture 2"/>
          <xdr:cNvPicPr>
            <a:picLocks noChangeAspect="1"/>
          </xdr:cNvPicPr>
        </xdr:nvPicPr>
        <xdr:blipFill rotWithShape="1">
          <a:blip xmlns:r="http://schemas.openxmlformats.org/officeDocument/2006/relationships" r:embed="rId1"/>
          <a:srcRect l="4762"/>
          <a:stretch/>
        </xdr:blipFill>
        <xdr:spPr>
          <a:xfrm>
            <a:off x="3429000" y="4726578"/>
            <a:ext cx="1524000" cy="2489910"/>
          </a:xfrm>
          <a:prstGeom prst="rect">
            <a:avLst/>
          </a:prstGeom>
          <a:ln>
            <a:solidFill>
              <a:schemeClr val="bg1">
                <a:lumMod val="65000"/>
              </a:schemeClr>
            </a:solidFill>
          </a:ln>
        </xdr:spPr>
      </xdr:pic>
      <xdr:pic>
        <xdr:nvPicPr>
          <xdr:cNvPr id="4" name="Picture 3"/>
          <xdr:cNvPicPr>
            <a:picLocks noChangeAspect="1"/>
          </xdr:cNvPicPr>
        </xdr:nvPicPr>
        <xdr:blipFill>
          <a:blip xmlns:r="http://schemas.openxmlformats.org/officeDocument/2006/relationships" r:embed="rId2"/>
          <a:stretch>
            <a:fillRect/>
          </a:stretch>
        </xdr:blipFill>
        <xdr:spPr>
          <a:xfrm>
            <a:off x="3828332" y="4805930"/>
            <a:ext cx="658377" cy="479470"/>
          </a:xfrm>
          <a:prstGeom prst="rect">
            <a:avLst/>
          </a:prstGeom>
        </xdr:spPr>
      </xdr:pic>
      <xdr:pic>
        <xdr:nvPicPr>
          <xdr:cNvPr id="5" name="Picture 4"/>
          <xdr:cNvPicPr>
            <a:picLocks noChangeAspect="1"/>
          </xdr:cNvPicPr>
        </xdr:nvPicPr>
        <xdr:blipFill rotWithShape="1">
          <a:blip xmlns:r="http://schemas.openxmlformats.org/officeDocument/2006/relationships" r:embed="rId3"/>
          <a:srcRect l="2801" r="2801"/>
          <a:stretch/>
        </xdr:blipFill>
        <xdr:spPr>
          <a:xfrm>
            <a:off x="4914619" y="5711276"/>
            <a:ext cx="1087621" cy="1074544"/>
          </a:xfrm>
          <a:prstGeom prst="rect">
            <a:avLst/>
          </a:prstGeom>
          <a:ln>
            <a:solidFill>
              <a:schemeClr val="bg1">
                <a:lumMod val="65000"/>
              </a:schemeClr>
            </a:solidFill>
          </a:ln>
        </xdr:spPr>
      </xdr:pic>
    </xdr:grpSp>
    <xdr:clientData/>
  </xdr:twoCellAnchor>
  <xdr:twoCellAnchor>
    <xdr:from>
      <xdr:col>3</xdr:col>
      <xdr:colOff>0</xdr:colOff>
      <xdr:row>66</xdr:row>
      <xdr:rowOff>0</xdr:rowOff>
    </xdr:from>
    <xdr:to>
      <xdr:col>4</xdr:col>
      <xdr:colOff>0</xdr:colOff>
      <xdr:row>67</xdr:row>
      <xdr:rowOff>0</xdr:rowOff>
    </xdr:to>
    <xdr:pic>
      <xdr:nvPicPr>
        <xdr:cNvPr id="6" name="Picture 5"/>
        <xdr:cNvPicPr>
          <a:picLocks/>
        </xdr:cNvPicPr>
      </xdr:nvPicPr>
      <xdr:blipFill>
        <a:blip xmlns:r="http://schemas.openxmlformats.org/officeDocument/2006/relationships" r:embed="rId4"/>
        <a:stretch>
          <a:fillRect/>
        </a:stretch>
      </xdr:blipFill>
      <xdr:spPr>
        <a:xfrm>
          <a:off x="2457450" y="49377600"/>
          <a:ext cx="3200400" cy="2762250"/>
        </a:xfrm>
        <a:prstGeom prst="rect">
          <a:avLst/>
        </a:prstGeom>
      </xdr:spPr>
    </xdr:pic>
    <xdr:clientData/>
  </xdr:twoCellAnchor>
  <xdr:twoCellAnchor>
    <xdr:from>
      <xdr:col>3</xdr:col>
      <xdr:colOff>76200</xdr:colOff>
      <xdr:row>68</xdr:row>
      <xdr:rowOff>317500</xdr:rowOff>
    </xdr:from>
    <xdr:to>
      <xdr:col>4</xdr:col>
      <xdr:colOff>76200</xdr:colOff>
      <xdr:row>69</xdr:row>
      <xdr:rowOff>101600</xdr:rowOff>
    </xdr:to>
    <xdr:grpSp>
      <xdr:nvGrpSpPr>
        <xdr:cNvPr id="7" name="Group 6"/>
        <xdr:cNvGrpSpPr>
          <a:grpSpLocks/>
        </xdr:cNvGrpSpPr>
      </xdr:nvGrpSpPr>
      <xdr:grpSpPr bwMode="auto">
        <a:xfrm>
          <a:off x="2539093" y="49752250"/>
          <a:ext cx="3197678" cy="1675493"/>
          <a:chOff x="3356" y="960"/>
          <a:chExt cx="2164" cy="1120"/>
        </a:xfrm>
      </xdr:grpSpPr>
      <xdr:sp macro="" textlink="">
        <xdr:nvSpPr>
          <xdr:cNvPr id="8" name="Rectangle 7"/>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9" name="Group 8"/>
          <xdr:cNvGrpSpPr>
            <a:grpSpLocks/>
          </xdr:cNvGrpSpPr>
        </xdr:nvGrpSpPr>
        <xdr:grpSpPr bwMode="auto">
          <a:xfrm>
            <a:off x="3485" y="1044"/>
            <a:ext cx="725" cy="597"/>
            <a:chOff x="851" y="3016"/>
            <a:chExt cx="750" cy="750"/>
          </a:xfrm>
        </xdr:grpSpPr>
        <xdr:grpSp>
          <xdr:nvGrpSpPr>
            <xdr:cNvPr id="110" name="Group 109"/>
            <xdr:cNvGrpSpPr>
              <a:grpSpLocks/>
            </xdr:cNvGrpSpPr>
          </xdr:nvGrpSpPr>
          <xdr:grpSpPr bwMode="auto">
            <a:xfrm>
              <a:off x="851" y="3016"/>
              <a:ext cx="750" cy="750"/>
              <a:chOff x="851" y="3016"/>
              <a:chExt cx="750" cy="750"/>
            </a:xfrm>
          </xdr:grpSpPr>
          <xdr:grpSp>
            <xdr:nvGrpSpPr>
              <xdr:cNvPr id="112" name="Group 111"/>
              <xdr:cNvGrpSpPr>
                <a:grpSpLocks/>
              </xdr:cNvGrpSpPr>
            </xdr:nvGrpSpPr>
            <xdr:grpSpPr bwMode="auto">
              <a:xfrm>
                <a:off x="851" y="3016"/>
                <a:ext cx="750" cy="750"/>
                <a:chOff x="851" y="3016"/>
                <a:chExt cx="750" cy="750"/>
              </a:xfrm>
            </xdr:grpSpPr>
            <xdr:grpSp>
              <xdr:nvGrpSpPr>
                <xdr:cNvPr id="114" name="Group 113"/>
                <xdr:cNvGrpSpPr>
                  <a:grpSpLocks/>
                </xdr:cNvGrpSpPr>
              </xdr:nvGrpSpPr>
              <xdr:grpSpPr bwMode="auto">
                <a:xfrm>
                  <a:off x="851" y="3016"/>
                  <a:ext cx="750" cy="750"/>
                  <a:chOff x="851" y="3016"/>
                  <a:chExt cx="750" cy="750"/>
                </a:xfrm>
              </xdr:grpSpPr>
              <xdr:sp macro="" textlink="">
                <xdr:nvSpPr>
                  <xdr:cNvPr id="116" name="Oval 115"/>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7" name="Oval 116"/>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5" name="Oval 114"/>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3" name="Oval 112"/>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1" name="Oval 110"/>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 name="Oval 11"/>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 name="Oval 12"/>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 name="Oval 13"/>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 name="Oval 14"/>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 name="Oval 15"/>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 name="Oval 16"/>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 name="Oval 17"/>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 name="Oval 18"/>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 name="Oval 19"/>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 name="Oval 20"/>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 name="Oval 21"/>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 name="Oval 22"/>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4"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5" name="Group 24"/>
          <xdr:cNvGrpSpPr>
            <a:grpSpLocks/>
          </xdr:cNvGrpSpPr>
        </xdr:nvGrpSpPr>
        <xdr:grpSpPr bwMode="auto">
          <a:xfrm>
            <a:off x="3810" y="1684"/>
            <a:ext cx="294" cy="251"/>
            <a:chOff x="1868" y="4672"/>
            <a:chExt cx="1013" cy="357"/>
          </a:xfrm>
        </xdr:grpSpPr>
        <xdr:sp macro="" textlink="">
          <xdr:nvSpPr>
            <xdr:cNvPr id="108" name="Freeform 107"/>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9" name="Freeform 108"/>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6"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7" name="Group 26"/>
          <xdr:cNvGrpSpPr>
            <a:grpSpLocks/>
          </xdr:cNvGrpSpPr>
        </xdr:nvGrpSpPr>
        <xdr:grpSpPr bwMode="auto">
          <a:xfrm>
            <a:off x="3877" y="1684"/>
            <a:ext cx="358" cy="251"/>
            <a:chOff x="1868" y="4672"/>
            <a:chExt cx="1013" cy="357"/>
          </a:xfrm>
        </xdr:grpSpPr>
        <xdr:sp macro="" textlink="">
          <xdr:nvSpPr>
            <xdr:cNvPr id="106" name="Freeform 10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7" name="Freeform 10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8"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9" name="Rectangle 28"/>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30" name="Rectangle 29"/>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31"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2"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3"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4"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35"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36"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37" name="Rectangle 36"/>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8" name="Group 37"/>
          <xdr:cNvGrpSpPr>
            <a:grpSpLocks/>
          </xdr:cNvGrpSpPr>
        </xdr:nvGrpSpPr>
        <xdr:grpSpPr bwMode="auto">
          <a:xfrm>
            <a:off x="4644" y="1044"/>
            <a:ext cx="724" cy="597"/>
            <a:chOff x="851" y="3016"/>
            <a:chExt cx="750" cy="750"/>
          </a:xfrm>
        </xdr:grpSpPr>
        <xdr:grpSp>
          <xdr:nvGrpSpPr>
            <xdr:cNvPr id="98" name="Group 97"/>
            <xdr:cNvGrpSpPr>
              <a:grpSpLocks/>
            </xdr:cNvGrpSpPr>
          </xdr:nvGrpSpPr>
          <xdr:grpSpPr bwMode="auto">
            <a:xfrm>
              <a:off x="851" y="3016"/>
              <a:ext cx="750" cy="750"/>
              <a:chOff x="851" y="3016"/>
              <a:chExt cx="750" cy="750"/>
            </a:xfrm>
          </xdr:grpSpPr>
          <xdr:grpSp>
            <xdr:nvGrpSpPr>
              <xdr:cNvPr id="100" name="Group 99"/>
              <xdr:cNvGrpSpPr>
                <a:grpSpLocks/>
              </xdr:cNvGrpSpPr>
            </xdr:nvGrpSpPr>
            <xdr:grpSpPr bwMode="auto">
              <a:xfrm>
                <a:off x="851" y="3016"/>
                <a:ext cx="750" cy="750"/>
                <a:chOff x="851" y="3016"/>
                <a:chExt cx="750" cy="750"/>
              </a:xfrm>
            </xdr:grpSpPr>
            <xdr:grpSp>
              <xdr:nvGrpSpPr>
                <xdr:cNvPr id="102" name="Group 101"/>
                <xdr:cNvGrpSpPr>
                  <a:grpSpLocks/>
                </xdr:cNvGrpSpPr>
              </xdr:nvGrpSpPr>
              <xdr:grpSpPr bwMode="auto">
                <a:xfrm>
                  <a:off x="851" y="3016"/>
                  <a:ext cx="750" cy="750"/>
                  <a:chOff x="851" y="3016"/>
                  <a:chExt cx="750" cy="750"/>
                </a:xfrm>
              </xdr:grpSpPr>
              <xdr:sp macro="" textlink="">
                <xdr:nvSpPr>
                  <xdr:cNvPr id="104" name="Oval 103"/>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5" name="Oval 104"/>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3" name="Oval 102"/>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1" name="Oval 100"/>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99" name="Oval 98"/>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9"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 name="Oval 40"/>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 name="Oval 41"/>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3" name="Oval 42"/>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 name="Oval 43"/>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5" name="Oval 44"/>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6" name="Oval 45"/>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7" name="Oval 46"/>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8" name="Oval 47"/>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9" name="Oval 48"/>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0" name="Oval 49"/>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1" name="Oval 50"/>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2" name="Oval 51"/>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3"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54" name="Group 53"/>
          <xdr:cNvGrpSpPr>
            <a:grpSpLocks/>
          </xdr:cNvGrpSpPr>
        </xdr:nvGrpSpPr>
        <xdr:grpSpPr bwMode="auto">
          <a:xfrm>
            <a:off x="4769" y="1684"/>
            <a:ext cx="203" cy="251"/>
            <a:chOff x="1868" y="4672"/>
            <a:chExt cx="1013" cy="357"/>
          </a:xfrm>
        </xdr:grpSpPr>
        <xdr:sp macro="" textlink="">
          <xdr:nvSpPr>
            <xdr:cNvPr id="96" name="Freeform 9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7" name="Freeform 9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55"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6"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7"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8"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9"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60"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61"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62"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63" name="Oval 62"/>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4" name="Oval 63"/>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5" name="Oval 64"/>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6" name="Oval 65"/>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7" name="Oval 66"/>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8" name="Oval 67"/>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9"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70"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71" name="Group 70"/>
          <xdr:cNvGrpSpPr>
            <a:grpSpLocks/>
          </xdr:cNvGrpSpPr>
        </xdr:nvGrpSpPr>
        <xdr:grpSpPr bwMode="auto">
          <a:xfrm>
            <a:off x="3819" y="1684"/>
            <a:ext cx="328" cy="251"/>
            <a:chOff x="1868" y="4672"/>
            <a:chExt cx="1013" cy="357"/>
          </a:xfrm>
        </xdr:grpSpPr>
        <xdr:sp macro="" textlink="">
          <xdr:nvSpPr>
            <xdr:cNvPr id="94" name="Freeform 93"/>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5" name="Freeform 94"/>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72"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3" name="Rectangle 72"/>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74" name="Oval 73"/>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5" name="Oval 74"/>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6" name="Oval 75"/>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7" name="Oval 76"/>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8" name="Oval 77"/>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9" name="Oval 78"/>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0"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81"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82" name="Group 81"/>
          <xdr:cNvGrpSpPr>
            <a:grpSpLocks/>
          </xdr:cNvGrpSpPr>
        </xdr:nvGrpSpPr>
        <xdr:grpSpPr bwMode="auto">
          <a:xfrm>
            <a:off x="4926" y="1684"/>
            <a:ext cx="203" cy="251"/>
            <a:chOff x="1868" y="4672"/>
            <a:chExt cx="1013" cy="357"/>
          </a:xfrm>
        </xdr:grpSpPr>
        <xdr:sp macro="" textlink="">
          <xdr:nvSpPr>
            <xdr:cNvPr id="92" name="Freeform 91"/>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3" name="Freeform 92"/>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3"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84" name="Group 83"/>
          <xdr:cNvGrpSpPr>
            <a:grpSpLocks/>
          </xdr:cNvGrpSpPr>
        </xdr:nvGrpSpPr>
        <xdr:grpSpPr bwMode="auto">
          <a:xfrm>
            <a:off x="5117" y="1684"/>
            <a:ext cx="203" cy="251"/>
            <a:chOff x="1868" y="4672"/>
            <a:chExt cx="1013" cy="357"/>
          </a:xfrm>
        </xdr:grpSpPr>
        <xdr:sp macro="" textlink="">
          <xdr:nvSpPr>
            <xdr:cNvPr id="90" name="Freeform 89"/>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1" name="Freeform 90"/>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5" name="Rectangle 84"/>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86" name="Rectangle 85"/>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87" name="Rectangle 86"/>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88"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9"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3</xdr:col>
      <xdr:colOff>95249</xdr:colOff>
      <xdr:row>70</xdr:row>
      <xdr:rowOff>104775</xdr:rowOff>
    </xdr:from>
    <xdr:to>
      <xdr:col>3</xdr:col>
      <xdr:colOff>3133725</xdr:colOff>
      <xdr:row>70</xdr:row>
      <xdr:rowOff>1819275</xdr:rowOff>
    </xdr:to>
    <xdr:pic>
      <xdr:nvPicPr>
        <xdr:cNvPr id="118" name="Picture 117"/>
        <xdr:cNvPicPr>
          <a:picLocks/>
        </xdr:cNvPicPr>
      </xdr:nvPicPr>
      <xdr:blipFill rotWithShape="1">
        <a:blip xmlns:r="http://schemas.openxmlformats.org/officeDocument/2006/relationships" r:embed="rId5"/>
        <a:srcRect t="55254" r="12202" b="3983"/>
        <a:stretch/>
      </xdr:blipFill>
      <xdr:spPr>
        <a:xfrm>
          <a:off x="2552699" y="49968150"/>
          <a:ext cx="3038476" cy="1714500"/>
        </a:xfrm>
        <a:prstGeom prst="rect">
          <a:avLst/>
        </a:prstGeom>
      </xdr:spPr>
    </xdr:pic>
    <xdr:clientData/>
  </xdr:twoCellAnchor>
  <xdr:twoCellAnchor>
    <xdr:from>
      <xdr:col>3</xdr:col>
      <xdr:colOff>19050</xdr:colOff>
      <xdr:row>72</xdr:row>
      <xdr:rowOff>285750</xdr:rowOff>
    </xdr:from>
    <xdr:to>
      <xdr:col>3</xdr:col>
      <xdr:colOff>3171825</xdr:colOff>
      <xdr:row>72</xdr:row>
      <xdr:rowOff>1876425</xdr:rowOff>
    </xdr:to>
    <xdr:pic>
      <xdr:nvPicPr>
        <xdr:cNvPr id="119" name="Picture 118"/>
        <xdr:cNvPicPr>
          <a:picLocks noChangeArrowheads="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t="10196"/>
        <a:stretch/>
      </xdr:blipFill>
      <xdr:spPr bwMode="auto">
        <a:xfrm>
          <a:off x="2476500" y="52235100"/>
          <a:ext cx="3152775" cy="1590675"/>
        </a:xfrm>
        <a:prstGeom prst="rect">
          <a:avLst/>
        </a:prstGeom>
        <a:noFill/>
        <a:ln w="9525">
          <a:solidFill>
            <a:schemeClr val="tx1"/>
          </a:solidFill>
          <a:miter lim="800000"/>
          <a:headEnd/>
          <a:tailEnd/>
        </a:ln>
        <a:extLst>
          <a:ext uri="{909E8E84-426E-40DD-AFC4-6F175D3DCCD1}">
            <a14:hiddenFill xmlns:a14="http://schemas.microsoft.com/office/drawing/2010/main">
              <a:solidFill>
                <a:schemeClr val="accent1"/>
              </a:solidFill>
            </a14:hiddenFill>
          </a:ext>
        </a:extLst>
      </xdr:spPr>
    </xdr:pic>
    <xdr:clientData/>
  </xdr:twoCellAnchor>
  <xdr:twoCellAnchor>
    <xdr:from>
      <xdr:col>3</xdr:col>
      <xdr:colOff>1618342</xdr:colOff>
      <xdr:row>48</xdr:row>
      <xdr:rowOff>250373</xdr:rowOff>
    </xdr:from>
    <xdr:to>
      <xdr:col>3</xdr:col>
      <xdr:colOff>3251199</xdr:colOff>
      <xdr:row>49</xdr:row>
      <xdr:rowOff>2</xdr:rowOff>
    </xdr:to>
    <xdr:pic>
      <xdr:nvPicPr>
        <xdr:cNvPr id="120" name="Picture 119"/>
        <xdr:cNvPicPr>
          <a:picLocks/>
        </xdr:cNvPicPr>
      </xdr:nvPicPr>
      <xdr:blipFill rotWithShape="1">
        <a:blip xmlns:r="http://schemas.openxmlformats.org/officeDocument/2006/relationships" r:embed="rId7"/>
        <a:srcRect l="42529"/>
        <a:stretch/>
      </xdr:blipFill>
      <xdr:spPr>
        <a:xfrm>
          <a:off x="4075792" y="32263898"/>
          <a:ext cx="1585232" cy="1349829"/>
        </a:xfrm>
        <a:prstGeom prst="rect">
          <a:avLst/>
        </a:prstGeom>
      </xdr:spPr>
    </xdr:pic>
    <xdr:clientData/>
  </xdr:twoCellAnchor>
  <xdr:twoCellAnchor>
    <xdr:from>
      <xdr:col>3</xdr:col>
      <xdr:colOff>1143000</xdr:colOff>
      <xdr:row>49</xdr:row>
      <xdr:rowOff>357867</xdr:rowOff>
    </xdr:from>
    <xdr:to>
      <xdr:col>3</xdr:col>
      <xdr:colOff>2873828</xdr:colOff>
      <xdr:row>49</xdr:row>
      <xdr:rowOff>2198914</xdr:rowOff>
    </xdr:to>
    <xdr:pic>
      <xdr:nvPicPr>
        <xdr:cNvPr id="121" name="Picture 120"/>
        <xdr:cNvPicPr>
          <a:picLocks/>
        </xdr:cNvPicPr>
      </xdr:nvPicPr>
      <xdr:blipFill rotWithShape="1">
        <a:blip xmlns:r="http://schemas.openxmlformats.org/officeDocument/2006/relationships" r:embed="rId8"/>
        <a:srcRect l="36145"/>
        <a:stretch/>
      </xdr:blipFill>
      <xdr:spPr>
        <a:xfrm>
          <a:off x="3600450" y="33971592"/>
          <a:ext cx="1730828" cy="1841047"/>
        </a:xfrm>
        <a:prstGeom prst="rect">
          <a:avLst/>
        </a:prstGeom>
      </xdr:spPr>
    </xdr:pic>
    <xdr:clientData/>
  </xdr:twoCellAnchor>
  <xdr:twoCellAnchor>
    <xdr:from>
      <xdr:col>3</xdr:col>
      <xdr:colOff>0</xdr:colOff>
      <xdr:row>57</xdr:row>
      <xdr:rowOff>0</xdr:rowOff>
    </xdr:from>
    <xdr:to>
      <xdr:col>4</xdr:col>
      <xdr:colOff>0</xdr:colOff>
      <xdr:row>58</xdr:row>
      <xdr:rowOff>0</xdr:rowOff>
    </xdr:to>
    <xdr:pic>
      <xdr:nvPicPr>
        <xdr:cNvPr id="122" name="Picture 121"/>
        <xdr:cNvPicPr>
          <a:picLocks/>
        </xdr:cNvPicPr>
      </xdr:nvPicPr>
      <xdr:blipFill>
        <a:blip xmlns:r="http://schemas.openxmlformats.org/officeDocument/2006/relationships" r:embed="rId9"/>
        <a:stretch>
          <a:fillRect/>
        </a:stretch>
      </xdr:blipFill>
      <xdr:spPr>
        <a:xfrm>
          <a:off x="2457450" y="37318950"/>
          <a:ext cx="3200400" cy="781050"/>
        </a:xfrm>
        <a:prstGeom prst="rect">
          <a:avLst/>
        </a:prstGeom>
      </xdr:spPr>
    </xdr:pic>
    <xdr:clientData/>
  </xdr:twoCellAnchor>
  <xdr:twoCellAnchor>
    <xdr:from>
      <xdr:col>3</xdr:col>
      <xdr:colOff>295596</xdr:colOff>
      <xdr:row>82</xdr:row>
      <xdr:rowOff>512904</xdr:rowOff>
    </xdr:from>
    <xdr:to>
      <xdr:col>3</xdr:col>
      <xdr:colOff>2894161</xdr:colOff>
      <xdr:row>82</xdr:row>
      <xdr:rowOff>2305419</xdr:rowOff>
    </xdr:to>
    <xdr:pic>
      <xdr:nvPicPr>
        <xdr:cNvPr id="123" name="Picture 122"/>
        <xdr:cNvPicPr>
          <a:picLocks noChangeAspect="1"/>
        </xdr:cNvPicPr>
      </xdr:nvPicPr>
      <xdr:blipFill>
        <a:blip xmlns:r="http://schemas.openxmlformats.org/officeDocument/2006/relationships" r:embed="rId10"/>
        <a:stretch>
          <a:fillRect/>
        </a:stretch>
      </xdr:blipFill>
      <xdr:spPr>
        <a:xfrm>
          <a:off x="2753046" y="58396329"/>
          <a:ext cx="2598565" cy="1792515"/>
        </a:xfrm>
        <a:prstGeom prst="rect">
          <a:avLst/>
        </a:prstGeom>
      </xdr:spPr>
    </xdr:pic>
    <xdr:clientData/>
  </xdr:twoCellAnchor>
  <xdr:twoCellAnchor>
    <xdr:from>
      <xdr:col>3</xdr:col>
      <xdr:colOff>185058</xdr:colOff>
      <xdr:row>83</xdr:row>
      <xdr:rowOff>666750</xdr:rowOff>
    </xdr:from>
    <xdr:to>
      <xdr:col>3</xdr:col>
      <xdr:colOff>3114676</xdr:colOff>
      <xdr:row>83</xdr:row>
      <xdr:rowOff>2057400</xdr:rowOff>
    </xdr:to>
    <xdr:sp macro="" textlink="">
      <xdr:nvSpPr>
        <xdr:cNvPr id="124" name="TextBox 2"/>
        <xdr:cNvSpPr txBox="1"/>
      </xdr:nvSpPr>
      <xdr:spPr>
        <a:xfrm>
          <a:off x="2642508" y="66189225"/>
          <a:ext cx="2929618" cy="1390650"/>
        </a:xfrm>
        <a:prstGeom prst="rect">
          <a:avLst/>
        </a:prstGeom>
        <a:noFill/>
        <a:ln>
          <a:solidFill>
            <a:schemeClr val="tx1"/>
          </a:solidFill>
        </a:ln>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defRPr/>
          </a:pPr>
          <a:r>
            <a:rPr lang="en-US" sz="1200">
              <a:latin typeface="Times New Roman" panose="02020603050405020304" pitchFamily="18" charset="0"/>
              <a:ea typeface="Segoe UI" panose="020B0502040204020203" pitchFamily="34" charset="0"/>
              <a:cs typeface="Times New Roman" panose="02020603050405020304" pitchFamily="18" charset="0"/>
            </a:rPr>
            <a:t>p</a:t>
          </a:r>
          <a:r>
            <a:rPr lang="el-GR" sz="1200">
              <a:latin typeface="Times New Roman" panose="02020603050405020304" pitchFamily="18" charset="0"/>
              <a:ea typeface="Segoe UI" panose="020B0502040204020203" pitchFamily="34" charset="0"/>
              <a:cs typeface="Times New Roman" panose="02020603050405020304" pitchFamily="18" charset="0"/>
            </a:rPr>
            <a:t>₁</a:t>
          </a:r>
          <a:r>
            <a:rPr lang="en-US" sz="1200">
              <a:latin typeface="Times New Roman" panose="02020603050405020304" pitchFamily="18" charset="0"/>
              <a:ea typeface="Segoe UI" panose="020B0502040204020203" pitchFamily="34" charset="0"/>
              <a:cs typeface="Times New Roman" panose="02020603050405020304" pitchFamily="18" charset="0"/>
            </a:rPr>
            <a:t>: Tỷ lệ lỗi trước cải tiến</a:t>
          </a:r>
          <a:endParaRPr lang="en-US" sz="1200" b="1">
            <a:solidFill>
              <a:srgbClr val="056EB2"/>
            </a:solidFill>
            <a:latin typeface="Times New Roman" panose="02020603050405020304" pitchFamily="18" charset="0"/>
            <a:ea typeface="Segoe UI" panose="020B0502040204020203" pitchFamily="34" charset="0"/>
            <a:cs typeface="Times New Roman" panose="02020603050405020304" pitchFamily="18" charset="0"/>
          </a:endParaRPr>
        </a:p>
        <a:p>
          <a:pPr lvl="0">
            <a:defRPr/>
          </a:pPr>
          <a:r>
            <a:rPr lang="en-US" sz="1200">
              <a:latin typeface="Times New Roman" panose="02020603050405020304" pitchFamily="18" charset="0"/>
              <a:ea typeface="Segoe UI" panose="020B0502040204020203" pitchFamily="34" charset="0"/>
              <a:cs typeface="Times New Roman" panose="02020603050405020304" pitchFamily="18" charset="0"/>
            </a:rPr>
            <a:t>p</a:t>
          </a:r>
          <a:r>
            <a:rPr lang="en-US" sz="1200" baseline="-25000">
              <a:latin typeface="Times New Roman" panose="02020603050405020304" pitchFamily="18" charset="0"/>
              <a:ea typeface="Segoe UI" panose="020B0502040204020203" pitchFamily="34" charset="0"/>
              <a:cs typeface="Times New Roman" panose="02020603050405020304" pitchFamily="18" charset="0"/>
            </a:rPr>
            <a:t>2</a:t>
          </a:r>
          <a:r>
            <a:rPr lang="en-US" sz="1200">
              <a:latin typeface="Times New Roman" panose="02020603050405020304" pitchFamily="18" charset="0"/>
              <a:ea typeface="Segoe UI" panose="020B0502040204020203" pitchFamily="34" charset="0"/>
              <a:cs typeface="Times New Roman" panose="02020603050405020304" pitchFamily="18" charset="0"/>
            </a:rPr>
            <a:t>:</a:t>
          </a:r>
          <a:r>
            <a:rPr lang="en-US" sz="1200" b="1">
              <a:solidFill>
                <a:srgbClr val="056EB2"/>
              </a:solidFill>
              <a:latin typeface="Times New Roman" panose="02020603050405020304" pitchFamily="18" charset="0"/>
              <a:ea typeface="Segoe UI" panose="020B0502040204020203" pitchFamily="34" charset="0"/>
              <a:cs typeface="Times New Roman" panose="02020603050405020304" pitchFamily="18" charset="0"/>
            </a:rPr>
            <a:t> </a:t>
          </a:r>
          <a:r>
            <a:rPr lang="en-US" sz="1200">
              <a:latin typeface="Times New Roman" panose="02020603050405020304" pitchFamily="18" charset="0"/>
              <a:ea typeface="Segoe UI" panose="020B0502040204020203" pitchFamily="34" charset="0"/>
              <a:cs typeface="Times New Roman" panose="02020603050405020304" pitchFamily="18" charset="0"/>
            </a:rPr>
            <a:t>Tỷ lệ lỗi sau cải tiến</a:t>
          </a:r>
        </a:p>
        <a:p>
          <a:pPr lvl="0">
            <a:defRPr/>
          </a:pPr>
          <a:endParaRPr lang="en-US" sz="1200">
            <a:latin typeface="Times New Roman" panose="02020603050405020304" pitchFamily="18" charset="0"/>
            <a:ea typeface="Segoe UI" panose="020B0502040204020203" pitchFamily="34" charset="0"/>
            <a:cs typeface="Times New Roman" panose="02020603050405020304" pitchFamily="18" charset="0"/>
          </a:endParaRP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Null hypothesis	H₀: p</a:t>
          </a:r>
          <a:r>
            <a:rPr lang="el-GR"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₁ - </a:t>
          </a:r>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p</a:t>
          </a:r>
          <a:r>
            <a:rPr lang="el-GR"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₂ = 0	</a:t>
          </a: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Alternative hypothesis	H₁: p₁ - p₂ &lt; 0	</a:t>
          </a:r>
        </a:p>
        <a:p>
          <a:r>
            <a:rPr lang="en-US" sz="1200" b="1">
              <a:solidFill>
                <a:srgbClr val="000000"/>
              </a:solidFill>
              <a:latin typeface="Times New Roman" panose="02020603050405020304" pitchFamily="18" charset="0"/>
              <a:ea typeface="Segoe UI" panose="020B0502040204020203" pitchFamily="34" charset="0"/>
              <a:cs typeface="Times New Roman" panose="02020603050405020304" pitchFamily="18" charset="0"/>
            </a:rPr>
            <a:t>T-Value	DF	P-Value	</a:t>
          </a:r>
          <a:endPar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endParaRPr>
        </a:p>
        <a:p>
          <a:r>
            <a:rPr lang="en-US" sz="1200">
              <a:solidFill>
                <a:srgbClr val="000000"/>
              </a:solidFill>
              <a:latin typeface="Times New Roman" panose="02020603050405020304" pitchFamily="18" charset="0"/>
              <a:ea typeface="Segoe UI" panose="020B0502040204020203" pitchFamily="34" charset="0"/>
              <a:cs typeface="Times New Roman" panose="02020603050405020304" pitchFamily="18" charset="0"/>
            </a:rPr>
            <a:t>-8.36	158	0.000</a:t>
          </a:r>
          <a:endParaRPr lang="en-US" sz="1200"/>
        </a:p>
      </xdr:txBody>
    </xdr:sp>
    <xdr:clientData/>
  </xdr:twoCellAnchor>
  <xdr:twoCellAnchor>
    <xdr:from>
      <xdr:col>3</xdr:col>
      <xdr:colOff>185057</xdr:colOff>
      <xdr:row>84</xdr:row>
      <xdr:rowOff>348342</xdr:rowOff>
    </xdr:from>
    <xdr:to>
      <xdr:col>3</xdr:col>
      <xdr:colOff>3025420</xdr:colOff>
      <xdr:row>84</xdr:row>
      <xdr:rowOff>1840286</xdr:rowOff>
    </xdr:to>
    <xdr:pic>
      <xdr:nvPicPr>
        <xdr:cNvPr id="125" name="Picture 124"/>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1219" t="6167" r="1465" b="2643"/>
        <a:stretch/>
      </xdr:blipFill>
      <xdr:spPr>
        <a:xfrm>
          <a:off x="2642507" y="62965692"/>
          <a:ext cx="2840363" cy="1491944"/>
        </a:xfrm>
        <a:prstGeom prst="rect">
          <a:avLst/>
        </a:prstGeom>
      </xdr:spPr>
    </xdr:pic>
    <xdr:clientData/>
  </xdr:twoCellAnchor>
  <xdr:twoCellAnchor>
    <xdr:from>
      <xdr:col>3</xdr:col>
      <xdr:colOff>9525</xdr:colOff>
      <xdr:row>86</xdr:row>
      <xdr:rowOff>944336</xdr:rowOff>
    </xdr:from>
    <xdr:to>
      <xdr:col>3</xdr:col>
      <xdr:colOff>3133730</xdr:colOff>
      <xdr:row>86</xdr:row>
      <xdr:rowOff>2147207</xdr:rowOff>
    </xdr:to>
    <xdr:pic>
      <xdr:nvPicPr>
        <xdr:cNvPr id="126" name="Picture 125"/>
        <xdr:cNvPicPr>
          <a:picLocks noChangeAspect="1"/>
        </xdr:cNvPicPr>
      </xdr:nvPicPr>
      <xdr:blipFill rotWithShape="1">
        <a:blip xmlns:r="http://schemas.openxmlformats.org/officeDocument/2006/relationships" r:embed="rId12"/>
        <a:srcRect t="25588"/>
        <a:stretch/>
      </xdr:blipFill>
      <xdr:spPr>
        <a:xfrm>
          <a:off x="2466975" y="67276436"/>
          <a:ext cx="3124205" cy="1202871"/>
        </a:xfrm>
        <a:prstGeom prst="rect">
          <a:avLst/>
        </a:prstGeom>
        <a:ln>
          <a:solidFill>
            <a:schemeClr val="tx1"/>
          </a:solidFill>
        </a:ln>
      </xdr:spPr>
    </xdr:pic>
    <xdr:clientData/>
  </xdr:twoCellAnchor>
  <xdr:twoCellAnchor>
    <xdr:from>
      <xdr:col>3</xdr:col>
      <xdr:colOff>76201</xdr:colOff>
      <xdr:row>87</xdr:row>
      <xdr:rowOff>1066801</xdr:rowOff>
    </xdr:from>
    <xdr:to>
      <xdr:col>3</xdr:col>
      <xdr:colOff>3116307</xdr:colOff>
      <xdr:row>87</xdr:row>
      <xdr:rowOff>2933701</xdr:rowOff>
    </xdr:to>
    <xdr:pic>
      <xdr:nvPicPr>
        <xdr:cNvPr id="127" name="Picture 126"/>
        <xdr:cNvPicPr>
          <a:picLocks noChangeAspect="1" noChangeArrowheads="1"/>
        </xdr:cNvPicPr>
      </xdr:nvPicPr>
      <xdr:blipFill rotWithShape="1">
        <a:blip xmlns:r="http://schemas.openxmlformats.org/officeDocument/2006/relationships" r:embed="rId13">
          <a:extLst>
            <a:ext uri="{28A0092B-C50C-407E-A947-70E740481C1C}">
              <a14:useLocalDpi xmlns:a14="http://schemas.microsoft.com/office/drawing/2010/main" val="0"/>
            </a:ext>
          </a:extLst>
        </a:blip>
        <a:srcRect t="9133" r="38466" b="28582"/>
        <a:stretch/>
      </xdr:blipFill>
      <xdr:spPr bwMode="auto">
        <a:xfrm>
          <a:off x="2533651" y="69770626"/>
          <a:ext cx="3040106" cy="1866900"/>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3</xdr:col>
      <xdr:colOff>163286</xdr:colOff>
      <xdr:row>88</xdr:row>
      <xdr:rowOff>598713</xdr:rowOff>
    </xdr:from>
    <xdr:to>
      <xdr:col>3</xdr:col>
      <xdr:colOff>3055854</xdr:colOff>
      <xdr:row>88</xdr:row>
      <xdr:rowOff>2383970</xdr:rowOff>
    </xdr:to>
    <xdr:pic>
      <xdr:nvPicPr>
        <xdr:cNvPr id="128" name="Picture 127"/>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2620736" y="77817888"/>
          <a:ext cx="2892568" cy="1785257"/>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3</xdr:col>
      <xdr:colOff>102055</xdr:colOff>
      <xdr:row>89</xdr:row>
      <xdr:rowOff>613221</xdr:rowOff>
    </xdr:from>
    <xdr:to>
      <xdr:col>3</xdr:col>
      <xdr:colOff>3133725</xdr:colOff>
      <xdr:row>89</xdr:row>
      <xdr:rowOff>2492527</xdr:rowOff>
    </xdr:to>
    <xdr:pic>
      <xdr:nvPicPr>
        <xdr:cNvPr id="129" name="Picture 128"/>
        <xdr:cNvPicPr>
          <a:picLocks noChangeAspect="1" noChangeArrowheads="1"/>
        </xdr:cNvPicPr>
      </xdr:nvPicPr>
      <xdr:blipFill rotWithShape="1">
        <a:blip xmlns:r="http://schemas.openxmlformats.org/officeDocument/2006/relationships" r:embed="rId15">
          <a:extLst>
            <a:ext uri="{28A0092B-C50C-407E-A947-70E740481C1C}">
              <a14:useLocalDpi xmlns:a14="http://schemas.microsoft.com/office/drawing/2010/main" val="0"/>
            </a:ext>
          </a:extLst>
        </a:blip>
        <a:srcRect t="7541" r="13499" b="23258"/>
        <a:stretch/>
      </xdr:blipFill>
      <xdr:spPr bwMode="auto">
        <a:xfrm>
          <a:off x="2559505" y="74870121"/>
          <a:ext cx="3031670" cy="1879306"/>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3</xdr:col>
      <xdr:colOff>435428</xdr:colOff>
      <xdr:row>91</xdr:row>
      <xdr:rowOff>533401</xdr:rowOff>
    </xdr:from>
    <xdr:to>
      <xdr:col>3</xdr:col>
      <xdr:colOff>2985965</xdr:colOff>
      <xdr:row>91</xdr:row>
      <xdr:rowOff>2914651</xdr:rowOff>
    </xdr:to>
    <xdr:grpSp>
      <xdr:nvGrpSpPr>
        <xdr:cNvPr id="130" name="Group 129"/>
        <xdr:cNvGrpSpPr/>
      </xdr:nvGrpSpPr>
      <xdr:grpSpPr>
        <a:xfrm>
          <a:off x="2898321" y="81808865"/>
          <a:ext cx="2550537" cy="2381250"/>
          <a:chOff x="0" y="0"/>
          <a:chExt cx="2550537" cy="2381250"/>
        </a:xfrm>
      </xdr:grpSpPr>
      <xdr:pic>
        <xdr:nvPicPr>
          <xdr:cNvPr id="131" name="Picture 130"/>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0" y="0"/>
            <a:ext cx="2550537" cy="1685926"/>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pic>
        <xdr:nvPicPr>
          <xdr:cNvPr id="132" name="Picture 131"/>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5784" y="1748241"/>
            <a:ext cx="2529295" cy="633009"/>
          </a:xfrm>
          <a:prstGeom prst="rect">
            <a:avLst/>
          </a:prstGeom>
          <a:noFill/>
          <a:ln w="9525">
            <a:solidFill>
              <a:schemeClr val="tx1"/>
            </a:solidFill>
            <a:miter lim="800000"/>
            <a:headEnd/>
            <a:tailEnd/>
          </a:ln>
          <a:extLst>
            <a:ext uri="{909E8E84-426E-40DD-AFC4-6F175D3DCCD1}">
              <a14:hiddenFill xmlns:a14="http://schemas.microsoft.com/office/drawing/2010/main">
                <a:solidFill>
                  <a:schemeClr val="accent1"/>
                </a:solidFill>
              </a14:hiddenFill>
            </a:ext>
          </a:extLst>
        </xdr:spPr>
      </xdr:pic>
    </xdr:grpSp>
    <xdr:clientData/>
  </xdr:twoCellAnchor>
  <xdr:twoCellAnchor>
    <xdr:from>
      <xdr:col>3</xdr:col>
      <xdr:colOff>43543</xdr:colOff>
      <xdr:row>93</xdr:row>
      <xdr:rowOff>544286</xdr:rowOff>
    </xdr:from>
    <xdr:to>
      <xdr:col>4</xdr:col>
      <xdr:colOff>0</xdr:colOff>
      <xdr:row>93</xdr:row>
      <xdr:rowOff>2769267</xdr:rowOff>
    </xdr:to>
    <xdr:pic>
      <xdr:nvPicPr>
        <xdr:cNvPr id="133" name="Picture 132"/>
        <xdr:cNvPicPr>
          <a:picLocks noChangeAspect="1" noChangeArrowheads="1"/>
        </xdr:cNvPicPr>
      </xdr:nvPicPr>
      <xdr:blipFill>
        <a:blip xmlns:r="http://schemas.openxmlformats.org/officeDocument/2006/relationships" r:embed="rId18" cstate="email">
          <a:extLst>
            <a:ext uri="{28A0092B-C50C-407E-A947-70E740481C1C}">
              <a14:useLocalDpi xmlns:a14="http://schemas.microsoft.com/office/drawing/2010/main"/>
            </a:ext>
          </a:extLst>
        </a:blip>
        <a:srcRect/>
        <a:stretch>
          <a:fillRect/>
        </a:stretch>
      </xdr:blipFill>
      <xdr:spPr bwMode="auto">
        <a:xfrm>
          <a:off x="2500993" y="90860336"/>
          <a:ext cx="3156857" cy="2224981"/>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3</xdr:col>
      <xdr:colOff>36739</xdr:colOff>
      <xdr:row>94</xdr:row>
      <xdr:rowOff>857251</xdr:rowOff>
    </xdr:from>
    <xdr:to>
      <xdr:col>3</xdr:col>
      <xdr:colOff>3170469</xdr:colOff>
      <xdr:row>94</xdr:row>
      <xdr:rowOff>2707969</xdr:rowOff>
    </xdr:to>
    <xdr:pic>
      <xdr:nvPicPr>
        <xdr:cNvPr id="134" name="Picture 133"/>
        <xdr:cNvPicPr>
          <a:picLocks noChangeAspect="1"/>
        </xdr:cNvPicPr>
      </xdr:nvPicPr>
      <xdr:blipFill rotWithShape="1">
        <a:blip xmlns:r="http://schemas.openxmlformats.org/officeDocument/2006/relationships" r:embed="rId12"/>
        <a:srcRect t="981" b="1"/>
        <a:stretch/>
      </xdr:blipFill>
      <xdr:spPr>
        <a:xfrm>
          <a:off x="2494189" y="88096726"/>
          <a:ext cx="3133730" cy="1850718"/>
        </a:xfrm>
        <a:prstGeom prst="rect">
          <a:avLst/>
        </a:prstGeom>
        <a:ln>
          <a:solidFill>
            <a:schemeClr val="tx1"/>
          </a:solidFill>
        </a:ln>
      </xdr:spPr>
    </xdr:pic>
    <xdr:clientData/>
  </xdr:twoCellAnchor>
  <xdr:twoCellAnchor>
    <xdr:from>
      <xdr:col>3</xdr:col>
      <xdr:colOff>130629</xdr:colOff>
      <xdr:row>95</xdr:row>
      <xdr:rowOff>849085</xdr:rowOff>
    </xdr:from>
    <xdr:to>
      <xdr:col>3</xdr:col>
      <xdr:colOff>3131004</xdr:colOff>
      <xdr:row>95</xdr:row>
      <xdr:rowOff>2954110</xdr:rowOff>
    </xdr:to>
    <xdr:pic>
      <xdr:nvPicPr>
        <xdr:cNvPr id="135" name="Picture 134"/>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2588079" y="96994435"/>
          <a:ext cx="3000375" cy="2105025"/>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3</xdr:col>
      <xdr:colOff>103414</xdr:colOff>
      <xdr:row>96</xdr:row>
      <xdr:rowOff>730702</xdr:rowOff>
    </xdr:from>
    <xdr:to>
      <xdr:col>3</xdr:col>
      <xdr:colOff>3067050</xdr:colOff>
      <xdr:row>96</xdr:row>
      <xdr:rowOff>2547155</xdr:rowOff>
    </xdr:to>
    <xdr:pic>
      <xdr:nvPicPr>
        <xdr:cNvPr id="136" name="Picture 135"/>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t="2292" r="-2957" b="1595"/>
        <a:stretch/>
      </xdr:blipFill>
      <xdr:spPr bwMode="auto">
        <a:xfrm>
          <a:off x="2560864" y="94066177"/>
          <a:ext cx="2963636" cy="1816453"/>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5</xdr:col>
      <xdr:colOff>428625</xdr:colOff>
      <xdr:row>113</xdr:row>
      <xdr:rowOff>47625</xdr:rowOff>
    </xdr:from>
    <xdr:to>
      <xdr:col>5</xdr:col>
      <xdr:colOff>2130425</xdr:colOff>
      <xdr:row>113</xdr:row>
      <xdr:rowOff>854075</xdr:rowOff>
    </xdr:to>
    <xdr:pic>
      <xdr:nvPicPr>
        <xdr:cNvPr id="137" name="Picture 136"/>
        <xdr:cNvPicPr/>
      </xdr:nvPicPr>
      <xdr:blipFill>
        <a:blip xmlns:r="http://schemas.openxmlformats.org/officeDocument/2006/relationships" r:embed="rId21"/>
        <a:stretch>
          <a:fillRect/>
        </a:stretch>
      </xdr:blipFill>
      <xdr:spPr>
        <a:xfrm>
          <a:off x="6800850" y="120529350"/>
          <a:ext cx="1701800" cy="806450"/>
        </a:xfrm>
        <a:prstGeom prst="rect">
          <a:avLst/>
        </a:prstGeom>
        <a:noFill/>
        <a:ln>
          <a:noFill/>
        </a:ln>
      </xdr:spPr>
    </xdr:pic>
    <xdr:clientData/>
  </xdr:twoCellAnchor>
  <xdr:twoCellAnchor>
    <xdr:from>
      <xdr:col>6</xdr:col>
      <xdr:colOff>514350</xdr:colOff>
      <xdr:row>113</xdr:row>
      <xdr:rowOff>66675</xdr:rowOff>
    </xdr:from>
    <xdr:to>
      <xdr:col>6</xdr:col>
      <xdr:colOff>2197100</xdr:colOff>
      <xdr:row>113</xdr:row>
      <xdr:rowOff>815975</xdr:rowOff>
    </xdr:to>
    <xdr:pic>
      <xdr:nvPicPr>
        <xdr:cNvPr id="138" name="Picture 137"/>
        <xdr:cNvPicPr/>
      </xdr:nvPicPr>
      <xdr:blipFill>
        <a:blip xmlns:r="http://schemas.openxmlformats.org/officeDocument/2006/relationships" r:embed="rId22"/>
        <a:stretch>
          <a:fillRect/>
        </a:stretch>
      </xdr:blipFill>
      <xdr:spPr>
        <a:xfrm>
          <a:off x="9067800" y="120548400"/>
          <a:ext cx="1663700" cy="749300"/>
        </a:xfrm>
        <a:prstGeom prst="rect">
          <a:avLst/>
        </a:prstGeom>
        <a:noFill/>
        <a:ln>
          <a:noFill/>
        </a:ln>
      </xdr:spPr>
    </xdr:pic>
    <xdr:clientData/>
  </xdr:twoCellAnchor>
  <xdr:twoCellAnchor>
    <xdr:from>
      <xdr:col>7</xdr:col>
      <xdr:colOff>409575</xdr:colOff>
      <xdr:row>113</xdr:row>
      <xdr:rowOff>123825</xdr:rowOff>
    </xdr:from>
    <xdr:to>
      <xdr:col>7</xdr:col>
      <xdr:colOff>2016125</xdr:colOff>
      <xdr:row>113</xdr:row>
      <xdr:rowOff>758825</xdr:rowOff>
    </xdr:to>
    <xdr:pic>
      <xdr:nvPicPr>
        <xdr:cNvPr id="139" name="Picture 138"/>
        <xdr:cNvPicPr/>
      </xdr:nvPicPr>
      <xdr:blipFill>
        <a:blip xmlns:r="http://schemas.openxmlformats.org/officeDocument/2006/relationships" r:embed="rId23"/>
        <a:stretch>
          <a:fillRect/>
        </a:stretch>
      </xdr:blipFill>
      <xdr:spPr>
        <a:xfrm>
          <a:off x="11144250" y="120605550"/>
          <a:ext cx="1606550" cy="635000"/>
        </a:xfrm>
        <a:prstGeom prst="rect">
          <a:avLst/>
        </a:prstGeom>
        <a:noFill/>
        <a:ln>
          <a:noFill/>
        </a:ln>
      </xdr:spPr>
    </xdr:pic>
    <xdr:clientData/>
  </xdr:twoCellAnchor>
  <xdr:twoCellAnchor>
    <xdr:from>
      <xdr:col>8</xdr:col>
      <xdr:colOff>419100</xdr:colOff>
      <xdr:row>113</xdr:row>
      <xdr:rowOff>152400</xdr:rowOff>
    </xdr:from>
    <xdr:to>
      <xdr:col>8</xdr:col>
      <xdr:colOff>2133600</xdr:colOff>
      <xdr:row>113</xdr:row>
      <xdr:rowOff>768350</xdr:rowOff>
    </xdr:to>
    <xdr:pic>
      <xdr:nvPicPr>
        <xdr:cNvPr id="140" name="Picture 139"/>
        <xdr:cNvPicPr/>
      </xdr:nvPicPr>
      <xdr:blipFill>
        <a:blip xmlns:r="http://schemas.openxmlformats.org/officeDocument/2006/relationships" r:embed="rId24"/>
        <a:stretch>
          <a:fillRect/>
        </a:stretch>
      </xdr:blipFill>
      <xdr:spPr>
        <a:xfrm>
          <a:off x="13335000" y="120634125"/>
          <a:ext cx="1714500" cy="615950"/>
        </a:xfrm>
        <a:prstGeom prst="rect">
          <a:avLst/>
        </a:prstGeom>
        <a:noFill/>
        <a:ln>
          <a:noFill/>
        </a:ln>
      </xdr:spPr>
    </xdr:pic>
    <xdr:clientData/>
  </xdr:twoCellAnchor>
  <xdr:twoCellAnchor>
    <xdr:from>
      <xdr:col>3</xdr:col>
      <xdr:colOff>1344387</xdr:colOff>
      <xdr:row>114</xdr:row>
      <xdr:rowOff>623522</xdr:rowOff>
    </xdr:from>
    <xdr:to>
      <xdr:col>3</xdr:col>
      <xdr:colOff>3066507</xdr:colOff>
      <xdr:row>115</xdr:row>
      <xdr:rowOff>0</xdr:rowOff>
    </xdr:to>
    <xdr:pic>
      <xdr:nvPicPr>
        <xdr:cNvPr id="141" name="Picture 140"/>
        <xdr:cNvPicPr>
          <a:picLocks noChangeAspect="1"/>
        </xdr:cNvPicPr>
      </xdr:nvPicPr>
      <xdr:blipFill>
        <a:blip xmlns:r="http://schemas.openxmlformats.org/officeDocument/2006/relationships" r:embed="rId25"/>
        <a:stretch>
          <a:fillRect/>
        </a:stretch>
      </xdr:blipFill>
      <xdr:spPr>
        <a:xfrm>
          <a:off x="3801837" y="114752072"/>
          <a:ext cx="1722120" cy="1157653"/>
        </a:xfrm>
        <a:prstGeom prst="rect">
          <a:avLst/>
        </a:prstGeom>
      </xdr:spPr>
    </xdr:pic>
    <xdr:clientData/>
  </xdr:twoCellAnchor>
  <xdr:twoCellAnchor>
    <xdr:from>
      <xdr:col>3</xdr:col>
      <xdr:colOff>1194706</xdr:colOff>
      <xdr:row>116</xdr:row>
      <xdr:rowOff>489857</xdr:rowOff>
    </xdr:from>
    <xdr:to>
      <xdr:col>3</xdr:col>
      <xdr:colOff>3174001</xdr:colOff>
      <xdr:row>117</xdr:row>
      <xdr:rowOff>5632</xdr:rowOff>
    </xdr:to>
    <xdr:pic>
      <xdr:nvPicPr>
        <xdr:cNvPr id="142" name="Picture 141"/>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652156" y="124581557"/>
          <a:ext cx="1979295" cy="123980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3</xdr:col>
      <xdr:colOff>1204231</xdr:colOff>
      <xdr:row>117</xdr:row>
      <xdr:rowOff>495300</xdr:rowOff>
    </xdr:from>
    <xdr:to>
      <xdr:col>3</xdr:col>
      <xdr:colOff>3171178</xdr:colOff>
      <xdr:row>117</xdr:row>
      <xdr:rowOff>1381125</xdr:rowOff>
    </xdr:to>
    <xdr:pic>
      <xdr:nvPicPr>
        <xdr:cNvPr id="143" name="Picture 142"/>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661681" y="126311025"/>
          <a:ext cx="1966947" cy="88582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5</xdr:col>
      <xdr:colOff>38102</xdr:colOff>
      <xdr:row>111</xdr:row>
      <xdr:rowOff>342901</xdr:rowOff>
    </xdr:from>
    <xdr:to>
      <xdr:col>5</xdr:col>
      <xdr:colOff>407014</xdr:colOff>
      <xdr:row>111</xdr:row>
      <xdr:rowOff>579665</xdr:rowOff>
    </xdr:to>
    <xdr:pic>
      <xdr:nvPicPr>
        <xdr:cNvPr id="144" name="Picture 143"/>
        <xdr:cNvPicPr>
          <a:picLocks noChangeAspect="1"/>
        </xdr:cNvPicPr>
      </xdr:nvPicPr>
      <xdr:blipFill>
        <a:blip xmlns:r="http://schemas.openxmlformats.org/officeDocument/2006/relationships" r:embed="rId28"/>
        <a:stretch>
          <a:fillRect/>
        </a:stretch>
      </xdr:blipFill>
      <xdr:spPr>
        <a:xfrm>
          <a:off x="6410327" y="119072026"/>
          <a:ext cx="368912" cy="236764"/>
        </a:xfrm>
        <a:prstGeom prst="rect">
          <a:avLst/>
        </a:prstGeom>
      </xdr:spPr>
    </xdr:pic>
    <xdr:clientData/>
  </xdr:twoCellAnchor>
  <xdr:twoCellAnchor>
    <xdr:from>
      <xdr:col>6</xdr:col>
      <xdr:colOff>66676</xdr:colOff>
      <xdr:row>111</xdr:row>
      <xdr:rowOff>314326</xdr:rowOff>
    </xdr:from>
    <xdr:to>
      <xdr:col>6</xdr:col>
      <xdr:colOff>402741</xdr:colOff>
      <xdr:row>111</xdr:row>
      <xdr:rowOff>559254</xdr:rowOff>
    </xdr:to>
    <xdr:pic>
      <xdr:nvPicPr>
        <xdr:cNvPr id="145" name="Picture 144"/>
        <xdr:cNvPicPr>
          <a:picLocks noChangeAspect="1"/>
        </xdr:cNvPicPr>
      </xdr:nvPicPr>
      <xdr:blipFill>
        <a:blip xmlns:r="http://schemas.openxmlformats.org/officeDocument/2006/relationships" r:embed="rId29"/>
        <a:stretch>
          <a:fillRect/>
        </a:stretch>
      </xdr:blipFill>
      <xdr:spPr>
        <a:xfrm>
          <a:off x="8620126" y="119043451"/>
          <a:ext cx="336065" cy="244928"/>
        </a:xfrm>
        <a:prstGeom prst="rect">
          <a:avLst/>
        </a:prstGeom>
      </xdr:spPr>
    </xdr:pic>
    <xdr:clientData/>
  </xdr:twoCellAnchor>
  <xdr:twoCellAnchor>
    <xdr:from>
      <xdr:col>7</xdr:col>
      <xdr:colOff>57151</xdr:colOff>
      <xdr:row>111</xdr:row>
      <xdr:rowOff>342901</xdr:rowOff>
    </xdr:from>
    <xdr:to>
      <xdr:col>7</xdr:col>
      <xdr:colOff>510612</xdr:colOff>
      <xdr:row>111</xdr:row>
      <xdr:rowOff>572501</xdr:rowOff>
    </xdr:to>
    <xdr:pic>
      <xdr:nvPicPr>
        <xdr:cNvPr id="146" name="Picture 145"/>
        <xdr:cNvPicPr>
          <a:picLocks noChangeAspect="1"/>
        </xdr:cNvPicPr>
      </xdr:nvPicPr>
      <xdr:blipFill>
        <a:blip xmlns:r="http://schemas.openxmlformats.org/officeDocument/2006/relationships" r:embed="rId30"/>
        <a:stretch>
          <a:fillRect/>
        </a:stretch>
      </xdr:blipFill>
      <xdr:spPr>
        <a:xfrm>
          <a:off x="10791826" y="119072026"/>
          <a:ext cx="453461" cy="229600"/>
        </a:xfrm>
        <a:prstGeom prst="rect">
          <a:avLst/>
        </a:prstGeom>
      </xdr:spPr>
    </xdr:pic>
    <xdr:clientData/>
  </xdr:twoCellAnchor>
  <xdr:twoCellAnchor>
    <xdr:from>
      <xdr:col>3</xdr:col>
      <xdr:colOff>1238249</xdr:colOff>
      <xdr:row>107</xdr:row>
      <xdr:rowOff>257175</xdr:rowOff>
    </xdr:from>
    <xdr:to>
      <xdr:col>3</xdr:col>
      <xdr:colOff>3600450</xdr:colOff>
      <xdr:row>107</xdr:row>
      <xdr:rowOff>1381125</xdr:rowOff>
    </xdr:to>
    <xdr:pic>
      <xdr:nvPicPr>
        <xdr:cNvPr id="147" name="Picture 146"/>
        <xdr:cNvPicPr/>
      </xdr:nvPicPr>
      <xdr:blipFill>
        <a:blip xmlns:r="http://schemas.openxmlformats.org/officeDocument/2006/relationships" r:embed="rId31"/>
        <a:stretch>
          <a:fillRect/>
        </a:stretch>
      </xdr:blipFill>
      <xdr:spPr>
        <a:xfrm>
          <a:off x="3695699" y="113385600"/>
          <a:ext cx="1962151" cy="1123950"/>
        </a:xfrm>
        <a:prstGeom prst="rect">
          <a:avLst/>
        </a:prstGeom>
        <a:noFill/>
        <a:ln>
          <a:noFill/>
        </a:ln>
      </xdr:spPr>
    </xdr:pic>
    <xdr:clientData/>
  </xdr:twoCellAnchor>
  <xdr:twoCellAnchor>
    <xdr:from>
      <xdr:col>5</xdr:col>
      <xdr:colOff>514350</xdr:colOff>
      <xdr:row>115</xdr:row>
      <xdr:rowOff>114300</xdr:rowOff>
    </xdr:from>
    <xdr:to>
      <xdr:col>5</xdr:col>
      <xdr:colOff>2063750</xdr:colOff>
      <xdr:row>115</xdr:row>
      <xdr:rowOff>882650</xdr:rowOff>
    </xdr:to>
    <xdr:pic>
      <xdr:nvPicPr>
        <xdr:cNvPr id="148" name="Picture 147"/>
        <xdr:cNvPicPr/>
      </xdr:nvPicPr>
      <xdr:blipFill>
        <a:blip xmlns:r="http://schemas.openxmlformats.org/officeDocument/2006/relationships" r:embed="rId32"/>
        <a:stretch>
          <a:fillRect/>
        </a:stretch>
      </xdr:blipFill>
      <xdr:spPr>
        <a:xfrm>
          <a:off x="6886575" y="123291600"/>
          <a:ext cx="1549400" cy="768350"/>
        </a:xfrm>
        <a:prstGeom prst="rect">
          <a:avLst/>
        </a:prstGeom>
        <a:noFill/>
        <a:ln>
          <a:noFill/>
        </a:ln>
      </xdr:spPr>
    </xdr:pic>
    <xdr:clientData/>
  </xdr:twoCellAnchor>
  <xdr:twoCellAnchor>
    <xdr:from>
      <xdr:col>6</xdr:col>
      <xdr:colOff>390525</xdr:colOff>
      <xdr:row>115</xdr:row>
      <xdr:rowOff>123825</xdr:rowOff>
    </xdr:from>
    <xdr:to>
      <xdr:col>6</xdr:col>
      <xdr:colOff>2149475</xdr:colOff>
      <xdr:row>115</xdr:row>
      <xdr:rowOff>854075</xdr:rowOff>
    </xdr:to>
    <xdr:pic>
      <xdr:nvPicPr>
        <xdr:cNvPr id="149" name="Picture 148"/>
        <xdr:cNvPicPr/>
      </xdr:nvPicPr>
      <xdr:blipFill>
        <a:blip xmlns:r="http://schemas.openxmlformats.org/officeDocument/2006/relationships" r:embed="rId33"/>
        <a:stretch>
          <a:fillRect/>
        </a:stretch>
      </xdr:blipFill>
      <xdr:spPr>
        <a:xfrm>
          <a:off x="8943975" y="123301125"/>
          <a:ext cx="1758950" cy="730250"/>
        </a:xfrm>
        <a:prstGeom prst="rect">
          <a:avLst/>
        </a:prstGeom>
        <a:noFill/>
        <a:ln>
          <a:noFill/>
        </a:ln>
      </xdr:spPr>
    </xdr:pic>
    <xdr:clientData/>
  </xdr:twoCellAnchor>
  <xdr:twoCellAnchor>
    <xdr:from>
      <xdr:col>7</xdr:col>
      <xdr:colOff>438150</xdr:colOff>
      <xdr:row>115</xdr:row>
      <xdr:rowOff>85725</xdr:rowOff>
    </xdr:from>
    <xdr:to>
      <xdr:col>7</xdr:col>
      <xdr:colOff>1987550</xdr:colOff>
      <xdr:row>115</xdr:row>
      <xdr:rowOff>835025</xdr:rowOff>
    </xdr:to>
    <xdr:pic>
      <xdr:nvPicPr>
        <xdr:cNvPr id="150" name="Picture 149"/>
        <xdr:cNvPicPr/>
      </xdr:nvPicPr>
      <xdr:blipFill>
        <a:blip xmlns:r="http://schemas.openxmlformats.org/officeDocument/2006/relationships" r:embed="rId34"/>
        <a:stretch>
          <a:fillRect/>
        </a:stretch>
      </xdr:blipFill>
      <xdr:spPr>
        <a:xfrm>
          <a:off x="11172825" y="123263025"/>
          <a:ext cx="1549400" cy="749300"/>
        </a:xfrm>
        <a:prstGeom prst="rect">
          <a:avLst/>
        </a:prstGeom>
        <a:noFill/>
        <a:ln>
          <a:noFill/>
        </a:ln>
      </xdr:spPr>
    </xdr:pic>
    <xdr:clientData/>
  </xdr:twoCellAnchor>
  <xdr:twoCellAnchor>
    <xdr:from>
      <xdr:col>8</xdr:col>
      <xdr:colOff>476250</xdr:colOff>
      <xdr:row>115</xdr:row>
      <xdr:rowOff>85725</xdr:rowOff>
    </xdr:from>
    <xdr:to>
      <xdr:col>8</xdr:col>
      <xdr:colOff>2082800</xdr:colOff>
      <xdr:row>115</xdr:row>
      <xdr:rowOff>796925</xdr:rowOff>
    </xdr:to>
    <xdr:pic>
      <xdr:nvPicPr>
        <xdr:cNvPr id="151" name="Picture 150"/>
        <xdr:cNvPicPr/>
      </xdr:nvPicPr>
      <xdr:blipFill>
        <a:blip xmlns:r="http://schemas.openxmlformats.org/officeDocument/2006/relationships" r:embed="rId35"/>
        <a:stretch>
          <a:fillRect/>
        </a:stretch>
      </xdr:blipFill>
      <xdr:spPr>
        <a:xfrm>
          <a:off x="13392150" y="123263025"/>
          <a:ext cx="1606550" cy="711200"/>
        </a:xfrm>
        <a:prstGeom prst="rect">
          <a:avLst/>
        </a:prstGeom>
        <a:noFill/>
        <a:ln>
          <a:noFill/>
        </a:ln>
      </xdr:spPr>
    </xdr:pic>
    <xdr:clientData/>
  </xdr:twoCellAnchor>
  <xdr:twoCellAnchor>
    <xdr:from>
      <xdr:col>5</xdr:col>
      <xdr:colOff>47625</xdr:colOff>
      <xdr:row>110</xdr:row>
      <xdr:rowOff>219075</xdr:rowOff>
    </xdr:from>
    <xdr:to>
      <xdr:col>5</xdr:col>
      <xdr:colOff>416537</xdr:colOff>
      <xdr:row>110</xdr:row>
      <xdr:rowOff>455839</xdr:rowOff>
    </xdr:to>
    <xdr:pic>
      <xdr:nvPicPr>
        <xdr:cNvPr id="152" name="Picture 151"/>
        <xdr:cNvPicPr>
          <a:picLocks noChangeAspect="1"/>
        </xdr:cNvPicPr>
      </xdr:nvPicPr>
      <xdr:blipFill>
        <a:blip xmlns:r="http://schemas.openxmlformats.org/officeDocument/2006/relationships" r:embed="rId28"/>
        <a:stretch>
          <a:fillRect/>
        </a:stretch>
      </xdr:blipFill>
      <xdr:spPr>
        <a:xfrm>
          <a:off x="6419850" y="117109875"/>
          <a:ext cx="368912" cy="236764"/>
        </a:xfrm>
        <a:prstGeom prst="rect">
          <a:avLst/>
        </a:prstGeom>
      </xdr:spPr>
    </xdr:pic>
    <xdr:clientData/>
  </xdr:twoCellAnchor>
  <xdr:twoCellAnchor>
    <xdr:from>
      <xdr:col>6</xdr:col>
      <xdr:colOff>66676</xdr:colOff>
      <xdr:row>110</xdr:row>
      <xdr:rowOff>209551</xdr:rowOff>
    </xdr:from>
    <xdr:to>
      <xdr:col>6</xdr:col>
      <xdr:colOff>520137</xdr:colOff>
      <xdr:row>110</xdr:row>
      <xdr:rowOff>439151</xdr:rowOff>
    </xdr:to>
    <xdr:pic>
      <xdr:nvPicPr>
        <xdr:cNvPr id="153" name="Picture 152"/>
        <xdr:cNvPicPr>
          <a:picLocks noChangeAspect="1"/>
        </xdr:cNvPicPr>
      </xdr:nvPicPr>
      <xdr:blipFill>
        <a:blip xmlns:r="http://schemas.openxmlformats.org/officeDocument/2006/relationships" r:embed="rId30"/>
        <a:stretch>
          <a:fillRect/>
        </a:stretch>
      </xdr:blipFill>
      <xdr:spPr>
        <a:xfrm>
          <a:off x="8620126" y="117100351"/>
          <a:ext cx="453461" cy="229600"/>
        </a:xfrm>
        <a:prstGeom prst="rect">
          <a:avLst/>
        </a:prstGeom>
      </xdr:spPr>
    </xdr:pic>
    <xdr:clientData/>
  </xdr:twoCellAnchor>
  <xdr:twoCellAnchor>
    <xdr:from>
      <xdr:col>7</xdr:col>
      <xdr:colOff>66676</xdr:colOff>
      <xdr:row>110</xdr:row>
      <xdr:rowOff>200026</xdr:rowOff>
    </xdr:from>
    <xdr:to>
      <xdr:col>7</xdr:col>
      <xdr:colOff>402741</xdr:colOff>
      <xdr:row>110</xdr:row>
      <xdr:rowOff>444954</xdr:rowOff>
    </xdr:to>
    <xdr:pic>
      <xdr:nvPicPr>
        <xdr:cNvPr id="154" name="Picture 153"/>
        <xdr:cNvPicPr>
          <a:picLocks noChangeAspect="1"/>
        </xdr:cNvPicPr>
      </xdr:nvPicPr>
      <xdr:blipFill>
        <a:blip xmlns:r="http://schemas.openxmlformats.org/officeDocument/2006/relationships" r:embed="rId29"/>
        <a:stretch>
          <a:fillRect/>
        </a:stretch>
      </xdr:blipFill>
      <xdr:spPr>
        <a:xfrm>
          <a:off x="10801351" y="117090826"/>
          <a:ext cx="336065" cy="244928"/>
        </a:xfrm>
        <a:prstGeom prst="rect">
          <a:avLst/>
        </a:prstGeom>
      </xdr:spPr>
    </xdr:pic>
    <xdr:clientData/>
  </xdr:twoCellAnchor>
  <xdr:twoCellAnchor>
    <xdr:from>
      <xdr:col>3</xdr:col>
      <xdr:colOff>406400</xdr:colOff>
      <xdr:row>106</xdr:row>
      <xdr:rowOff>3175</xdr:rowOff>
    </xdr:from>
    <xdr:to>
      <xdr:col>4</xdr:col>
      <xdr:colOff>3175</xdr:colOff>
      <xdr:row>106</xdr:row>
      <xdr:rowOff>3175</xdr:rowOff>
    </xdr:to>
    <xdr:grpSp>
      <xdr:nvGrpSpPr>
        <xdr:cNvPr id="160" name="Group 159"/>
        <xdr:cNvGrpSpPr/>
      </xdr:nvGrpSpPr>
      <xdr:grpSpPr>
        <a:xfrm>
          <a:off x="2869293" y="108234389"/>
          <a:ext cx="2794453" cy="0"/>
          <a:chOff x="0" y="7062688"/>
          <a:chExt cx="3562350" cy="1657540"/>
        </a:xfrm>
      </xdr:grpSpPr>
      <xdr:pic>
        <xdr:nvPicPr>
          <xdr:cNvPr id="161" name="Picture 160"/>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t="9011" b="45789"/>
          <a:stretch/>
        </xdr:blipFill>
        <xdr:spPr bwMode="auto">
          <a:xfrm>
            <a:off x="0" y="7062688"/>
            <a:ext cx="3068960" cy="165754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62" name="Picture 161"/>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62104" t="54212" r="21090" b="3451"/>
          <a:stretch/>
        </xdr:blipFill>
        <xdr:spPr bwMode="auto">
          <a:xfrm>
            <a:off x="2986410" y="7157938"/>
            <a:ext cx="575940" cy="15525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xdr:from>
      <xdr:col>3</xdr:col>
      <xdr:colOff>139700</xdr:colOff>
      <xdr:row>106</xdr:row>
      <xdr:rowOff>457200</xdr:rowOff>
    </xdr:from>
    <xdr:to>
      <xdr:col>3</xdr:col>
      <xdr:colOff>3038476</xdr:colOff>
      <xdr:row>106</xdr:row>
      <xdr:rowOff>2047875</xdr:rowOff>
    </xdr:to>
    <xdr:grpSp>
      <xdr:nvGrpSpPr>
        <xdr:cNvPr id="163" name="Group 162"/>
        <xdr:cNvGrpSpPr/>
      </xdr:nvGrpSpPr>
      <xdr:grpSpPr>
        <a:xfrm>
          <a:off x="2602593" y="108688414"/>
          <a:ext cx="2898776" cy="1590675"/>
          <a:chOff x="3429000" y="6965625"/>
          <a:chExt cx="3380490" cy="2146476"/>
        </a:xfrm>
      </xdr:grpSpPr>
      <xdr:pic>
        <xdr:nvPicPr>
          <xdr:cNvPr id="164" name="Picture 163"/>
          <xdr:cNvPicPr>
            <a:picLocks noChangeAspect="1" noChangeArrowheads="1"/>
          </xdr:cNvPicPr>
        </xdr:nvPicPr>
        <xdr:blipFill rotWithShape="1">
          <a:blip xmlns:r="http://schemas.openxmlformats.org/officeDocument/2006/relationships" r:embed="rId37">
            <a:extLst>
              <a:ext uri="{28A0092B-C50C-407E-A947-70E740481C1C}">
                <a14:useLocalDpi xmlns:a14="http://schemas.microsoft.com/office/drawing/2010/main" val="0"/>
              </a:ext>
            </a:extLst>
          </a:blip>
          <a:srcRect l="19519" t="14055" r="20098" b="11497"/>
          <a:stretch/>
        </xdr:blipFill>
        <xdr:spPr bwMode="auto">
          <a:xfrm>
            <a:off x="3497163" y="6965625"/>
            <a:ext cx="3312327" cy="2146476"/>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sp macro="" textlink="">
        <xdr:nvSpPr>
          <xdr:cNvPr id="165" name="TextBox 16"/>
          <xdr:cNvSpPr txBox="1"/>
        </xdr:nvSpPr>
        <xdr:spPr>
          <a:xfrm>
            <a:off x="4849228" y="8705957"/>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X1</a:t>
            </a:r>
          </a:p>
        </xdr:txBody>
      </xdr:sp>
      <xdr:sp macro="" textlink="">
        <xdr:nvSpPr>
          <xdr:cNvPr id="166" name="TextBox 17"/>
          <xdr:cNvSpPr txBox="1"/>
        </xdr:nvSpPr>
        <xdr:spPr>
          <a:xfrm>
            <a:off x="3429000" y="8091269"/>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X2</a:t>
            </a:r>
          </a:p>
        </xdr:txBody>
      </xdr:sp>
      <xdr:sp macro="" textlink="">
        <xdr:nvSpPr>
          <xdr:cNvPr id="167" name="TextBox 18"/>
          <xdr:cNvSpPr txBox="1"/>
        </xdr:nvSpPr>
        <xdr:spPr>
          <a:xfrm>
            <a:off x="6293758" y="8613635"/>
            <a:ext cx="447113" cy="279797"/>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en-US" sz="1400"/>
              <a:t>X3</a:t>
            </a:r>
          </a:p>
        </xdr:txBody>
      </xdr:sp>
    </xdr:grpSp>
    <xdr:clientData/>
  </xdr:twoCellAnchor>
  <xdr:twoCellAnchor>
    <xdr:from>
      <xdr:col>3</xdr:col>
      <xdr:colOff>38101</xdr:colOff>
      <xdr:row>105</xdr:row>
      <xdr:rowOff>666748</xdr:rowOff>
    </xdr:from>
    <xdr:to>
      <xdr:col>3</xdr:col>
      <xdr:colOff>3124200</xdr:colOff>
      <xdr:row>105</xdr:row>
      <xdr:rowOff>2724146</xdr:rowOff>
    </xdr:to>
    <xdr:grpSp>
      <xdr:nvGrpSpPr>
        <xdr:cNvPr id="168" name="Group 167"/>
        <xdr:cNvGrpSpPr/>
      </xdr:nvGrpSpPr>
      <xdr:grpSpPr>
        <a:xfrm>
          <a:off x="2500994" y="106040462"/>
          <a:ext cx="3086099" cy="2057398"/>
          <a:chOff x="1" y="6833455"/>
          <a:chExt cx="3562349" cy="1904408"/>
        </a:xfrm>
      </xdr:grpSpPr>
      <xdr:pic>
        <xdr:nvPicPr>
          <xdr:cNvPr id="169" name="Picture 168"/>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1" t="2759" r="403" b="45310"/>
          <a:stretch/>
        </xdr:blipFill>
        <xdr:spPr bwMode="auto">
          <a:xfrm>
            <a:off x="1" y="6833455"/>
            <a:ext cx="3056584" cy="190440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pic>
        <xdr:nvPicPr>
          <xdr:cNvPr id="170" name="Picture 169"/>
          <xdr:cNvPicPr>
            <a:picLocks noChangeAspect="1" noChangeArrowheads="1"/>
          </xdr:cNvPicPr>
        </xdr:nvPicPr>
        <xdr:blipFill rotWithShape="1">
          <a:blip xmlns:r="http://schemas.openxmlformats.org/officeDocument/2006/relationships" r:embed="rId36">
            <a:extLst>
              <a:ext uri="{28A0092B-C50C-407E-A947-70E740481C1C}">
                <a14:useLocalDpi xmlns:a14="http://schemas.microsoft.com/office/drawing/2010/main" val="0"/>
              </a:ext>
            </a:extLst>
          </a:blip>
          <a:srcRect l="62104" t="54212" r="21090" b="3451"/>
          <a:stretch/>
        </xdr:blipFill>
        <xdr:spPr bwMode="auto">
          <a:xfrm>
            <a:off x="2986410" y="7157938"/>
            <a:ext cx="575940" cy="1552575"/>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grpSp>
    <xdr:clientData/>
  </xdr:twoCellAnchor>
  <xdr:twoCellAnchor editAs="oneCell">
    <xdr:from>
      <xdr:col>3</xdr:col>
      <xdr:colOff>68035</xdr:colOff>
      <xdr:row>35</xdr:row>
      <xdr:rowOff>258536</xdr:rowOff>
    </xdr:from>
    <xdr:to>
      <xdr:col>4</xdr:col>
      <xdr:colOff>1360</xdr:colOff>
      <xdr:row>35</xdr:row>
      <xdr:rowOff>258536</xdr:rowOff>
    </xdr:to>
    <xdr:pic>
      <xdr:nvPicPr>
        <xdr:cNvPr id="171" name="Picture 170"/>
        <xdr:cNvPicPr>
          <a:picLocks noChangeAspect="1"/>
        </xdr:cNvPicPr>
      </xdr:nvPicPr>
      <xdr:blipFill>
        <a:blip xmlns:r="http://schemas.openxmlformats.org/officeDocument/2006/relationships" r:embed="rId38"/>
        <a:stretch>
          <a:fillRect/>
        </a:stretch>
      </xdr:blipFill>
      <xdr:spPr>
        <a:xfrm>
          <a:off x="2525485" y="22975661"/>
          <a:ext cx="3133725" cy="0"/>
        </a:xfrm>
        <a:prstGeom prst="rect">
          <a:avLst/>
        </a:prstGeom>
      </xdr:spPr>
    </xdr:pic>
    <xdr:clientData/>
  </xdr:twoCellAnchor>
  <xdr:twoCellAnchor editAs="oneCell">
    <xdr:from>
      <xdr:col>3</xdr:col>
      <xdr:colOff>145676</xdr:colOff>
      <xdr:row>32</xdr:row>
      <xdr:rowOff>268940</xdr:rowOff>
    </xdr:from>
    <xdr:to>
      <xdr:col>3</xdr:col>
      <xdr:colOff>3165887</xdr:colOff>
      <xdr:row>32</xdr:row>
      <xdr:rowOff>268940</xdr:rowOff>
    </xdr:to>
    <xdr:pic>
      <xdr:nvPicPr>
        <xdr:cNvPr id="172" name="Picture 171"/>
        <xdr:cNvPicPr>
          <a:picLocks noChangeAspect="1"/>
        </xdr:cNvPicPr>
      </xdr:nvPicPr>
      <xdr:blipFill>
        <a:blip xmlns:r="http://schemas.openxmlformats.org/officeDocument/2006/relationships" r:embed="rId39"/>
        <a:stretch>
          <a:fillRect/>
        </a:stretch>
      </xdr:blipFill>
      <xdr:spPr>
        <a:xfrm>
          <a:off x="2603126" y="19366565"/>
          <a:ext cx="3020211" cy="0"/>
        </a:xfrm>
        <a:prstGeom prst="rect">
          <a:avLst/>
        </a:prstGeom>
      </xdr:spPr>
    </xdr:pic>
    <xdr:clientData/>
  </xdr:twoCellAnchor>
  <xdr:twoCellAnchor editAs="oneCell">
    <xdr:from>
      <xdr:col>3</xdr:col>
      <xdr:colOff>56029</xdr:colOff>
      <xdr:row>35</xdr:row>
      <xdr:rowOff>224119</xdr:rowOff>
    </xdr:from>
    <xdr:to>
      <xdr:col>3</xdr:col>
      <xdr:colOff>3196557</xdr:colOff>
      <xdr:row>35</xdr:row>
      <xdr:rowOff>242645</xdr:rowOff>
    </xdr:to>
    <xdr:pic>
      <xdr:nvPicPr>
        <xdr:cNvPr id="173" name="Picture 172"/>
        <xdr:cNvPicPr>
          <a:picLocks noChangeAspect="1"/>
        </xdr:cNvPicPr>
      </xdr:nvPicPr>
      <xdr:blipFill>
        <a:blip xmlns:r="http://schemas.openxmlformats.org/officeDocument/2006/relationships" r:embed="rId38"/>
        <a:stretch>
          <a:fillRect/>
        </a:stretch>
      </xdr:blipFill>
      <xdr:spPr>
        <a:xfrm>
          <a:off x="2513479" y="22941244"/>
          <a:ext cx="3140528" cy="18526"/>
        </a:xfrm>
        <a:prstGeom prst="rect">
          <a:avLst/>
        </a:prstGeom>
      </xdr:spPr>
    </xdr:pic>
    <xdr:clientData/>
  </xdr:twoCellAnchor>
  <xdr:oneCellAnchor>
    <xdr:from>
      <xdr:col>7</xdr:col>
      <xdr:colOff>40821</xdr:colOff>
      <xdr:row>14</xdr:row>
      <xdr:rowOff>108856</xdr:rowOff>
    </xdr:from>
    <xdr:ext cx="429990" cy="206916"/>
    <mc:AlternateContent xmlns:mc="http://schemas.openxmlformats.org/markup-compatibility/2006" xmlns:a14="http://schemas.microsoft.com/office/drawing/2010/main">
      <mc:Choice Requires="a14">
        <xdr:sp macro="" textlink="">
          <xdr:nvSpPr>
            <xdr:cNvPr id="174" name="TextBox 173"/>
            <xdr:cNvSpPr txBox="1"/>
          </xdr:nvSpPr>
          <xdr:spPr>
            <a:xfrm>
              <a:off x="10775496" y="7614556"/>
              <a:ext cx="429990"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300" b="0" i="1">
                        <a:latin typeface="Cambria Math" panose="02040503050406030204" pitchFamily="18" charset="0"/>
                      </a:rPr>
                      <m:t>(</m:t>
                    </m:r>
                    <m:acc>
                      <m:accPr>
                        <m:chr m:val="̅"/>
                        <m:ctrlPr>
                          <a:rPr lang="en-US" sz="1300" b="0" i="1">
                            <a:latin typeface="Cambria Math" panose="02040503050406030204" pitchFamily="18" charset="0"/>
                          </a:rPr>
                        </m:ctrlPr>
                      </m:accPr>
                      <m:e>
                        <m:r>
                          <a:rPr lang="en-US" sz="1300" b="0" i="1">
                            <a:latin typeface="Cambria Math" panose="02040503050406030204" pitchFamily="18" charset="0"/>
                          </a:rPr>
                          <m:t>𝑋</m:t>
                        </m:r>
                      </m:e>
                    </m:acc>
                    <m:r>
                      <a:rPr lang="en-US" sz="1300" b="0" i="1">
                        <a:latin typeface="Cambria Math" panose="02040503050406030204" pitchFamily="18" charset="0"/>
                      </a:rPr>
                      <m:t>,</m:t>
                    </m:r>
                    <m:r>
                      <a:rPr lang="en-US" sz="1300" b="0" i="1">
                        <a:latin typeface="Cambria Math" panose="02040503050406030204" pitchFamily="18" charset="0"/>
                      </a:rPr>
                      <m:t>𝑠</m:t>
                    </m:r>
                    <m:r>
                      <a:rPr lang="en-US" sz="1300" b="0" i="1">
                        <a:latin typeface="Cambria Math" panose="02040503050406030204" pitchFamily="18" charset="0"/>
                      </a:rPr>
                      <m:t>)</m:t>
                    </m:r>
                  </m:oMath>
                </m:oMathPara>
              </a14:m>
              <a:endParaRPr lang="en-US" sz="1300"/>
            </a:p>
          </xdr:txBody>
        </xdr:sp>
      </mc:Choice>
      <mc:Fallback xmlns="">
        <xdr:sp macro="" textlink="">
          <xdr:nvSpPr>
            <xdr:cNvPr id="174" name="TextBox 173"/>
            <xdr:cNvSpPr txBox="1"/>
          </xdr:nvSpPr>
          <xdr:spPr>
            <a:xfrm>
              <a:off x="10775496" y="7614556"/>
              <a:ext cx="429990"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300" b="0" i="0">
                  <a:latin typeface="Cambria Math" panose="02040503050406030204" pitchFamily="18" charset="0"/>
                </a:rPr>
                <a:t>(𝑋 ̅,𝑠)</a:t>
              </a:r>
              <a:endParaRPr lang="en-US" sz="1300"/>
            </a:p>
          </xdr:txBody>
        </xdr:sp>
      </mc:Fallback>
    </mc:AlternateContent>
    <xdr:clientData/>
  </xdr:oneCellAnchor>
  <xdr:oneCellAnchor>
    <xdr:from>
      <xdr:col>8</xdr:col>
      <xdr:colOff>40821</xdr:colOff>
      <xdr:row>14</xdr:row>
      <xdr:rowOff>108856</xdr:rowOff>
    </xdr:from>
    <xdr:ext cx="451149" cy="206916"/>
    <mc:AlternateContent xmlns:mc="http://schemas.openxmlformats.org/markup-compatibility/2006" xmlns:a14="http://schemas.microsoft.com/office/drawing/2010/main">
      <mc:Choice Requires="a14">
        <xdr:sp macro="" textlink="">
          <xdr:nvSpPr>
            <xdr:cNvPr id="175" name="TextBox 174"/>
            <xdr:cNvSpPr txBox="1"/>
          </xdr:nvSpPr>
          <xdr:spPr>
            <a:xfrm>
              <a:off x="12956721" y="7614556"/>
              <a:ext cx="451149"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300" b="0" i="1">
                        <a:latin typeface="Cambria Math" panose="02040503050406030204" pitchFamily="18" charset="0"/>
                      </a:rPr>
                      <m:t>(</m:t>
                    </m:r>
                    <m:acc>
                      <m:accPr>
                        <m:chr m:val="̅"/>
                        <m:ctrlPr>
                          <a:rPr lang="en-US" sz="1300" b="0" i="1">
                            <a:latin typeface="Cambria Math" panose="02040503050406030204" pitchFamily="18" charset="0"/>
                          </a:rPr>
                        </m:ctrlPr>
                      </m:accPr>
                      <m:e>
                        <m:r>
                          <a:rPr lang="en-US" sz="1300" b="0" i="1">
                            <a:latin typeface="Cambria Math" panose="02040503050406030204" pitchFamily="18" charset="0"/>
                          </a:rPr>
                          <m:t>𝑋</m:t>
                        </m:r>
                      </m:e>
                    </m:acc>
                    <m:r>
                      <a:rPr lang="en-US" sz="1300" b="0" i="1">
                        <a:latin typeface="Cambria Math" panose="02040503050406030204" pitchFamily="18" charset="0"/>
                      </a:rPr>
                      <m:t>,</m:t>
                    </m:r>
                    <m:r>
                      <a:rPr lang="el-GR" sz="1300" b="0" i="1">
                        <a:latin typeface="Cambria Math" panose="02040503050406030204" pitchFamily="18" charset="0"/>
                      </a:rPr>
                      <m:t>𝜎</m:t>
                    </m:r>
                    <m:r>
                      <a:rPr lang="en-US" sz="1300" b="0" i="1">
                        <a:latin typeface="Cambria Math" panose="02040503050406030204" pitchFamily="18" charset="0"/>
                      </a:rPr>
                      <m:t>)</m:t>
                    </m:r>
                  </m:oMath>
                </m:oMathPara>
              </a14:m>
              <a:endParaRPr lang="en-US" sz="1300"/>
            </a:p>
          </xdr:txBody>
        </xdr:sp>
      </mc:Choice>
      <mc:Fallback xmlns="">
        <xdr:sp macro="" textlink="">
          <xdr:nvSpPr>
            <xdr:cNvPr id="175" name="TextBox 174"/>
            <xdr:cNvSpPr txBox="1"/>
          </xdr:nvSpPr>
          <xdr:spPr>
            <a:xfrm>
              <a:off x="12956721" y="7614556"/>
              <a:ext cx="451149" cy="2069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300" b="0" i="0">
                  <a:latin typeface="Cambria Math" panose="02040503050406030204" pitchFamily="18" charset="0"/>
                </a:rPr>
                <a:t>(𝑋 ̅,</a:t>
              </a:r>
              <a:r>
                <a:rPr lang="el-GR" sz="1300" b="0" i="0">
                  <a:latin typeface="Cambria Math" panose="02040503050406030204" pitchFamily="18" charset="0"/>
                </a:rPr>
                <a:t>𝜎</a:t>
              </a:r>
              <a:r>
                <a:rPr lang="en-US" sz="1300" b="0" i="0">
                  <a:latin typeface="Cambria Math" panose="02040503050406030204" pitchFamily="18" charset="0"/>
                </a:rPr>
                <a:t>)</a:t>
              </a:r>
              <a:endParaRPr lang="en-US" sz="1300"/>
            </a:p>
          </xdr:txBody>
        </xdr:sp>
      </mc:Fallback>
    </mc:AlternateContent>
    <xdr:clientData/>
  </xdr:oneCellAnchor>
  <xdr:twoCellAnchor>
    <xdr:from>
      <xdr:col>3</xdr:col>
      <xdr:colOff>231162</xdr:colOff>
      <xdr:row>15</xdr:row>
      <xdr:rowOff>382360</xdr:rowOff>
    </xdr:from>
    <xdr:to>
      <xdr:col>3</xdr:col>
      <xdr:colOff>2920784</xdr:colOff>
      <xdr:row>15</xdr:row>
      <xdr:rowOff>1347107</xdr:rowOff>
    </xdr:to>
    <xdr:pic>
      <xdr:nvPicPr>
        <xdr:cNvPr id="176" name="Picture 175"/>
        <xdr:cNvPicPr>
          <a:picLocks noChangeAspect="1"/>
        </xdr:cNvPicPr>
      </xdr:nvPicPr>
      <xdr:blipFill>
        <a:blip xmlns:r="http://schemas.openxmlformats.org/officeDocument/2006/relationships" r:embed="rId40"/>
        <a:stretch>
          <a:fillRect/>
        </a:stretch>
      </xdr:blipFill>
      <xdr:spPr>
        <a:xfrm>
          <a:off x="2694055" y="7458074"/>
          <a:ext cx="2689622" cy="964747"/>
        </a:xfrm>
        <a:prstGeom prst="rect">
          <a:avLst/>
        </a:prstGeom>
      </xdr:spPr>
    </xdr:pic>
    <xdr:clientData/>
  </xdr:twoCellAnchor>
  <xdr:twoCellAnchor>
    <xdr:from>
      <xdr:col>3</xdr:col>
      <xdr:colOff>342900</xdr:colOff>
      <xdr:row>32</xdr:row>
      <xdr:rowOff>812801</xdr:rowOff>
    </xdr:from>
    <xdr:to>
      <xdr:col>3</xdr:col>
      <xdr:colOff>3098800</xdr:colOff>
      <xdr:row>32</xdr:row>
      <xdr:rowOff>2070101</xdr:rowOff>
    </xdr:to>
    <xdr:pic>
      <xdr:nvPicPr>
        <xdr:cNvPr id="177" name="Picture 176"/>
        <xdr:cNvPicPr>
          <a:picLocks noChangeAspect="1"/>
        </xdr:cNvPicPr>
      </xdr:nvPicPr>
      <xdr:blipFill>
        <a:blip xmlns:r="http://schemas.openxmlformats.org/officeDocument/2006/relationships" r:embed="rId39"/>
        <a:stretch>
          <a:fillRect/>
        </a:stretch>
      </xdr:blipFill>
      <xdr:spPr>
        <a:xfrm>
          <a:off x="2800350" y="19138901"/>
          <a:ext cx="2755900" cy="1257300"/>
        </a:xfrm>
        <a:prstGeom prst="rect">
          <a:avLst/>
        </a:prstGeom>
      </xdr:spPr>
    </xdr:pic>
    <xdr:clientData/>
  </xdr:twoCellAnchor>
  <xdr:twoCellAnchor>
    <xdr:from>
      <xdr:col>3</xdr:col>
      <xdr:colOff>241301</xdr:colOff>
      <xdr:row>35</xdr:row>
      <xdr:rowOff>273054</xdr:rowOff>
    </xdr:from>
    <xdr:to>
      <xdr:col>3</xdr:col>
      <xdr:colOff>2978441</xdr:colOff>
      <xdr:row>35</xdr:row>
      <xdr:rowOff>2081893</xdr:rowOff>
    </xdr:to>
    <xdr:pic>
      <xdr:nvPicPr>
        <xdr:cNvPr id="178" name="Picture 177"/>
        <xdr:cNvPicPr>
          <a:picLocks noChangeAspect="1"/>
        </xdr:cNvPicPr>
      </xdr:nvPicPr>
      <xdr:blipFill>
        <a:blip xmlns:r="http://schemas.openxmlformats.org/officeDocument/2006/relationships" r:embed="rId38"/>
        <a:stretch>
          <a:fillRect/>
        </a:stretch>
      </xdr:blipFill>
      <xdr:spPr>
        <a:xfrm>
          <a:off x="2704194" y="23432411"/>
          <a:ext cx="2737140" cy="1808839"/>
        </a:xfrm>
        <a:prstGeom prst="rect">
          <a:avLst/>
        </a:prstGeom>
      </xdr:spPr>
    </xdr:pic>
    <xdr:clientData/>
  </xdr:twoCellAnchor>
  <xdr:twoCellAnchor>
    <xdr:from>
      <xdr:col>3</xdr:col>
      <xdr:colOff>180975</xdr:colOff>
      <xdr:row>106</xdr:row>
      <xdr:rowOff>1019175</xdr:rowOff>
    </xdr:from>
    <xdr:to>
      <xdr:col>3</xdr:col>
      <xdr:colOff>400050</xdr:colOff>
      <xdr:row>106</xdr:row>
      <xdr:rowOff>1200151</xdr:rowOff>
    </xdr:to>
    <xdr:sp macro="" textlink="">
      <xdr:nvSpPr>
        <xdr:cNvPr id="155" name="Rectangle 154"/>
        <xdr:cNvSpPr/>
      </xdr:nvSpPr>
      <xdr:spPr>
        <a:xfrm>
          <a:off x="2638425" y="105394125"/>
          <a:ext cx="219075" cy="1809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Times New Roman" panose="02020603050405020304" pitchFamily="18" charset="0"/>
              <a:cs typeface="Times New Roman" panose="02020603050405020304" pitchFamily="18" charset="0"/>
            </a:rPr>
            <a:t>+</a:t>
          </a:r>
        </a:p>
      </xdr:txBody>
    </xdr:sp>
    <xdr:clientData/>
  </xdr:twoCellAnchor>
  <xdr:twoCellAnchor>
    <xdr:from>
      <xdr:col>3</xdr:col>
      <xdr:colOff>133350</xdr:colOff>
      <xdr:row>106</xdr:row>
      <xdr:rowOff>1695450</xdr:rowOff>
    </xdr:from>
    <xdr:to>
      <xdr:col>3</xdr:col>
      <xdr:colOff>352425</xdr:colOff>
      <xdr:row>106</xdr:row>
      <xdr:rowOff>1876426</xdr:rowOff>
    </xdr:to>
    <xdr:sp macro="" textlink="">
      <xdr:nvSpPr>
        <xdr:cNvPr id="179" name="Rectangle 178"/>
        <xdr:cNvSpPr/>
      </xdr:nvSpPr>
      <xdr:spPr>
        <a:xfrm>
          <a:off x="2590800" y="106070400"/>
          <a:ext cx="219075" cy="18097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Times New Roman" panose="02020603050405020304" pitchFamily="18" charset="0"/>
              <a:cs typeface="Times New Roman" panose="02020603050405020304" pitchFamily="18" charset="0"/>
            </a:rPr>
            <a:t>-</a:t>
          </a:r>
        </a:p>
      </xdr:txBody>
    </xdr:sp>
    <xdr:clientData/>
  </xdr:twoCellAnchor>
  <xdr:twoCellAnchor editAs="oneCell">
    <xdr:from>
      <xdr:col>3</xdr:col>
      <xdr:colOff>160564</xdr:colOff>
      <xdr:row>16</xdr:row>
      <xdr:rowOff>861332</xdr:rowOff>
    </xdr:from>
    <xdr:to>
      <xdr:col>3</xdr:col>
      <xdr:colOff>3103421</xdr:colOff>
      <xdr:row>16</xdr:row>
      <xdr:rowOff>1594665</xdr:rowOff>
    </xdr:to>
    <xdr:pic>
      <xdr:nvPicPr>
        <xdr:cNvPr id="157" name="Picture 156"/>
        <xdr:cNvPicPr>
          <a:picLocks noChangeAspect="1"/>
        </xdr:cNvPicPr>
      </xdr:nvPicPr>
      <xdr:blipFill>
        <a:blip xmlns:r="http://schemas.openxmlformats.org/officeDocument/2006/relationships" r:embed="rId41"/>
        <a:stretch>
          <a:fillRect/>
        </a:stretch>
      </xdr:blipFill>
      <xdr:spPr>
        <a:xfrm>
          <a:off x="2623457" y="9637939"/>
          <a:ext cx="2942857" cy="733333"/>
        </a:xfrm>
        <a:prstGeom prst="rect">
          <a:avLst/>
        </a:prstGeom>
      </xdr:spPr>
    </xdr:pic>
    <xdr:clientData/>
  </xdr:twoCellAnchor>
  <xdr:twoCellAnchor editAs="oneCell">
    <xdr:from>
      <xdr:col>3</xdr:col>
      <xdr:colOff>161925</xdr:colOff>
      <xdr:row>97</xdr:row>
      <xdr:rowOff>590549</xdr:rowOff>
    </xdr:from>
    <xdr:to>
      <xdr:col>3</xdr:col>
      <xdr:colOff>3076574</xdr:colOff>
      <xdr:row>97</xdr:row>
      <xdr:rowOff>2514600</xdr:rowOff>
    </xdr:to>
    <xdr:pic>
      <xdr:nvPicPr>
        <xdr:cNvPr id="180" name="Picture 179"/>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2619375" y="98412299"/>
          <a:ext cx="2914649" cy="19240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67876</xdr:colOff>
      <xdr:row>4</xdr:row>
      <xdr:rowOff>258294</xdr:rowOff>
    </xdr:from>
    <xdr:to>
      <xdr:col>0</xdr:col>
      <xdr:colOff>4866252</xdr:colOff>
      <xdr:row>4</xdr:row>
      <xdr:rowOff>1826559</xdr:rowOff>
    </xdr:to>
    <xdr:pic>
      <xdr:nvPicPr>
        <xdr:cNvPr id="2" name="Picture 1"/>
        <xdr:cNvPicPr>
          <a:picLocks noChangeAspect="1"/>
        </xdr:cNvPicPr>
      </xdr:nvPicPr>
      <xdr:blipFill>
        <a:blip xmlns:r="http://schemas.openxmlformats.org/officeDocument/2006/relationships" r:embed="rId1"/>
        <a:stretch>
          <a:fillRect/>
        </a:stretch>
      </xdr:blipFill>
      <xdr:spPr>
        <a:xfrm>
          <a:off x="67876" y="1065118"/>
          <a:ext cx="4798376" cy="1568265"/>
        </a:xfrm>
        <a:prstGeom prst="rect">
          <a:avLst/>
        </a:prstGeom>
      </xdr:spPr>
    </xdr:pic>
    <xdr:clientData/>
  </xdr:twoCellAnchor>
  <xdr:twoCellAnchor editAs="oneCell">
    <xdr:from>
      <xdr:col>0</xdr:col>
      <xdr:colOff>209550</xdr:colOff>
      <xdr:row>5</xdr:row>
      <xdr:rowOff>400050</xdr:rowOff>
    </xdr:from>
    <xdr:to>
      <xdr:col>0</xdr:col>
      <xdr:colOff>3152407</xdr:colOff>
      <xdr:row>5</xdr:row>
      <xdr:rowOff>1133383</xdr:rowOff>
    </xdr:to>
    <xdr:pic>
      <xdr:nvPicPr>
        <xdr:cNvPr id="3" name="Picture 2"/>
        <xdr:cNvPicPr>
          <a:picLocks noChangeAspect="1"/>
        </xdr:cNvPicPr>
      </xdr:nvPicPr>
      <xdr:blipFill>
        <a:blip xmlns:r="http://schemas.openxmlformats.org/officeDocument/2006/relationships" r:embed="rId2"/>
        <a:stretch>
          <a:fillRect/>
        </a:stretch>
      </xdr:blipFill>
      <xdr:spPr>
        <a:xfrm>
          <a:off x="209550" y="3314700"/>
          <a:ext cx="2942857" cy="733333"/>
        </a:xfrm>
        <a:prstGeom prst="rect">
          <a:avLst/>
        </a:prstGeom>
      </xdr:spPr>
    </xdr:pic>
    <xdr:clientData/>
  </xdr:twoCellAnchor>
  <xdr:twoCellAnchor editAs="oneCell">
    <xdr:from>
      <xdr:col>0</xdr:col>
      <xdr:colOff>3442742</xdr:colOff>
      <xdr:row>9</xdr:row>
      <xdr:rowOff>56029</xdr:rowOff>
    </xdr:from>
    <xdr:to>
      <xdr:col>0</xdr:col>
      <xdr:colOff>5373446</xdr:colOff>
      <xdr:row>9</xdr:row>
      <xdr:rowOff>909917</xdr:rowOff>
    </xdr:to>
    <xdr:pic>
      <xdr:nvPicPr>
        <xdr:cNvPr id="4" name="Picture 3"/>
        <xdr:cNvPicPr>
          <a:picLocks noChangeAspect="1"/>
        </xdr:cNvPicPr>
      </xdr:nvPicPr>
      <xdr:blipFill>
        <a:blip xmlns:r="http://schemas.openxmlformats.org/officeDocument/2006/relationships" r:embed="rId3"/>
        <a:stretch>
          <a:fillRect/>
        </a:stretch>
      </xdr:blipFill>
      <xdr:spPr>
        <a:xfrm>
          <a:off x="3442742" y="4560794"/>
          <a:ext cx="1930704" cy="853888"/>
        </a:xfrm>
        <a:prstGeom prst="rect">
          <a:avLst/>
        </a:prstGeom>
      </xdr:spPr>
    </xdr:pic>
    <xdr:clientData/>
  </xdr:twoCellAnchor>
  <xdr:twoCellAnchor>
    <xdr:from>
      <xdr:col>0</xdr:col>
      <xdr:colOff>211292</xdr:colOff>
      <xdr:row>18</xdr:row>
      <xdr:rowOff>76200</xdr:rowOff>
    </xdr:from>
    <xdr:to>
      <xdr:col>0</xdr:col>
      <xdr:colOff>2438400</xdr:colOff>
      <xdr:row>18</xdr:row>
      <xdr:rowOff>2224700</xdr:rowOff>
    </xdr:to>
    <xdr:grpSp>
      <xdr:nvGrpSpPr>
        <xdr:cNvPr id="6" name="Group 5"/>
        <xdr:cNvGrpSpPr>
          <a:grpSpLocks noChangeAspect="1"/>
        </xdr:cNvGrpSpPr>
      </xdr:nvGrpSpPr>
      <xdr:grpSpPr>
        <a:xfrm>
          <a:off x="211292" y="8794376"/>
          <a:ext cx="2227108" cy="2148500"/>
          <a:chOff x="3429000" y="4726578"/>
          <a:chExt cx="2573240" cy="2489910"/>
        </a:xfrm>
      </xdr:grpSpPr>
      <xdr:pic>
        <xdr:nvPicPr>
          <xdr:cNvPr id="7" name="Picture 6"/>
          <xdr:cNvPicPr>
            <a:picLocks noChangeAspect="1"/>
          </xdr:cNvPicPr>
        </xdr:nvPicPr>
        <xdr:blipFill rotWithShape="1">
          <a:blip xmlns:r="http://schemas.openxmlformats.org/officeDocument/2006/relationships" r:embed="rId4"/>
          <a:srcRect l="4762"/>
          <a:stretch/>
        </xdr:blipFill>
        <xdr:spPr>
          <a:xfrm>
            <a:off x="3429000" y="4726578"/>
            <a:ext cx="1524000" cy="2489910"/>
          </a:xfrm>
          <a:prstGeom prst="rect">
            <a:avLst/>
          </a:prstGeom>
          <a:ln>
            <a:solidFill>
              <a:schemeClr val="bg1">
                <a:lumMod val="65000"/>
              </a:schemeClr>
            </a:solidFill>
          </a:ln>
        </xdr:spPr>
      </xdr:pic>
      <xdr:pic>
        <xdr:nvPicPr>
          <xdr:cNvPr id="8" name="Picture 7"/>
          <xdr:cNvPicPr>
            <a:picLocks noChangeAspect="1"/>
          </xdr:cNvPicPr>
        </xdr:nvPicPr>
        <xdr:blipFill>
          <a:blip xmlns:r="http://schemas.openxmlformats.org/officeDocument/2006/relationships" r:embed="rId5"/>
          <a:stretch>
            <a:fillRect/>
          </a:stretch>
        </xdr:blipFill>
        <xdr:spPr>
          <a:xfrm>
            <a:off x="3828332" y="4805930"/>
            <a:ext cx="658377" cy="479470"/>
          </a:xfrm>
          <a:prstGeom prst="rect">
            <a:avLst/>
          </a:prstGeom>
        </xdr:spPr>
      </xdr:pic>
      <xdr:pic>
        <xdr:nvPicPr>
          <xdr:cNvPr id="9" name="Picture 8"/>
          <xdr:cNvPicPr>
            <a:picLocks noChangeAspect="1"/>
          </xdr:cNvPicPr>
        </xdr:nvPicPr>
        <xdr:blipFill rotWithShape="1">
          <a:blip xmlns:r="http://schemas.openxmlformats.org/officeDocument/2006/relationships" r:embed="rId6"/>
          <a:srcRect l="2801" r="2801"/>
          <a:stretch/>
        </xdr:blipFill>
        <xdr:spPr>
          <a:xfrm>
            <a:off x="4914619" y="5711276"/>
            <a:ext cx="1087621" cy="1074544"/>
          </a:xfrm>
          <a:prstGeom prst="rect">
            <a:avLst/>
          </a:prstGeom>
          <a:ln>
            <a:solidFill>
              <a:schemeClr val="bg1">
                <a:lumMod val="65000"/>
              </a:schemeClr>
            </a:solidFill>
          </a:ln>
        </xdr:spPr>
      </xdr:pic>
    </xdr:grpSp>
    <xdr:clientData/>
  </xdr:twoCellAnchor>
  <xdr:twoCellAnchor>
    <xdr:from>
      <xdr:col>0</xdr:col>
      <xdr:colOff>190500</xdr:colOff>
      <xdr:row>20</xdr:row>
      <xdr:rowOff>47625</xdr:rowOff>
    </xdr:from>
    <xdr:to>
      <xdr:col>0</xdr:col>
      <xdr:colOff>3876675</xdr:colOff>
      <xdr:row>20</xdr:row>
      <xdr:rowOff>2038350</xdr:rowOff>
    </xdr:to>
    <xdr:pic>
      <xdr:nvPicPr>
        <xdr:cNvPr id="10" name="Picture 9"/>
        <xdr:cNvPicPr>
          <a:picLocks/>
        </xdr:cNvPicPr>
      </xdr:nvPicPr>
      <xdr:blipFill>
        <a:blip xmlns:r="http://schemas.openxmlformats.org/officeDocument/2006/relationships" r:embed="rId7"/>
        <a:stretch>
          <a:fillRect/>
        </a:stretch>
      </xdr:blipFill>
      <xdr:spPr>
        <a:xfrm>
          <a:off x="190500" y="12087225"/>
          <a:ext cx="3686175" cy="1990725"/>
        </a:xfrm>
        <a:prstGeom prst="rect">
          <a:avLst/>
        </a:prstGeom>
      </xdr:spPr>
    </xdr:pic>
    <xdr:clientData/>
  </xdr:twoCellAnchor>
  <xdr:twoCellAnchor>
    <xdr:from>
      <xdr:col>0</xdr:col>
      <xdr:colOff>923925</xdr:colOff>
      <xdr:row>22</xdr:row>
      <xdr:rowOff>95250</xdr:rowOff>
    </xdr:from>
    <xdr:to>
      <xdr:col>0</xdr:col>
      <xdr:colOff>5467350</xdr:colOff>
      <xdr:row>23</xdr:row>
      <xdr:rowOff>38100</xdr:rowOff>
    </xdr:to>
    <xdr:grpSp>
      <xdr:nvGrpSpPr>
        <xdr:cNvPr id="11" name="Group 10"/>
        <xdr:cNvGrpSpPr>
          <a:grpSpLocks/>
        </xdr:cNvGrpSpPr>
      </xdr:nvGrpSpPr>
      <xdr:grpSpPr bwMode="auto">
        <a:xfrm>
          <a:off x="923925" y="13710397"/>
          <a:ext cx="4543425" cy="2015938"/>
          <a:chOff x="3356" y="960"/>
          <a:chExt cx="2164" cy="1120"/>
        </a:xfrm>
      </xdr:grpSpPr>
      <xdr:sp macro="" textlink="">
        <xdr:nvSpPr>
          <xdr:cNvPr id="12" name="Rectangle 11"/>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3" name="Group 12"/>
          <xdr:cNvGrpSpPr>
            <a:grpSpLocks/>
          </xdr:cNvGrpSpPr>
        </xdr:nvGrpSpPr>
        <xdr:grpSpPr bwMode="auto">
          <a:xfrm>
            <a:off x="3485" y="1044"/>
            <a:ext cx="725" cy="597"/>
            <a:chOff x="851" y="3016"/>
            <a:chExt cx="750" cy="750"/>
          </a:xfrm>
        </xdr:grpSpPr>
        <xdr:grpSp>
          <xdr:nvGrpSpPr>
            <xdr:cNvPr id="114" name="Group 113"/>
            <xdr:cNvGrpSpPr>
              <a:grpSpLocks/>
            </xdr:cNvGrpSpPr>
          </xdr:nvGrpSpPr>
          <xdr:grpSpPr bwMode="auto">
            <a:xfrm>
              <a:off x="851" y="3016"/>
              <a:ext cx="750" cy="750"/>
              <a:chOff x="851" y="3016"/>
              <a:chExt cx="750" cy="750"/>
            </a:xfrm>
          </xdr:grpSpPr>
          <xdr:grpSp>
            <xdr:nvGrpSpPr>
              <xdr:cNvPr id="116" name="Group 115"/>
              <xdr:cNvGrpSpPr>
                <a:grpSpLocks/>
              </xdr:cNvGrpSpPr>
            </xdr:nvGrpSpPr>
            <xdr:grpSpPr bwMode="auto">
              <a:xfrm>
                <a:off x="851" y="3016"/>
                <a:ext cx="750" cy="750"/>
                <a:chOff x="851" y="3016"/>
                <a:chExt cx="750" cy="750"/>
              </a:xfrm>
            </xdr:grpSpPr>
            <xdr:grpSp>
              <xdr:nvGrpSpPr>
                <xdr:cNvPr id="118" name="Group 117"/>
                <xdr:cNvGrpSpPr>
                  <a:grpSpLocks/>
                </xdr:cNvGrpSpPr>
              </xdr:nvGrpSpPr>
              <xdr:grpSpPr bwMode="auto">
                <a:xfrm>
                  <a:off x="851" y="3016"/>
                  <a:ext cx="750" cy="750"/>
                  <a:chOff x="851" y="3016"/>
                  <a:chExt cx="750" cy="750"/>
                </a:xfrm>
              </xdr:grpSpPr>
              <xdr:sp macro="" textlink="">
                <xdr:nvSpPr>
                  <xdr:cNvPr id="120" name="Oval 119"/>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1" name="Oval 120"/>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9" name="Oval 118"/>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7" name="Oval 116"/>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15" name="Oval 114"/>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4"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 name="Oval 15"/>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 name="Oval 16"/>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 name="Oval 17"/>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 name="Oval 18"/>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 name="Oval 19"/>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 name="Oval 20"/>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 name="Oval 21"/>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 name="Oval 22"/>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4" name="Oval 23"/>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5" name="Oval 24"/>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6" name="Oval 25"/>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7" name="Oval 26"/>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8"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9" name="Group 28"/>
          <xdr:cNvGrpSpPr>
            <a:grpSpLocks/>
          </xdr:cNvGrpSpPr>
        </xdr:nvGrpSpPr>
        <xdr:grpSpPr bwMode="auto">
          <a:xfrm>
            <a:off x="3810" y="1684"/>
            <a:ext cx="294" cy="251"/>
            <a:chOff x="1868" y="4672"/>
            <a:chExt cx="1013" cy="357"/>
          </a:xfrm>
        </xdr:grpSpPr>
        <xdr:sp macro="" textlink="">
          <xdr:nvSpPr>
            <xdr:cNvPr id="112" name="Freeform 111"/>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3" name="Freeform 112"/>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0"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1" name="Group 30"/>
          <xdr:cNvGrpSpPr>
            <a:grpSpLocks/>
          </xdr:cNvGrpSpPr>
        </xdr:nvGrpSpPr>
        <xdr:grpSpPr bwMode="auto">
          <a:xfrm>
            <a:off x="3877" y="1684"/>
            <a:ext cx="358" cy="251"/>
            <a:chOff x="1868" y="4672"/>
            <a:chExt cx="1013" cy="357"/>
          </a:xfrm>
        </xdr:grpSpPr>
        <xdr:sp macro="" textlink="">
          <xdr:nvSpPr>
            <xdr:cNvPr id="110" name="Freeform 109"/>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11" name="Freeform 110"/>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2"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3" name="Rectangle 32"/>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34" name="Rectangle 33"/>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35"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8"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39"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40"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41" name="Rectangle 40"/>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42" name="Group 41"/>
          <xdr:cNvGrpSpPr>
            <a:grpSpLocks/>
          </xdr:cNvGrpSpPr>
        </xdr:nvGrpSpPr>
        <xdr:grpSpPr bwMode="auto">
          <a:xfrm>
            <a:off x="4644" y="1044"/>
            <a:ext cx="724" cy="597"/>
            <a:chOff x="851" y="3016"/>
            <a:chExt cx="750" cy="750"/>
          </a:xfrm>
        </xdr:grpSpPr>
        <xdr:grpSp>
          <xdr:nvGrpSpPr>
            <xdr:cNvPr id="102" name="Group 101"/>
            <xdr:cNvGrpSpPr>
              <a:grpSpLocks/>
            </xdr:cNvGrpSpPr>
          </xdr:nvGrpSpPr>
          <xdr:grpSpPr bwMode="auto">
            <a:xfrm>
              <a:off x="851" y="3016"/>
              <a:ext cx="750" cy="750"/>
              <a:chOff x="851" y="3016"/>
              <a:chExt cx="750" cy="750"/>
            </a:xfrm>
          </xdr:grpSpPr>
          <xdr:grpSp>
            <xdr:nvGrpSpPr>
              <xdr:cNvPr id="104" name="Group 103"/>
              <xdr:cNvGrpSpPr>
                <a:grpSpLocks/>
              </xdr:cNvGrpSpPr>
            </xdr:nvGrpSpPr>
            <xdr:grpSpPr bwMode="auto">
              <a:xfrm>
                <a:off x="851" y="3016"/>
                <a:ext cx="750" cy="750"/>
                <a:chOff x="851" y="3016"/>
                <a:chExt cx="750" cy="750"/>
              </a:xfrm>
            </xdr:grpSpPr>
            <xdr:grpSp>
              <xdr:nvGrpSpPr>
                <xdr:cNvPr id="106" name="Group 105"/>
                <xdr:cNvGrpSpPr>
                  <a:grpSpLocks/>
                </xdr:cNvGrpSpPr>
              </xdr:nvGrpSpPr>
              <xdr:grpSpPr bwMode="auto">
                <a:xfrm>
                  <a:off x="851" y="3016"/>
                  <a:ext cx="750" cy="750"/>
                  <a:chOff x="851" y="3016"/>
                  <a:chExt cx="750" cy="750"/>
                </a:xfrm>
              </xdr:grpSpPr>
              <xdr:sp macro="" textlink="">
                <xdr:nvSpPr>
                  <xdr:cNvPr id="108" name="Oval 107"/>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9" name="Oval 108"/>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7" name="Oval 106"/>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5" name="Oval 104"/>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03" name="Oval 102"/>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3"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5" name="Oval 44"/>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6" name="Oval 45"/>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7" name="Oval 46"/>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8" name="Oval 47"/>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9" name="Oval 48"/>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0" name="Oval 49"/>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1" name="Oval 50"/>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2" name="Oval 51"/>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3" name="Oval 52"/>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4" name="Oval 53"/>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5" name="Oval 54"/>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6" name="Oval 55"/>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57"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58" name="Group 57"/>
          <xdr:cNvGrpSpPr>
            <a:grpSpLocks/>
          </xdr:cNvGrpSpPr>
        </xdr:nvGrpSpPr>
        <xdr:grpSpPr bwMode="auto">
          <a:xfrm>
            <a:off x="4769" y="1684"/>
            <a:ext cx="203" cy="251"/>
            <a:chOff x="1868" y="4672"/>
            <a:chExt cx="1013" cy="357"/>
          </a:xfrm>
        </xdr:grpSpPr>
        <xdr:sp macro="" textlink="">
          <xdr:nvSpPr>
            <xdr:cNvPr id="100" name="Freeform 99"/>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01" name="Freeform 100"/>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59"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0"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1"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2"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3"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64"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65"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66"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67" name="Oval 66"/>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8" name="Oval 67"/>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69" name="Oval 68"/>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0" name="Oval 69"/>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1" name="Oval 70"/>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2" name="Oval 71"/>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3"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74"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75" name="Group 74"/>
          <xdr:cNvGrpSpPr>
            <a:grpSpLocks/>
          </xdr:cNvGrpSpPr>
        </xdr:nvGrpSpPr>
        <xdr:grpSpPr bwMode="auto">
          <a:xfrm>
            <a:off x="3819" y="1684"/>
            <a:ext cx="328" cy="251"/>
            <a:chOff x="1868" y="4672"/>
            <a:chExt cx="1013" cy="357"/>
          </a:xfrm>
        </xdr:grpSpPr>
        <xdr:sp macro="" textlink="">
          <xdr:nvSpPr>
            <xdr:cNvPr id="98" name="Freeform 97"/>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9" name="Freeform 98"/>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76"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7" name="Rectangle 76"/>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78" name="Oval 77"/>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79" name="Oval 78"/>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0" name="Oval 79"/>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1" name="Oval 80"/>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2" name="Oval 81"/>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3" name="Oval 82"/>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84"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85"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86" name="Group 85"/>
          <xdr:cNvGrpSpPr>
            <a:grpSpLocks/>
          </xdr:cNvGrpSpPr>
        </xdr:nvGrpSpPr>
        <xdr:grpSpPr bwMode="auto">
          <a:xfrm>
            <a:off x="4926" y="1684"/>
            <a:ext cx="203" cy="251"/>
            <a:chOff x="1868" y="4672"/>
            <a:chExt cx="1013" cy="357"/>
          </a:xfrm>
        </xdr:grpSpPr>
        <xdr:sp macro="" textlink="">
          <xdr:nvSpPr>
            <xdr:cNvPr id="96" name="Freeform 9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7" name="Freeform 9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7"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88" name="Group 87"/>
          <xdr:cNvGrpSpPr>
            <a:grpSpLocks/>
          </xdr:cNvGrpSpPr>
        </xdr:nvGrpSpPr>
        <xdr:grpSpPr bwMode="auto">
          <a:xfrm>
            <a:off x="5117" y="1684"/>
            <a:ext cx="203" cy="251"/>
            <a:chOff x="1868" y="4672"/>
            <a:chExt cx="1013" cy="357"/>
          </a:xfrm>
        </xdr:grpSpPr>
        <xdr:sp macro="" textlink="">
          <xdr:nvSpPr>
            <xdr:cNvPr id="94" name="Freeform 93"/>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5" name="Freeform 94"/>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89" name="Rectangle 88"/>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90" name="Rectangle 89"/>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91" name="Rectangle 90"/>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92"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93"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0</xdr:col>
      <xdr:colOff>76200</xdr:colOff>
      <xdr:row>22</xdr:row>
      <xdr:rowOff>317500</xdr:rowOff>
    </xdr:from>
    <xdr:to>
      <xdr:col>1</xdr:col>
      <xdr:colOff>76200</xdr:colOff>
      <xdr:row>23</xdr:row>
      <xdr:rowOff>101600</xdr:rowOff>
    </xdr:to>
    <xdr:grpSp>
      <xdr:nvGrpSpPr>
        <xdr:cNvPr id="122" name="Group 121"/>
        <xdr:cNvGrpSpPr>
          <a:grpSpLocks/>
        </xdr:cNvGrpSpPr>
      </xdr:nvGrpSpPr>
      <xdr:grpSpPr bwMode="auto">
        <a:xfrm>
          <a:off x="76200" y="13932647"/>
          <a:ext cx="6353735" cy="1857188"/>
          <a:chOff x="3356" y="960"/>
          <a:chExt cx="2164" cy="1120"/>
        </a:xfrm>
      </xdr:grpSpPr>
      <xdr:sp macro="" textlink="">
        <xdr:nvSpPr>
          <xdr:cNvPr id="123" name="Rectangle 122"/>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24" name="Group 123"/>
          <xdr:cNvGrpSpPr>
            <a:grpSpLocks/>
          </xdr:cNvGrpSpPr>
        </xdr:nvGrpSpPr>
        <xdr:grpSpPr bwMode="auto">
          <a:xfrm>
            <a:off x="3485" y="1044"/>
            <a:ext cx="725" cy="597"/>
            <a:chOff x="851" y="3016"/>
            <a:chExt cx="750" cy="750"/>
          </a:xfrm>
        </xdr:grpSpPr>
        <xdr:grpSp>
          <xdr:nvGrpSpPr>
            <xdr:cNvPr id="225" name="Group 224"/>
            <xdr:cNvGrpSpPr>
              <a:grpSpLocks/>
            </xdr:cNvGrpSpPr>
          </xdr:nvGrpSpPr>
          <xdr:grpSpPr bwMode="auto">
            <a:xfrm>
              <a:off x="851" y="3016"/>
              <a:ext cx="750" cy="750"/>
              <a:chOff x="851" y="3016"/>
              <a:chExt cx="750" cy="750"/>
            </a:xfrm>
          </xdr:grpSpPr>
          <xdr:grpSp>
            <xdr:nvGrpSpPr>
              <xdr:cNvPr id="227" name="Group 226"/>
              <xdr:cNvGrpSpPr>
                <a:grpSpLocks/>
              </xdr:cNvGrpSpPr>
            </xdr:nvGrpSpPr>
            <xdr:grpSpPr bwMode="auto">
              <a:xfrm>
                <a:off x="851" y="3016"/>
                <a:ext cx="750" cy="750"/>
                <a:chOff x="851" y="3016"/>
                <a:chExt cx="750" cy="750"/>
              </a:xfrm>
            </xdr:grpSpPr>
            <xdr:grpSp>
              <xdr:nvGrpSpPr>
                <xdr:cNvPr id="229" name="Group 228"/>
                <xdr:cNvGrpSpPr>
                  <a:grpSpLocks/>
                </xdr:cNvGrpSpPr>
              </xdr:nvGrpSpPr>
              <xdr:grpSpPr bwMode="auto">
                <a:xfrm>
                  <a:off x="851" y="3016"/>
                  <a:ext cx="750" cy="750"/>
                  <a:chOff x="851" y="3016"/>
                  <a:chExt cx="750" cy="750"/>
                </a:xfrm>
              </xdr:grpSpPr>
              <xdr:sp macro="" textlink="">
                <xdr:nvSpPr>
                  <xdr:cNvPr id="231" name="Oval 230"/>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2" name="Oval 231"/>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30" name="Oval 229"/>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28" name="Oval 227"/>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26" name="Oval 225"/>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25"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6"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7" name="Oval 126"/>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8" name="Oval 127"/>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29" name="Oval 128"/>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0" name="Oval 129"/>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1" name="Oval 130"/>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2" name="Oval 131"/>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3" name="Oval 132"/>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4" name="Oval 133"/>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5" name="Oval 134"/>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6" name="Oval 135"/>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7" name="Oval 136"/>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8" name="Oval 137"/>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39"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40" name="Group 139"/>
          <xdr:cNvGrpSpPr>
            <a:grpSpLocks/>
          </xdr:cNvGrpSpPr>
        </xdr:nvGrpSpPr>
        <xdr:grpSpPr bwMode="auto">
          <a:xfrm>
            <a:off x="3810" y="1684"/>
            <a:ext cx="294" cy="251"/>
            <a:chOff x="1868" y="4672"/>
            <a:chExt cx="1013" cy="357"/>
          </a:xfrm>
        </xdr:grpSpPr>
        <xdr:sp macro="" textlink="">
          <xdr:nvSpPr>
            <xdr:cNvPr id="223" name="Freeform 222"/>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4" name="Freeform 223"/>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41"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42" name="Group 141"/>
          <xdr:cNvGrpSpPr>
            <a:grpSpLocks/>
          </xdr:cNvGrpSpPr>
        </xdr:nvGrpSpPr>
        <xdr:grpSpPr bwMode="auto">
          <a:xfrm>
            <a:off x="3877" y="1684"/>
            <a:ext cx="358" cy="251"/>
            <a:chOff x="1868" y="4672"/>
            <a:chExt cx="1013" cy="357"/>
          </a:xfrm>
        </xdr:grpSpPr>
        <xdr:sp macro="" textlink="">
          <xdr:nvSpPr>
            <xdr:cNvPr id="221" name="Freeform 220"/>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2" name="Freeform 221"/>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43"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4" name="Rectangle 143"/>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145" name="Rectangle 144"/>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146"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7"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8"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9"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150"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151"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152" name="Rectangle 151"/>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53" name="Group 152"/>
          <xdr:cNvGrpSpPr>
            <a:grpSpLocks/>
          </xdr:cNvGrpSpPr>
        </xdr:nvGrpSpPr>
        <xdr:grpSpPr bwMode="auto">
          <a:xfrm>
            <a:off x="4644" y="1044"/>
            <a:ext cx="724" cy="597"/>
            <a:chOff x="851" y="3016"/>
            <a:chExt cx="750" cy="750"/>
          </a:xfrm>
        </xdr:grpSpPr>
        <xdr:grpSp>
          <xdr:nvGrpSpPr>
            <xdr:cNvPr id="213" name="Group 212"/>
            <xdr:cNvGrpSpPr>
              <a:grpSpLocks/>
            </xdr:cNvGrpSpPr>
          </xdr:nvGrpSpPr>
          <xdr:grpSpPr bwMode="auto">
            <a:xfrm>
              <a:off x="851" y="3016"/>
              <a:ext cx="750" cy="750"/>
              <a:chOff x="851" y="3016"/>
              <a:chExt cx="750" cy="750"/>
            </a:xfrm>
          </xdr:grpSpPr>
          <xdr:grpSp>
            <xdr:nvGrpSpPr>
              <xdr:cNvPr id="215" name="Group 214"/>
              <xdr:cNvGrpSpPr>
                <a:grpSpLocks/>
              </xdr:cNvGrpSpPr>
            </xdr:nvGrpSpPr>
            <xdr:grpSpPr bwMode="auto">
              <a:xfrm>
                <a:off x="851" y="3016"/>
                <a:ext cx="750" cy="750"/>
                <a:chOff x="851" y="3016"/>
                <a:chExt cx="750" cy="750"/>
              </a:xfrm>
            </xdr:grpSpPr>
            <xdr:grpSp>
              <xdr:nvGrpSpPr>
                <xdr:cNvPr id="217" name="Group 216"/>
                <xdr:cNvGrpSpPr>
                  <a:grpSpLocks/>
                </xdr:cNvGrpSpPr>
              </xdr:nvGrpSpPr>
              <xdr:grpSpPr bwMode="auto">
                <a:xfrm>
                  <a:off x="851" y="3016"/>
                  <a:ext cx="750" cy="750"/>
                  <a:chOff x="851" y="3016"/>
                  <a:chExt cx="750" cy="750"/>
                </a:xfrm>
              </xdr:grpSpPr>
              <xdr:sp macro="" textlink="">
                <xdr:nvSpPr>
                  <xdr:cNvPr id="219" name="Oval 218"/>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0" name="Oval 219"/>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18" name="Oval 217"/>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16" name="Oval 215"/>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14" name="Oval 213"/>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54"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5"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6" name="Oval 155"/>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7" name="Oval 156"/>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8" name="Oval 157"/>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9" name="Oval 158"/>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0" name="Oval 159"/>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1" name="Oval 160"/>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2" name="Oval 161"/>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3" name="Oval 162"/>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4" name="Oval 163"/>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5" name="Oval 164"/>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6" name="Oval 165"/>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7" name="Oval 166"/>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8"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69" name="Group 168"/>
          <xdr:cNvGrpSpPr>
            <a:grpSpLocks/>
          </xdr:cNvGrpSpPr>
        </xdr:nvGrpSpPr>
        <xdr:grpSpPr bwMode="auto">
          <a:xfrm>
            <a:off x="4769" y="1684"/>
            <a:ext cx="203" cy="251"/>
            <a:chOff x="1868" y="4672"/>
            <a:chExt cx="1013" cy="357"/>
          </a:xfrm>
        </xdr:grpSpPr>
        <xdr:sp macro="" textlink="">
          <xdr:nvSpPr>
            <xdr:cNvPr id="211" name="Freeform 210"/>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2" name="Freeform 211"/>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70"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1"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2"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3"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4"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175"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176"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177"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178" name="Oval 177"/>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9" name="Oval 178"/>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0" name="Oval 179"/>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1" name="Oval 180"/>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2" name="Oval 181"/>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3" name="Oval 182"/>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4"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185"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186" name="Group 185"/>
          <xdr:cNvGrpSpPr>
            <a:grpSpLocks/>
          </xdr:cNvGrpSpPr>
        </xdr:nvGrpSpPr>
        <xdr:grpSpPr bwMode="auto">
          <a:xfrm>
            <a:off x="3819" y="1684"/>
            <a:ext cx="328" cy="251"/>
            <a:chOff x="1868" y="4672"/>
            <a:chExt cx="1013" cy="357"/>
          </a:xfrm>
        </xdr:grpSpPr>
        <xdr:sp macro="" textlink="">
          <xdr:nvSpPr>
            <xdr:cNvPr id="209" name="Freeform 208"/>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0" name="Freeform 209"/>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87"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8" name="Rectangle 187"/>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189" name="Oval 188"/>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0" name="Oval 189"/>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1" name="Oval 190"/>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2" name="Oval 191"/>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3" name="Oval 192"/>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4" name="Oval 193"/>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5"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196"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197" name="Group 196"/>
          <xdr:cNvGrpSpPr>
            <a:grpSpLocks/>
          </xdr:cNvGrpSpPr>
        </xdr:nvGrpSpPr>
        <xdr:grpSpPr bwMode="auto">
          <a:xfrm>
            <a:off x="4926" y="1684"/>
            <a:ext cx="203" cy="251"/>
            <a:chOff x="1868" y="4672"/>
            <a:chExt cx="1013" cy="357"/>
          </a:xfrm>
        </xdr:grpSpPr>
        <xdr:sp macro="" textlink="">
          <xdr:nvSpPr>
            <xdr:cNvPr id="207" name="Freeform 206"/>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8" name="Freeform 207"/>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98"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99" name="Group 198"/>
          <xdr:cNvGrpSpPr>
            <a:grpSpLocks/>
          </xdr:cNvGrpSpPr>
        </xdr:nvGrpSpPr>
        <xdr:grpSpPr bwMode="auto">
          <a:xfrm>
            <a:off x="5117" y="1684"/>
            <a:ext cx="203" cy="251"/>
            <a:chOff x="1868" y="4672"/>
            <a:chExt cx="1013" cy="357"/>
          </a:xfrm>
        </xdr:grpSpPr>
        <xdr:sp macro="" textlink="">
          <xdr:nvSpPr>
            <xdr:cNvPr id="205" name="Freeform 204"/>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6" name="Freeform 205"/>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00" name="Rectangle 199"/>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201" name="Rectangle 200"/>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202" name="Rectangle 201"/>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203"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4"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0</xdr:col>
      <xdr:colOff>95249</xdr:colOff>
      <xdr:row>24</xdr:row>
      <xdr:rowOff>104775</xdr:rowOff>
    </xdr:from>
    <xdr:to>
      <xdr:col>0</xdr:col>
      <xdr:colOff>3133725</xdr:colOff>
      <xdr:row>24</xdr:row>
      <xdr:rowOff>1819275</xdr:rowOff>
    </xdr:to>
    <xdr:pic>
      <xdr:nvPicPr>
        <xdr:cNvPr id="233" name="Picture 232"/>
        <xdr:cNvPicPr>
          <a:picLocks/>
        </xdr:cNvPicPr>
      </xdr:nvPicPr>
      <xdr:blipFill rotWithShape="1">
        <a:blip xmlns:r="http://schemas.openxmlformats.org/officeDocument/2006/relationships" r:embed="rId8"/>
        <a:srcRect t="55254" r="12202" b="3983"/>
        <a:stretch/>
      </xdr:blipFill>
      <xdr:spPr>
        <a:xfrm>
          <a:off x="95249" y="16773525"/>
          <a:ext cx="3038476" cy="1714500"/>
        </a:xfrm>
        <a:prstGeom prst="rect">
          <a:avLst/>
        </a:prstGeom>
      </xdr:spPr>
    </xdr:pic>
    <xdr:clientData/>
  </xdr:twoCellAnchor>
  <xdr:twoCellAnchor>
    <xdr:from>
      <xdr:col>0</xdr:col>
      <xdr:colOff>123825</xdr:colOff>
      <xdr:row>32</xdr:row>
      <xdr:rowOff>409575</xdr:rowOff>
    </xdr:from>
    <xdr:to>
      <xdr:col>0</xdr:col>
      <xdr:colOff>3248030</xdr:colOff>
      <xdr:row>32</xdr:row>
      <xdr:rowOff>1709057</xdr:rowOff>
    </xdr:to>
    <xdr:pic>
      <xdr:nvPicPr>
        <xdr:cNvPr id="234" name="Picture 233"/>
        <xdr:cNvPicPr>
          <a:picLocks noChangeAspect="1"/>
        </xdr:cNvPicPr>
      </xdr:nvPicPr>
      <xdr:blipFill rotWithShape="1">
        <a:blip xmlns:r="http://schemas.openxmlformats.org/officeDocument/2006/relationships" r:embed="rId9"/>
        <a:srcRect t="25588"/>
        <a:stretch/>
      </xdr:blipFill>
      <xdr:spPr>
        <a:xfrm>
          <a:off x="123825" y="21250275"/>
          <a:ext cx="3124205" cy="1299482"/>
        </a:xfrm>
        <a:prstGeom prst="rect">
          <a:avLst/>
        </a:prstGeom>
        <a:ln>
          <a:solidFill>
            <a:schemeClr val="tx1"/>
          </a:solidFill>
        </a:ln>
      </xdr:spPr>
    </xdr:pic>
    <xdr:clientData/>
  </xdr:twoCellAnchor>
  <xdr:twoCellAnchor>
    <xdr:from>
      <xdr:col>0</xdr:col>
      <xdr:colOff>182336</xdr:colOff>
      <xdr:row>33</xdr:row>
      <xdr:rowOff>342900</xdr:rowOff>
    </xdr:from>
    <xdr:to>
      <xdr:col>0</xdr:col>
      <xdr:colOff>3074904</xdr:colOff>
      <xdr:row>33</xdr:row>
      <xdr:rowOff>1736270</xdr:rowOff>
    </xdr:to>
    <xdr:pic>
      <xdr:nvPicPr>
        <xdr:cNvPr id="235" name="Picture 234"/>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336" y="22907625"/>
          <a:ext cx="2892568" cy="1393370"/>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0</xdr:col>
      <xdr:colOff>62593</xdr:colOff>
      <xdr:row>34</xdr:row>
      <xdr:rowOff>449036</xdr:rowOff>
    </xdr:from>
    <xdr:to>
      <xdr:col>0</xdr:col>
      <xdr:colOff>6000750</xdr:colOff>
      <xdr:row>34</xdr:row>
      <xdr:rowOff>2543023</xdr:rowOff>
    </xdr:to>
    <xdr:pic>
      <xdr:nvPicPr>
        <xdr:cNvPr id="236" name="Picture 235"/>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62593" y="24947336"/>
          <a:ext cx="5938157" cy="2093987"/>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0</xdr:col>
      <xdr:colOff>0</xdr:colOff>
      <xdr:row>38</xdr:row>
      <xdr:rowOff>0</xdr:rowOff>
    </xdr:from>
    <xdr:to>
      <xdr:col>1</xdr:col>
      <xdr:colOff>0</xdr:colOff>
      <xdr:row>39</xdr:row>
      <xdr:rowOff>0</xdr:rowOff>
    </xdr:to>
    <xdr:pic>
      <xdr:nvPicPr>
        <xdr:cNvPr id="237" name="Picture 236"/>
        <xdr:cNvPicPr>
          <a:picLocks/>
        </xdr:cNvPicPr>
      </xdr:nvPicPr>
      <xdr:blipFill>
        <a:blip xmlns:r="http://schemas.openxmlformats.org/officeDocument/2006/relationships" r:embed="rId12"/>
        <a:stretch>
          <a:fillRect/>
        </a:stretch>
      </xdr:blipFill>
      <xdr:spPr>
        <a:xfrm>
          <a:off x="0" y="28717875"/>
          <a:ext cx="6353175" cy="952500"/>
        </a:xfrm>
        <a:prstGeom prst="rect">
          <a:avLst/>
        </a:prstGeom>
      </xdr:spPr>
    </xdr:pic>
    <xdr:clientData/>
  </xdr:twoCellAnchor>
  <xdr:twoCellAnchor>
    <xdr:from>
      <xdr:col>0</xdr:col>
      <xdr:colOff>571499</xdr:colOff>
      <xdr:row>78</xdr:row>
      <xdr:rowOff>629130</xdr:rowOff>
    </xdr:from>
    <xdr:to>
      <xdr:col>0</xdr:col>
      <xdr:colOff>3485029</xdr:colOff>
      <xdr:row>78</xdr:row>
      <xdr:rowOff>2125535</xdr:rowOff>
    </xdr:to>
    <xdr:pic>
      <xdr:nvPicPr>
        <xdr:cNvPr id="238" name="Picture 237"/>
        <xdr:cNvPicPr>
          <a:picLocks noChangeAspect="1"/>
        </xdr:cNvPicPr>
      </xdr:nvPicPr>
      <xdr:blipFill rotWithShape="1">
        <a:blip xmlns:r="http://schemas.openxmlformats.org/officeDocument/2006/relationships" r:embed="rId9"/>
        <a:srcRect l="3211" t="25587" r="23260" b="9747"/>
        <a:stretch/>
      </xdr:blipFill>
      <xdr:spPr>
        <a:xfrm>
          <a:off x="1914524" y="101841780"/>
          <a:ext cx="2913530" cy="1496405"/>
        </a:xfrm>
        <a:prstGeom prst="rect">
          <a:avLst/>
        </a:prstGeom>
        <a:ln>
          <a:noFill/>
        </a:ln>
      </xdr:spPr>
    </xdr:pic>
    <xdr:clientData/>
  </xdr:twoCellAnchor>
  <xdr:twoCellAnchor editAs="oneCell">
    <xdr:from>
      <xdr:col>0</xdr:col>
      <xdr:colOff>4314266</xdr:colOff>
      <xdr:row>85</xdr:row>
      <xdr:rowOff>313765</xdr:rowOff>
    </xdr:from>
    <xdr:to>
      <xdr:col>0</xdr:col>
      <xdr:colOff>6175074</xdr:colOff>
      <xdr:row>91</xdr:row>
      <xdr:rowOff>10646</xdr:rowOff>
    </xdr:to>
    <xdr:pic>
      <xdr:nvPicPr>
        <xdr:cNvPr id="240" name="Picture 239"/>
        <xdr:cNvPicPr>
          <a:picLocks/>
        </xdr:cNvPicPr>
      </xdr:nvPicPr>
      <xdr:blipFill rotWithShape="1">
        <a:blip xmlns:r="http://schemas.openxmlformats.org/officeDocument/2006/relationships" r:embed="rId13"/>
        <a:srcRect t="22588" b="10588"/>
        <a:stretch/>
      </xdr:blipFill>
      <xdr:spPr>
        <a:xfrm>
          <a:off x="5371541" y="48834115"/>
          <a:ext cx="1860808" cy="963706"/>
        </a:xfrm>
        <a:prstGeom prst="rect">
          <a:avLst/>
        </a:prstGeom>
        <a:ln w="31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198391</xdr:colOff>
      <xdr:row>32</xdr:row>
      <xdr:rowOff>169757</xdr:rowOff>
    </xdr:from>
    <xdr:to>
      <xdr:col>4</xdr:col>
      <xdr:colOff>3398520</xdr:colOff>
      <xdr:row>32</xdr:row>
      <xdr:rowOff>1964127</xdr:rowOff>
    </xdr:to>
    <xdr:pic>
      <xdr:nvPicPr>
        <xdr:cNvPr id="2" name="Picture 1"/>
        <xdr:cNvPicPr>
          <a:picLocks noChangeAspect="1"/>
        </xdr:cNvPicPr>
      </xdr:nvPicPr>
      <xdr:blipFill>
        <a:blip xmlns:r="http://schemas.openxmlformats.org/officeDocument/2006/relationships" r:embed="rId1"/>
        <a:stretch>
          <a:fillRect/>
        </a:stretch>
      </xdr:blipFill>
      <xdr:spPr>
        <a:xfrm>
          <a:off x="198391" y="6608657"/>
          <a:ext cx="3200129" cy="1794370"/>
        </a:xfrm>
        <a:prstGeom prst="rect">
          <a:avLst/>
        </a:prstGeom>
      </xdr:spPr>
    </xdr:pic>
    <xdr:clientData/>
  </xdr:twoCellAnchor>
  <xdr:twoCellAnchor editAs="oneCell">
    <xdr:from>
      <xdr:col>4</xdr:col>
      <xdr:colOff>142875</xdr:colOff>
      <xdr:row>39</xdr:row>
      <xdr:rowOff>381001</xdr:rowOff>
    </xdr:from>
    <xdr:to>
      <xdr:col>4</xdr:col>
      <xdr:colOff>3984171</xdr:colOff>
      <xdr:row>39</xdr:row>
      <xdr:rowOff>1286518</xdr:rowOff>
    </xdr:to>
    <xdr:pic>
      <xdr:nvPicPr>
        <xdr:cNvPr id="3" name="Picture 2"/>
        <xdr:cNvPicPr>
          <a:picLocks noChangeAspect="1"/>
        </xdr:cNvPicPr>
      </xdr:nvPicPr>
      <xdr:blipFill>
        <a:blip xmlns:r="http://schemas.openxmlformats.org/officeDocument/2006/relationships" r:embed="rId2"/>
        <a:stretch>
          <a:fillRect/>
        </a:stretch>
      </xdr:blipFill>
      <xdr:spPr>
        <a:xfrm>
          <a:off x="142875" y="12258676"/>
          <a:ext cx="3841296" cy="905517"/>
        </a:xfrm>
        <a:prstGeom prst="rect">
          <a:avLst/>
        </a:prstGeom>
      </xdr:spPr>
    </xdr:pic>
    <xdr:clientData/>
  </xdr:twoCellAnchor>
  <xdr:twoCellAnchor editAs="oneCell">
    <xdr:from>
      <xdr:col>4</xdr:col>
      <xdr:colOff>57150</xdr:colOff>
      <xdr:row>45</xdr:row>
      <xdr:rowOff>348343</xdr:rowOff>
    </xdr:from>
    <xdr:to>
      <xdr:col>5</xdr:col>
      <xdr:colOff>824049</xdr:colOff>
      <xdr:row>45</xdr:row>
      <xdr:rowOff>986465</xdr:rowOff>
    </xdr:to>
    <xdr:pic>
      <xdr:nvPicPr>
        <xdr:cNvPr id="4" name="Picture 3"/>
        <xdr:cNvPicPr>
          <a:picLocks noChangeAspect="1"/>
        </xdr:cNvPicPr>
      </xdr:nvPicPr>
      <xdr:blipFill>
        <a:blip xmlns:r="http://schemas.openxmlformats.org/officeDocument/2006/relationships" r:embed="rId3"/>
        <a:stretch>
          <a:fillRect/>
        </a:stretch>
      </xdr:blipFill>
      <xdr:spPr>
        <a:xfrm>
          <a:off x="57150" y="16169368"/>
          <a:ext cx="4834074" cy="638122"/>
        </a:xfrm>
        <a:prstGeom prst="rect">
          <a:avLst/>
        </a:prstGeom>
      </xdr:spPr>
    </xdr:pic>
    <xdr:clientData/>
  </xdr:twoCellAnchor>
  <xdr:twoCellAnchor editAs="oneCell">
    <xdr:from>
      <xdr:col>0</xdr:col>
      <xdr:colOff>0</xdr:colOff>
      <xdr:row>46</xdr:row>
      <xdr:rowOff>514960</xdr:rowOff>
    </xdr:from>
    <xdr:to>
      <xdr:col>5</xdr:col>
      <xdr:colOff>888322</xdr:colOff>
      <xdr:row>46</xdr:row>
      <xdr:rowOff>1552663</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7507560"/>
          <a:ext cx="4955497" cy="1037703"/>
        </a:xfrm>
        <a:prstGeom prst="rect">
          <a:avLst/>
        </a:prstGeom>
      </xdr:spPr>
    </xdr:pic>
    <xdr:clientData/>
  </xdr:twoCellAnchor>
  <xdr:twoCellAnchor editAs="oneCell">
    <xdr:from>
      <xdr:col>4</xdr:col>
      <xdr:colOff>66675</xdr:colOff>
      <xdr:row>47</xdr:row>
      <xdr:rowOff>323850</xdr:rowOff>
    </xdr:from>
    <xdr:to>
      <xdr:col>5</xdr:col>
      <xdr:colOff>965722</xdr:colOff>
      <xdr:row>47</xdr:row>
      <xdr:rowOff>1393371</xdr:rowOff>
    </xdr:to>
    <xdr:pic>
      <xdr:nvPicPr>
        <xdr:cNvPr id="6" name="Picture 5"/>
        <xdr:cNvPicPr>
          <a:picLocks noChangeAspect="1"/>
        </xdr:cNvPicPr>
      </xdr:nvPicPr>
      <xdr:blipFill>
        <a:blip xmlns:r="http://schemas.openxmlformats.org/officeDocument/2006/relationships" r:embed="rId4"/>
        <a:stretch>
          <a:fillRect/>
        </a:stretch>
      </xdr:blipFill>
      <xdr:spPr>
        <a:xfrm>
          <a:off x="66675" y="19526250"/>
          <a:ext cx="4966222" cy="1069521"/>
        </a:xfrm>
        <a:prstGeom prst="rect">
          <a:avLst/>
        </a:prstGeom>
      </xdr:spPr>
    </xdr:pic>
    <xdr:clientData/>
  </xdr:twoCellAnchor>
  <xdr:twoCellAnchor editAs="oneCell">
    <xdr:from>
      <xdr:col>4</xdr:col>
      <xdr:colOff>145597</xdr:colOff>
      <xdr:row>38</xdr:row>
      <xdr:rowOff>278599</xdr:rowOff>
    </xdr:from>
    <xdr:to>
      <xdr:col>5</xdr:col>
      <xdr:colOff>160020</xdr:colOff>
      <xdr:row>38</xdr:row>
      <xdr:rowOff>1207275</xdr:rowOff>
    </xdr:to>
    <xdr:pic>
      <xdr:nvPicPr>
        <xdr:cNvPr id="7" name="Picture 6"/>
        <xdr:cNvPicPr>
          <a:picLocks noChangeAspect="1"/>
        </xdr:cNvPicPr>
      </xdr:nvPicPr>
      <xdr:blipFill>
        <a:blip xmlns:r="http://schemas.openxmlformats.org/officeDocument/2006/relationships" r:embed="rId5"/>
        <a:stretch>
          <a:fillRect/>
        </a:stretch>
      </xdr:blipFill>
      <xdr:spPr>
        <a:xfrm>
          <a:off x="145597" y="10822774"/>
          <a:ext cx="4081598" cy="928676"/>
        </a:xfrm>
        <a:prstGeom prst="rect">
          <a:avLst/>
        </a:prstGeom>
      </xdr:spPr>
    </xdr:pic>
    <xdr:clientData/>
  </xdr:twoCellAnchor>
  <xdr:twoCellAnchor editAs="oneCell">
    <xdr:from>
      <xdr:col>4</xdr:col>
      <xdr:colOff>66675</xdr:colOff>
      <xdr:row>44</xdr:row>
      <xdr:rowOff>273504</xdr:rowOff>
    </xdr:from>
    <xdr:to>
      <xdr:col>5</xdr:col>
      <xdr:colOff>628106</xdr:colOff>
      <xdr:row>44</xdr:row>
      <xdr:rowOff>809278</xdr:rowOff>
    </xdr:to>
    <xdr:pic>
      <xdr:nvPicPr>
        <xdr:cNvPr id="8" name="Picture 7"/>
        <xdr:cNvPicPr>
          <a:picLocks noChangeAspect="1"/>
        </xdr:cNvPicPr>
      </xdr:nvPicPr>
      <xdr:blipFill>
        <a:blip xmlns:r="http://schemas.openxmlformats.org/officeDocument/2006/relationships" r:embed="rId6"/>
        <a:stretch>
          <a:fillRect/>
        </a:stretch>
      </xdr:blipFill>
      <xdr:spPr>
        <a:xfrm>
          <a:off x="66675" y="15065829"/>
          <a:ext cx="4628606" cy="535774"/>
        </a:xfrm>
        <a:prstGeom prst="rect">
          <a:avLst/>
        </a:prstGeom>
      </xdr:spPr>
    </xdr:pic>
    <xdr:clientData/>
  </xdr:twoCellAnchor>
  <xdr:twoCellAnchor editAs="oneCell">
    <xdr:from>
      <xdr:col>11</xdr:col>
      <xdr:colOff>289892</xdr:colOff>
      <xdr:row>54</xdr:row>
      <xdr:rowOff>115957</xdr:rowOff>
    </xdr:from>
    <xdr:to>
      <xdr:col>11</xdr:col>
      <xdr:colOff>912313</xdr:colOff>
      <xdr:row>54</xdr:row>
      <xdr:rowOff>573157</xdr:rowOff>
    </xdr:to>
    <xdr:pic>
      <xdr:nvPicPr>
        <xdr:cNvPr id="9" name="Picture 8"/>
        <xdr:cNvPicPr>
          <a:picLocks noChangeAspect="1"/>
        </xdr:cNvPicPr>
      </xdr:nvPicPr>
      <xdr:blipFill>
        <a:blip xmlns:r="http://schemas.openxmlformats.org/officeDocument/2006/relationships" r:embed="rId7"/>
        <a:stretch>
          <a:fillRect/>
        </a:stretch>
      </xdr:blipFill>
      <xdr:spPr>
        <a:xfrm>
          <a:off x="16034717" y="23299807"/>
          <a:ext cx="622421"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198391</xdr:colOff>
      <xdr:row>32</xdr:row>
      <xdr:rowOff>169757</xdr:rowOff>
    </xdr:from>
    <xdr:to>
      <xdr:col>4</xdr:col>
      <xdr:colOff>3398520</xdr:colOff>
      <xdr:row>32</xdr:row>
      <xdr:rowOff>1964127</xdr:rowOff>
    </xdr:to>
    <xdr:pic>
      <xdr:nvPicPr>
        <xdr:cNvPr id="2" name="Picture 1"/>
        <xdr:cNvPicPr>
          <a:picLocks noChangeAspect="1"/>
        </xdr:cNvPicPr>
      </xdr:nvPicPr>
      <xdr:blipFill>
        <a:blip xmlns:r="http://schemas.openxmlformats.org/officeDocument/2006/relationships" r:embed="rId1"/>
        <a:stretch>
          <a:fillRect/>
        </a:stretch>
      </xdr:blipFill>
      <xdr:spPr>
        <a:xfrm>
          <a:off x="198391" y="6637232"/>
          <a:ext cx="3200129" cy="1794370"/>
        </a:xfrm>
        <a:prstGeom prst="rect">
          <a:avLst/>
        </a:prstGeom>
      </xdr:spPr>
    </xdr:pic>
    <xdr:clientData/>
  </xdr:twoCellAnchor>
  <xdr:twoCellAnchor editAs="oneCell">
    <xdr:from>
      <xdr:col>4</xdr:col>
      <xdr:colOff>142875</xdr:colOff>
      <xdr:row>39</xdr:row>
      <xdr:rowOff>381001</xdr:rowOff>
    </xdr:from>
    <xdr:to>
      <xdr:col>4</xdr:col>
      <xdr:colOff>3984171</xdr:colOff>
      <xdr:row>39</xdr:row>
      <xdr:rowOff>1286518</xdr:rowOff>
    </xdr:to>
    <xdr:pic>
      <xdr:nvPicPr>
        <xdr:cNvPr id="3" name="Picture 2"/>
        <xdr:cNvPicPr>
          <a:picLocks noChangeAspect="1"/>
        </xdr:cNvPicPr>
      </xdr:nvPicPr>
      <xdr:blipFill>
        <a:blip xmlns:r="http://schemas.openxmlformats.org/officeDocument/2006/relationships" r:embed="rId2"/>
        <a:stretch>
          <a:fillRect/>
        </a:stretch>
      </xdr:blipFill>
      <xdr:spPr>
        <a:xfrm>
          <a:off x="142875" y="12287251"/>
          <a:ext cx="3841296" cy="905517"/>
        </a:xfrm>
        <a:prstGeom prst="rect">
          <a:avLst/>
        </a:prstGeom>
      </xdr:spPr>
    </xdr:pic>
    <xdr:clientData/>
  </xdr:twoCellAnchor>
  <xdr:twoCellAnchor editAs="oneCell">
    <xdr:from>
      <xdr:col>4</xdr:col>
      <xdr:colOff>57150</xdr:colOff>
      <xdr:row>45</xdr:row>
      <xdr:rowOff>348343</xdr:rowOff>
    </xdr:from>
    <xdr:to>
      <xdr:col>5</xdr:col>
      <xdr:colOff>824049</xdr:colOff>
      <xdr:row>45</xdr:row>
      <xdr:rowOff>986465</xdr:rowOff>
    </xdr:to>
    <xdr:pic>
      <xdr:nvPicPr>
        <xdr:cNvPr id="4" name="Picture 3"/>
        <xdr:cNvPicPr>
          <a:picLocks noChangeAspect="1"/>
        </xdr:cNvPicPr>
      </xdr:nvPicPr>
      <xdr:blipFill>
        <a:blip xmlns:r="http://schemas.openxmlformats.org/officeDocument/2006/relationships" r:embed="rId3"/>
        <a:stretch>
          <a:fillRect/>
        </a:stretch>
      </xdr:blipFill>
      <xdr:spPr>
        <a:xfrm>
          <a:off x="57150" y="16197943"/>
          <a:ext cx="4834074" cy="638122"/>
        </a:xfrm>
        <a:prstGeom prst="rect">
          <a:avLst/>
        </a:prstGeom>
      </xdr:spPr>
    </xdr:pic>
    <xdr:clientData/>
  </xdr:twoCellAnchor>
  <xdr:twoCellAnchor editAs="oneCell">
    <xdr:from>
      <xdr:col>0</xdr:col>
      <xdr:colOff>0</xdr:colOff>
      <xdr:row>46</xdr:row>
      <xdr:rowOff>514960</xdr:rowOff>
    </xdr:from>
    <xdr:to>
      <xdr:col>5</xdr:col>
      <xdr:colOff>888322</xdr:colOff>
      <xdr:row>46</xdr:row>
      <xdr:rowOff>1552663</xdr:rowOff>
    </xdr:to>
    <xdr:pic>
      <xdr:nvPicPr>
        <xdr:cNvPr id="5" name="Picture 4"/>
        <xdr:cNvPicPr>
          <a:picLocks noChangeAspect="1"/>
        </xdr:cNvPicPr>
      </xdr:nvPicPr>
      <xdr:blipFill>
        <a:blip xmlns:r="http://schemas.openxmlformats.org/officeDocument/2006/relationships" r:embed="rId4"/>
        <a:stretch>
          <a:fillRect/>
        </a:stretch>
      </xdr:blipFill>
      <xdr:spPr>
        <a:xfrm>
          <a:off x="0" y="17536135"/>
          <a:ext cx="4955497" cy="1037703"/>
        </a:xfrm>
        <a:prstGeom prst="rect">
          <a:avLst/>
        </a:prstGeom>
      </xdr:spPr>
    </xdr:pic>
    <xdr:clientData/>
  </xdr:twoCellAnchor>
  <xdr:twoCellAnchor editAs="oneCell">
    <xdr:from>
      <xdr:col>4</xdr:col>
      <xdr:colOff>66675</xdr:colOff>
      <xdr:row>47</xdr:row>
      <xdr:rowOff>323850</xdr:rowOff>
    </xdr:from>
    <xdr:to>
      <xdr:col>5</xdr:col>
      <xdr:colOff>965722</xdr:colOff>
      <xdr:row>47</xdr:row>
      <xdr:rowOff>1393371</xdr:rowOff>
    </xdr:to>
    <xdr:pic>
      <xdr:nvPicPr>
        <xdr:cNvPr id="6" name="Picture 5"/>
        <xdr:cNvPicPr>
          <a:picLocks noChangeAspect="1"/>
        </xdr:cNvPicPr>
      </xdr:nvPicPr>
      <xdr:blipFill>
        <a:blip xmlns:r="http://schemas.openxmlformats.org/officeDocument/2006/relationships" r:embed="rId4"/>
        <a:stretch>
          <a:fillRect/>
        </a:stretch>
      </xdr:blipFill>
      <xdr:spPr>
        <a:xfrm>
          <a:off x="66675" y="19554825"/>
          <a:ext cx="4966222" cy="1069521"/>
        </a:xfrm>
        <a:prstGeom prst="rect">
          <a:avLst/>
        </a:prstGeom>
      </xdr:spPr>
    </xdr:pic>
    <xdr:clientData/>
  </xdr:twoCellAnchor>
  <xdr:twoCellAnchor editAs="oneCell">
    <xdr:from>
      <xdr:col>4</xdr:col>
      <xdr:colOff>145597</xdr:colOff>
      <xdr:row>38</xdr:row>
      <xdr:rowOff>278599</xdr:rowOff>
    </xdr:from>
    <xdr:to>
      <xdr:col>5</xdr:col>
      <xdr:colOff>160020</xdr:colOff>
      <xdr:row>38</xdr:row>
      <xdr:rowOff>1207275</xdr:rowOff>
    </xdr:to>
    <xdr:pic>
      <xdr:nvPicPr>
        <xdr:cNvPr id="7" name="Picture 6"/>
        <xdr:cNvPicPr>
          <a:picLocks noChangeAspect="1"/>
        </xdr:cNvPicPr>
      </xdr:nvPicPr>
      <xdr:blipFill>
        <a:blip xmlns:r="http://schemas.openxmlformats.org/officeDocument/2006/relationships" r:embed="rId5"/>
        <a:stretch>
          <a:fillRect/>
        </a:stretch>
      </xdr:blipFill>
      <xdr:spPr>
        <a:xfrm>
          <a:off x="145597" y="10851349"/>
          <a:ext cx="4081598" cy="928676"/>
        </a:xfrm>
        <a:prstGeom prst="rect">
          <a:avLst/>
        </a:prstGeom>
      </xdr:spPr>
    </xdr:pic>
    <xdr:clientData/>
  </xdr:twoCellAnchor>
  <xdr:twoCellAnchor editAs="oneCell">
    <xdr:from>
      <xdr:col>4</xdr:col>
      <xdr:colOff>66675</xdr:colOff>
      <xdr:row>44</xdr:row>
      <xdr:rowOff>273504</xdr:rowOff>
    </xdr:from>
    <xdr:to>
      <xdr:col>5</xdr:col>
      <xdr:colOff>628106</xdr:colOff>
      <xdr:row>44</xdr:row>
      <xdr:rowOff>809278</xdr:rowOff>
    </xdr:to>
    <xdr:pic>
      <xdr:nvPicPr>
        <xdr:cNvPr id="8" name="Picture 7"/>
        <xdr:cNvPicPr>
          <a:picLocks noChangeAspect="1"/>
        </xdr:cNvPicPr>
      </xdr:nvPicPr>
      <xdr:blipFill>
        <a:blip xmlns:r="http://schemas.openxmlformats.org/officeDocument/2006/relationships" r:embed="rId6"/>
        <a:stretch>
          <a:fillRect/>
        </a:stretch>
      </xdr:blipFill>
      <xdr:spPr>
        <a:xfrm>
          <a:off x="66675" y="15094404"/>
          <a:ext cx="4628606" cy="535774"/>
        </a:xfrm>
        <a:prstGeom prst="rect">
          <a:avLst/>
        </a:prstGeom>
      </xdr:spPr>
    </xdr:pic>
    <xdr:clientData/>
  </xdr:twoCellAnchor>
  <xdr:twoCellAnchor editAs="oneCell">
    <xdr:from>
      <xdr:col>11</xdr:col>
      <xdr:colOff>289892</xdr:colOff>
      <xdr:row>54</xdr:row>
      <xdr:rowOff>115957</xdr:rowOff>
    </xdr:from>
    <xdr:to>
      <xdr:col>11</xdr:col>
      <xdr:colOff>912313</xdr:colOff>
      <xdr:row>54</xdr:row>
      <xdr:rowOff>573157</xdr:rowOff>
    </xdr:to>
    <xdr:pic>
      <xdr:nvPicPr>
        <xdr:cNvPr id="9" name="Picture 8"/>
        <xdr:cNvPicPr>
          <a:picLocks noChangeAspect="1"/>
        </xdr:cNvPicPr>
      </xdr:nvPicPr>
      <xdr:blipFill>
        <a:blip xmlns:r="http://schemas.openxmlformats.org/officeDocument/2006/relationships" r:embed="rId7"/>
        <a:stretch>
          <a:fillRect/>
        </a:stretch>
      </xdr:blipFill>
      <xdr:spPr>
        <a:xfrm>
          <a:off x="16034717" y="23328382"/>
          <a:ext cx="622421"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3086100</xdr:colOff>
      <xdr:row>52</xdr:row>
      <xdr:rowOff>47626</xdr:rowOff>
    </xdr:from>
    <xdr:to>
      <xdr:col>5</xdr:col>
      <xdr:colOff>1278283</xdr:colOff>
      <xdr:row>52</xdr:row>
      <xdr:rowOff>1619250</xdr:rowOff>
    </xdr:to>
    <xdr:pic>
      <xdr:nvPicPr>
        <xdr:cNvPr id="2" name="Picture 1"/>
        <xdr:cNvPicPr>
          <a:picLocks noChangeAspect="1"/>
        </xdr:cNvPicPr>
      </xdr:nvPicPr>
      <xdr:blipFill>
        <a:blip xmlns:r="http://schemas.openxmlformats.org/officeDocument/2006/relationships" r:embed="rId1"/>
        <a:stretch>
          <a:fillRect/>
        </a:stretch>
      </xdr:blipFill>
      <xdr:spPr>
        <a:xfrm>
          <a:off x="4086225" y="18669001"/>
          <a:ext cx="2373658" cy="1571624"/>
        </a:xfrm>
        <a:prstGeom prst="rect">
          <a:avLst/>
        </a:prstGeom>
      </xdr:spPr>
    </xdr:pic>
    <xdr:clientData/>
  </xdr:twoCellAnchor>
  <xdr:twoCellAnchor editAs="oneCell">
    <xdr:from>
      <xdr:col>4</xdr:col>
      <xdr:colOff>3191971</xdr:colOff>
      <xdr:row>53</xdr:row>
      <xdr:rowOff>262632</xdr:rowOff>
    </xdr:from>
    <xdr:to>
      <xdr:col>5</xdr:col>
      <xdr:colOff>1364828</xdr:colOff>
      <xdr:row>53</xdr:row>
      <xdr:rowOff>1424682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11146" y="20588982"/>
          <a:ext cx="2354332" cy="1162050"/>
        </a:xfrm>
        <a:prstGeom prst="rect">
          <a:avLst/>
        </a:prstGeom>
      </xdr:spPr>
    </xdr:pic>
    <xdr:clientData/>
  </xdr:twoCellAnchor>
  <xdr:twoCellAnchor>
    <xdr:from>
      <xdr:col>4</xdr:col>
      <xdr:colOff>2100469</xdr:colOff>
      <xdr:row>58</xdr:row>
      <xdr:rowOff>106015</xdr:rowOff>
    </xdr:from>
    <xdr:to>
      <xdr:col>4</xdr:col>
      <xdr:colOff>4086637</xdr:colOff>
      <xdr:row>58</xdr:row>
      <xdr:rowOff>1016688</xdr:rowOff>
    </xdr:to>
    <xdr:pic>
      <xdr:nvPicPr>
        <xdr:cNvPr id="4" name="Picture 3"/>
        <xdr:cNvPicPr>
          <a:picLocks/>
        </xdr:cNvPicPr>
      </xdr:nvPicPr>
      <xdr:blipFill>
        <a:blip xmlns:r="http://schemas.openxmlformats.org/officeDocument/2006/relationships" r:embed="rId3"/>
        <a:stretch>
          <a:fillRect/>
        </a:stretch>
      </xdr:blipFill>
      <xdr:spPr>
        <a:xfrm>
          <a:off x="3100594" y="24099490"/>
          <a:ext cx="1986168" cy="910673"/>
        </a:xfrm>
        <a:prstGeom prst="rect">
          <a:avLst/>
        </a:prstGeom>
      </xdr:spPr>
    </xdr:pic>
    <xdr:clientData/>
  </xdr:twoCellAnchor>
  <xdr:twoCellAnchor editAs="oneCell">
    <xdr:from>
      <xdr:col>4</xdr:col>
      <xdr:colOff>2552700</xdr:colOff>
      <xdr:row>59</xdr:row>
      <xdr:rowOff>38100</xdr:rowOff>
    </xdr:from>
    <xdr:to>
      <xdr:col>5</xdr:col>
      <xdr:colOff>1377397</xdr:colOff>
      <xdr:row>59</xdr:row>
      <xdr:rowOff>1666875</xdr:rowOff>
    </xdr:to>
    <xdr:pic>
      <xdr:nvPicPr>
        <xdr:cNvPr id="5" name="Picture 4"/>
        <xdr:cNvPicPr>
          <a:picLocks noChangeAspect="1"/>
        </xdr:cNvPicPr>
      </xdr:nvPicPr>
      <xdr:blipFill>
        <a:blip xmlns:r="http://schemas.openxmlformats.org/officeDocument/2006/relationships" r:embed="rId4"/>
        <a:stretch>
          <a:fillRect/>
        </a:stretch>
      </xdr:blipFill>
      <xdr:spPr>
        <a:xfrm>
          <a:off x="3552825" y="25755600"/>
          <a:ext cx="3006172" cy="1628775"/>
        </a:xfrm>
        <a:prstGeom prst="rect">
          <a:avLst/>
        </a:prstGeom>
      </xdr:spPr>
    </xdr:pic>
    <xdr:clientData/>
  </xdr:twoCellAnchor>
  <xdr:twoCellAnchor editAs="oneCell">
    <xdr:from>
      <xdr:col>4</xdr:col>
      <xdr:colOff>2367170</xdr:colOff>
      <xdr:row>59</xdr:row>
      <xdr:rowOff>1715743</xdr:rowOff>
    </xdr:from>
    <xdr:to>
      <xdr:col>4</xdr:col>
      <xdr:colOff>4014995</xdr:colOff>
      <xdr:row>60</xdr:row>
      <xdr:rowOff>1635444</xdr:rowOff>
    </xdr:to>
    <xdr:pic>
      <xdr:nvPicPr>
        <xdr:cNvPr id="6" name="Picture 5"/>
        <xdr:cNvPicPr>
          <a:picLocks noChangeAspect="1"/>
        </xdr:cNvPicPr>
      </xdr:nvPicPr>
      <xdr:blipFill>
        <a:blip xmlns:r="http://schemas.openxmlformats.org/officeDocument/2006/relationships" r:embed="rId5"/>
        <a:stretch>
          <a:fillRect/>
        </a:stretch>
      </xdr:blipFill>
      <xdr:spPr>
        <a:xfrm>
          <a:off x="3386345" y="27433243"/>
          <a:ext cx="1647825" cy="1643726"/>
        </a:xfrm>
        <a:prstGeom prst="rect">
          <a:avLst/>
        </a:prstGeom>
        <a:ln>
          <a:solidFill>
            <a:schemeClr val="bg1">
              <a:lumMod val="50000"/>
            </a:schemeClr>
          </a:solidFill>
        </a:ln>
      </xdr:spPr>
    </xdr:pic>
    <xdr:clientData/>
  </xdr:twoCellAnchor>
  <xdr:twoCellAnchor editAs="oneCell">
    <xdr:from>
      <xdr:col>4</xdr:col>
      <xdr:colOff>2458279</xdr:colOff>
      <xdr:row>62</xdr:row>
      <xdr:rowOff>25701</xdr:rowOff>
    </xdr:from>
    <xdr:to>
      <xdr:col>4</xdr:col>
      <xdr:colOff>4158827</xdr:colOff>
      <xdr:row>62</xdr:row>
      <xdr:rowOff>1689761</xdr:rowOff>
    </xdr:to>
    <xdr:pic>
      <xdr:nvPicPr>
        <xdr:cNvPr id="7" name="Picture 6"/>
        <xdr:cNvPicPr>
          <a:picLocks noChangeAspect="1"/>
        </xdr:cNvPicPr>
      </xdr:nvPicPr>
      <xdr:blipFill>
        <a:blip xmlns:r="http://schemas.openxmlformats.org/officeDocument/2006/relationships" r:embed="rId6"/>
        <a:stretch>
          <a:fillRect/>
        </a:stretch>
      </xdr:blipFill>
      <xdr:spPr>
        <a:xfrm>
          <a:off x="3477454" y="30934326"/>
          <a:ext cx="1700548" cy="1664060"/>
        </a:xfrm>
        <a:prstGeom prst="rect">
          <a:avLst/>
        </a:prstGeom>
        <a:ln>
          <a:solidFill>
            <a:schemeClr val="bg1">
              <a:lumMod val="50000"/>
            </a:schemeClr>
          </a:solidFill>
        </a:ln>
      </xdr:spPr>
    </xdr:pic>
    <xdr:clientData/>
  </xdr:twoCellAnchor>
  <xdr:twoCellAnchor editAs="oneCell">
    <xdr:from>
      <xdr:col>4</xdr:col>
      <xdr:colOff>2646319</xdr:colOff>
      <xdr:row>63</xdr:row>
      <xdr:rowOff>9550</xdr:rowOff>
    </xdr:from>
    <xdr:to>
      <xdr:col>5</xdr:col>
      <xdr:colOff>23319</xdr:colOff>
      <xdr:row>63</xdr:row>
      <xdr:rowOff>1657375</xdr:rowOff>
    </xdr:to>
    <xdr:pic>
      <xdr:nvPicPr>
        <xdr:cNvPr id="8" name="Picture 7"/>
        <xdr:cNvPicPr>
          <a:picLocks noChangeAspect="1"/>
        </xdr:cNvPicPr>
      </xdr:nvPicPr>
      <xdr:blipFill>
        <a:blip xmlns:r="http://schemas.openxmlformats.org/officeDocument/2006/relationships" r:embed="rId6"/>
        <a:stretch>
          <a:fillRect/>
        </a:stretch>
      </xdr:blipFill>
      <xdr:spPr>
        <a:xfrm>
          <a:off x="3665494" y="32661250"/>
          <a:ext cx="1558475" cy="1647825"/>
        </a:xfrm>
        <a:prstGeom prst="rect">
          <a:avLst/>
        </a:prstGeom>
        <a:ln>
          <a:solidFill>
            <a:schemeClr val="bg1">
              <a:lumMod val="50000"/>
            </a:schemeClr>
          </a:solidFill>
        </a:ln>
      </xdr:spPr>
    </xdr:pic>
    <xdr:clientData/>
  </xdr:twoCellAnchor>
  <xdr:twoCellAnchor editAs="oneCell">
    <xdr:from>
      <xdr:col>4</xdr:col>
      <xdr:colOff>2481082</xdr:colOff>
      <xdr:row>64</xdr:row>
      <xdr:rowOff>47358</xdr:rowOff>
    </xdr:from>
    <xdr:to>
      <xdr:col>4</xdr:col>
      <xdr:colOff>4083523</xdr:colOff>
      <xdr:row>64</xdr:row>
      <xdr:rowOff>1703889</xdr:rowOff>
    </xdr:to>
    <xdr:pic>
      <xdr:nvPicPr>
        <xdr:cNvPr id="9" name="Picture 8"/>
        <xdr:cNvPicPr>
          <a:picLocks noChangeAspect="1"/>
        </xdr:cNvPicPr>
      </xdr:nvPicPr>
      <xdr:blipFill>
        <a:blip xmlns:r="http://schemas.openxmlformats.org/officeDocument/2006/relationships" r:embed="rId7"/>
        <a:stretch>
          <a:fillRect/>
        </a:stretch>
      </xdr:blipFill>
      <xdr:spPr>
        <a:xfrm>
          <a:off x="3481207" y="34442133"/>
          <a:ext cx="1602441" cy="1656531"/>
        </a:xfrm>
        <a:prstGeom prst="rect">
          <a:avLst/>
        </a:prstGeom>
      </xdr:spPr>
    </xdr:pic>
    <xdr:clientData/>
  </xdr:twoCellAnchor>
  <xdr:twoCellAnchor editAs="oneCell">
    <xdr:from>
      <xdr:col>4</xdr:col>
      <xdr:colOff>2488097</xdr:colOff>
      <xdr:row>61</xdr:row>
      <xdr:rowOff>136248</xdr:rowOff>
    </xdr:from>
    <xdr:to>
      <xdr:col>4</xdr:col>
      <xdr:colOff>4052767</xdr:colOff>
      <xdr:row>61</xdr:row>
      <xdr:rowOff>1697026</xdr:rowOff>
    </xdr:to>
    <xdr:pic>
      <xdr:nvPicPr>
        <xdr:cNvPr id="10" name="Picture 9"/>
        <xdr:cNvPicPr>
          <a:picLocks noChangeAspect="1"/>
        </xdr:cNvPicPr>
      </xdr:nvPicPr>
      <xdr:blipFill>
        <a:blip xmlns:r="http://schemas.openxmlformats.org/officeDocument/2006/relationships" r:embed="rId5"/>
        <a:stretch>
          <a:fillRect/>
        </a:stretch>
      </xdr:blipFill>
      <xdr:spPr>
        <a:xfrm>
          <a:off x="3507272" y="29301798"/>
          <a:ext cx="1564670" cy="1560778"/>
        </a:xfrm>
        <a:prstGeom prst="rect">
          <a:avLst/>
        </a:prstGeom>
        <a:ln>
          <a:solidFill>
            <a:schemeClr val="bg1">
              <a:lumMod val="50000"/>
            </a:schemeClr>
          </a:solidFill>
        </a:ln>
      </xdr:spPr>
    </xdr:pic>
    <xdr:clientData/>
  </xdr:twoCellAnchor>
  <xdr:twoCellAnchor editAs="oneCell">
    <xdr:from>
      <xdr:col>4</xdr:col>
      <xdr:colOff>2469513</xdr:colOff>
      <xdr:row>66</xdr:row>
      <xdr:rowOff>1463</xdr:rowOff>
    </xdr:from>
    <xdr:to>
      <xdr:col>4</xdr:col>
      <xdr:colOff>4073545</xdr:colOff>
      <xdr:row>66</xdr:row>
      <xdr:rowOff>1649507</xdr:rowOff>
    </xdr:to>
    <xdr:pic>
      <xdr:nvPicPr>
        <xdr:cNvPr id="11" name="Picture 10"/>
        <xdr:cNvPicPr>
          <a:picLocks noChangeAspect="1"/>
        </xdr:cNvPicPr>
      </xdr:nvPicPr>
      <xdr:blipFill>
        <a:blip xmlns:r="http://schemas.openxmlformats.org/officeDocument/2006/relationships" r:embed="rId8"/>
        <a:stretch>
          <a:fillRect/>
        </a:stretch>
      </xdr:blipFill>
      <xdr:spPr>
        <a:xfrm>
          <a:off x="3469638" y="37882388"/>
          <a:ext cx="1604032" cy="1648044"/>
        </a:xfrm>
        <a:prstGeom prst="rect">
          <a:avLst/>
        </a:prstGeom>
        <a:ln>
          <a:solidFill>
            <a:schemeClr val="bg1">
              <a:lumMod val="50000"/>
            </a:schemeClr>
          </a:solidFill>
        </a:ln>
      </xdr:spPr>
    </xdr:pic>
    <xdr:clientData/>
  </xdr:twoCellAnchor>
  <xdr:twoCellAnchor editAs="oneCell">
    <xdr:from>
      <xdr:col>4</xdr:col>
      <xdr:colOff>2619838</xdr:colOff>
      <xdr:row>67</xdr:row>
      <xdr:rowOff>54082</xdr:rowOff>
    </xdr:from>
    <xdr:to>
      <xdr:col>5</xdr:col>
      <xdr:colOff>108</xdr:colOff>
      <xdr:row>67</xdr:row>
      <xdr:rowOff>1712552</xdr:rowOff>
    </xdr:to>
    <xdr:pic>
      <xdr:nvPicPr>
        <xdr:cNvPr id="12" name="Picture 11"/>
        <xdr:cNvPicPr>
          <a:picLocks noChangeAspect="1"/>
        </xdr:cNvPicPr>
      </xdr:nvPicPr>
      <xdr:blipFill>
        <a:blip xmlns:r="http://schemas.openxmlformats.org/officeDocument/2006/relationships" r:embed="rId8"/>
        <a:stretch>
          <a:fillRect/>
        </a:stretch>
      </xdr:blipFill>
      <xdr:spPr>
        <a:xfrm>
          <a:off x="3639013" y="39678082"/>
          <a:ext cx="1561745" cy="1658470"/>
        </a:xfrm>
        <a:prstGeom prst="rect">
          <a:avLst/>
        </a:prstGeom>
        <a:ln>
          <a:solidFill>
            <a:schemeClr val="bg1">
              <a:lumMod val="50000"/>
            </a:schemeClr>
          </a:solidFill>
        </a:ln>
      </xdr:spPr>
    </xdr:pic>
    <xdr:clientData/>
  </xdr:twoCellAnchor>
  <xdr:twoCellAnchor editAs="oneCell">
    <xdr:from>
      <xdr:col>4</xdr:col>
      <xdr:colOff>1756888</xdr:colOff>
      <xdr:row>68</xdr:row>
      <xdr:rowOff>49402</xdr:rowOff>
    </xdr:from>
    <xdr:to>
      <xdr:col>4</xdr:col>
      <xdr:colOff>4176796</xdr:colOff>
      <xdr:row>68</xdr:row>
      <xdr:rowOff>1725787</xdr:rowOff>
    </xdr:to>
    <xdr:pic>
      <xdr:nvPicPr>
        <xdr:cNvPr id="13" name="Picture 12"/>
        <xdr:cNvPicPr>
          <a:picLocks noChangeAspect="1"/>
        </xdr:cNvPicPr>
      </xdr:nvPicPr>
      <xdr:blipFill>
        <a:blip xmlns:r="http://schemas.openxmlformats.org/officeDocument/2006/relationships" r:embed="rId9"/>
        <a:stretch>
          <a:fillRect/>
        </a:stretch>
      </xdr:blipFill>
      <xdr:spPr>
        <a:xfrm>
          <a:off x="2757013" y="41416477"/>
          <a:ext cx="2419908" cy="1676385"/>
        </a:xfrm>
        <a:prstGeom prst="rect">
          <a:avLst/>
        </a:prstGeom>
        <a:ln>
          <a:solidFill>
            <a:schemeClr val="bg1">
              <a:lumMod val="50000"/>
            </a:schemeClr>
          </a:solidFill>
        </a:ln>
      </xdr:spPr>
    </xdr:pic>
    <xdr:clientData/>
  </xdr:twoCellAnchor>
  <xdr:twoCellAnchor editAs="oneCell">
    <xdr:from>
      <xdr:col>4</xdr:col>
      <xdr:colOff>1674939</xdr:colOff>
      <xdr:row>69</xdr:row>
      <xdr:rowOff>54080</xdr:rowOff>
    </xdr:from>
    <xdr:to>
      <xdr:col>5</xdr:col>
      <xdr:colOff>777</xdr:colOff>
      <xdr:row>69</xdr:row>
      <xdr:rowOff>1730465</xdr:rowOff>
    </xdr:to>
    <xdr:pic>
      <xdr:nvPicPr>
        <xdr:cNvPr id="14" name="Picture 13"/>
        <xdr:cNvPicPr>
          <a:picLocks noChangeAspect="1"/>
        </xdr:cNvPicPr>
      </xdr:nvPicPr>
      <xdr:blipFill>
        <a:blip xmlns:r="http://schemas.openxmlformats.org/officeDocument/2006/relationships" r:embed="rId9"/>
        <a:stretch>
          <a:fillRect/>
        </a:stretch>
      </xdr:blipFill>
      <xdr:spPr>
        <a:xfrm>
          <a:off x="2675064" y="43202330"/>
          <a:ext cx="2505633" cy="1676385"/>
        </a:xfrm>
        <a:prstGeom prst="rect">
          <a:avLst/>
        </a:prstGeom>
        <a:ln>
          <a:solidFill>
            <a:schemeClr val="bg1">
              <a:lumMod val="50000"/>
            </a:schemeClr>
          </a:solidFill>
        </a:ln>
      </xdr:spPr>
    </xdr:pic>
    <xdr:clientData/>
  </xdr:twoCellAnchor>
  <xdr:oneCellAnchor>
    <xdr:from>
      <xdr:col>4</xdr:col>
      <xdr:colOff>971113</xdr:colOff>
      <xdr:row>70</xdr:row>
      <xdr:rowOff>347479</xdr:rowOff>
    </xdr:from>
    <xdr:ext cx="2810401" cy="1434354"/>
    <xdr:pic>
      <xdr:nvPicPr>
        <xdr:cNvPr id="15" name="Picture 14"/>
        <xdr:cNvPicPr>
          <a:picLocks noChangeAspect="1"/>
        </xdr:cNvPicPr>
      </xdr:nvPicPr>
      <xdr:blipFill>
        <a:blip xmlns:r="http://schemas.openxmlformats.org/officeDocument/2006/relationships" r:embed="rId10"/>
        <a:stretch>
          <a:fillRect/>
        </a:stretch>
      </xdr:blipFill>
      <xdr:spPr>
        <a:xfrm>
          <a:off x="1971238" y="45276904"/>
          <a:ext cx="2810401" cy="1434354"/>
        </a:xfrm>
        <a:prstGeom prst="rect">
          <a:avLst/>
        </a:prstGeom>
        <a:ln>
          <a:solidFill>
            <a:schemeClr val="bg1">
              <a:lumMod val="50000"/>
            </a:schemeClr>
          </a:solidFill>
        </a:ln>
      </xdr:spPr>
    </xdr:pic>
    <xdr:clientData/>
  </xdr:oneCellAnchor>
  <xdr:oneCellAnchor>
    <xdr:from>
      <xdr:col>4</xdr:col>
      <xdr:colOff>1218908</xdr:colOff>
      <xdr:row>71</xdr:row>
      <xdr:rowOff>184458</xdr:rowOff>
    </xdr:from>
    <xdr:ext cx="2810401" cy="1434354"/>
    <xdr:pic>
      <xdr:nvPicPr>
        <xdr:cNvPr id="16" name="Picture 15"/>
        <xdr:cNvPicPr>
          <a:picLocks noChangeAspect="1"/>
        </xdr:cNvPicPr>
      </xdr:nvPicPr>
      <xdr:blipFill>
        <a:blip xmlns:r="http://schemas.openxmlformats.org/officeDocument/2006/relationships" r:embed="rId10"/>
        <a:stretch>
          <a:fillRect/>
        </a:stretch>
      </xdr:blipFill>
      <xdr:spPr>
        <a:xfrm>
          <a:off x="2219033" y="46895058"/>
          <a:ext cx="2810401" cy="1434354"/>
        </a:xfrm>
        <a:prstGeom prst="rect">
          <a:avLst/>
        </a:prstGeom>
        <a:ln>
          <a:solidFill>
            <a:schemeClr val="bg1">
              <a:lumMod val="50000"/>
            </a:schemeClr>
          </a:solidFill>
        </a:ln>
      </xdr:spPr>
    </xdr:pic>
    <xdr:clientData/>
  </xdr:oneCellAnchor>
  <xdr:twoCellAnchor>
    <xdr:from>
      <xdr:col>4</xdr:col>
      <xdr:colOff>2026804</xdr:colOff>
      <xdr:row>72</xdr:row>
      <xdr:rowOff>53106</xdr:rowOff>
    </xdr:from>
    <xdr:to>
      <xdr:col>4</xdr:col>
      <xdr:colOff>4141111</xdr:colOff>
      <xdr:row>72</xdr:row>
      <xdr:rowOff>1755621</xdr:rowOff>
    </xdr:to>
    <xdr:pic>
      <xdr:nvPicPr>
        <xdr:cNvPr id="17" name="Picture 16"/>
        <xdr:cNvPicPr>
          <a:picLocks/>
        </xdr:cNvPicPr>
      </xdr:nvPicPr>
      <xdr:blipFill rotWithShape="1">
        <a:blip xmlns:r="http://schemas.openxmlformats.org/officeDocument/2006/relationships" r:embed="rId11"/>
        <a:srcRect l="36145"/>
        <a:stretch/>
      </xdr:blipFill>
      <xdr:spPr>
        <a:xfrm>
          <a:off x="3026929" y="48544881"/>
          <a:ext cx="2114307" cy="1702515"/>
        </a:xfrm>
        <a:prstGeom prst="rect">
          <a:avLst/>
        </a:prstGeom>
      </xdr:spPr>
    </xdr:pic>
    <xdr:clientData/>
  </xdr:twoCellAnchor>
  <xdr:twoCellAnchor editAs="oneCell">
    <xdr:from>
      <xdr:col>4</xdr:col>
      <xdr:colOff>2501152</xdr:colOff>
      <xdr:row>65</xdr:row>
      <xdr:rowOff>60513</xdr:rowOff>
    </xdr:from>
    <xdr:to>
      <xdr:col>4</xdr:col>
      <xdr:colOff>4133315</xdr:colOff>
      <xdr:row>66</xdr:row>
      <xdr:rowOff>12731</xdr:rowOff>
    </xdr:to>
    <xdr:pic>
      <xdr:nvPicPr>
        <xdr:cNvPr id="18" name="Picture 17"/>
        <xdr:cNvPicPr>
          <a:picLocks noChangeAspect="1"/>
        </xdr:cNvPicPr>
      </xdr:nvPicPr>
      <xdr:blipFill>
        <a:blip xmlns:r="http://schemas.openxmlformats.org/officeDocument/2006/relationships" r:embed="rId7"/>
        <a:stretch>
          <a:fillRect/>
        </a:stretch>
      </xdr:blipFill>
      <xdr:spPr>
        <a:xfrm>
          <a:off x="3520327" y="36198363"/>
          <a:ext cx="1632163" cy="169529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4895850</xdr:colOff>
      <xdr:row>29</xdr:row>
      <xdr:rowOff>76200</xdr:rowOff>
    </xdr:from>
    <xdr:to>
      <xdr:col>4</xdr:col>
      <xdr:colOff>6968042</xdr:colOff>
      <xdr:row>29</xdr:row>
      <xdr:rowOff>714375</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95850" y="4933950"/>
          <a:ext cx="2072192" cy="638175"/>
        </a:xfrm>
        <a:prstGeom prst="rect">
          <a:avLst/>
        </a:prstGeom>
        <a:solidFill>
          <a:srgbClr val="FFFF00"/>
        </a:solidFill>
      </xdr:spPr>
    </xdr:pic>
    <xdr:clientData/>
  </xdr:twoCellAnchor>
  <xdr:twoCellAnchor>
    <xdr:from>
      <xdr:col>4</xdr:col>
      <xdr:colOff>4429125</xdr:colOff>
      <xdr:row>30</xdr:row>
      <xdr:rowOff>104775</xdr:rowOff>
    </xdr:from>
    <xdr:to>
      <xdr:col>4</xdr:col>
      <xdr:colOff>6961655</xdr:colOff>
      <xdr:row>30</xdr:row>
      <xdr:rowOff>769153</xdr:rowOff>
    </xdr:to>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29125" y="5743575"/>
          <a:ext cx="2532530" cy="664378"/>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3286125</xdr:colOff>
      <xdr:row>44</xdr:row>
      <xdr:rowOff>133350</xdr:rowOff>
    </xdr:from>
    <xdr:to>
      <xdr:col>4</xdr:col>
      <xdr:colOff>7078166</xdr:colOff>
      <xdr:row>44</xdr:row>
      <xdr:rowOff>2181784</xdr:rowOff>
    </xdr:to>
    <xdr:pic>
      <xdr:nvPicPr>
        <xdr:cNvPr id="4" name="Picture 3"/>
        <xdr:cNvPicPr>
          <a:picLocks noChangeAspect="1"/>
        </xdr:cNvPicPr>
      </xdr:nvPicPr>
      <xdr:blipFill>
        <a:blip xmlns:r="http://schemas.openxmlformats.org/officeDocument/2006/relationships" r:embed="rId3"/>
        <a:stretch>
          <a:fillRect/>
        </a:stretch>
      </xdr:blipFill>
      <xdr:spPr>
        <a:xfrm>
          <a:off x="3286125" y="28727400"/>
          <a:ext cx="3792041" cy="2048434"/>
        </a:xfrm>
        <a:prstGeom prst="rect">
          <a:avLst/>
        </a:prstGeom>
      </xdr:spPr>
    </xdr:pic>
    <xdr:clientData/>
  </xdr:twoCellAnchor>
  <xdr:twoCellAnchor>
    <xdr:from>
      <xdr:col>4</xdr:col>
      <xdr:colOff>3286125</xdr:colOff>
      <xdr:row>37</xdr:row>
      <xdr:rowOff>133350</xdr:rowOff>
    </xdr:from>
    <xdr:to>
      <xdr:col>4</xdr:col>
      <xdr:colOff>7078166</xdr:colOff>
      <xdr:row>37</xdr:row>
      <xdr:rowOff>2181784</xdr:rowOff>
    </xdr:to>
    <xdr:pic>
      <xdr:nvPicPr>
        <xdr:cNvPr id="5" name="Picture 4"/>
        <xdr:cNvPicPr>
          <a:picLocks noChangeAspect="1"/>
        </xdr:cNvPicPr>
      </xdr:nvPicPr>
      <xdr:blipFill>
        <a:blip xmlns:r="http://schemas.openxmlformats.org/officeDocument/2006/relationships" r:embed="rId3"/>
        <a:stretch>
          <a:fillRect/>
        </a:stretch>
      </xdr:blipFill>
      <xdr:spPr>
        <a:xfrm>
          <a:off x="3286125" y="15220950"/>
          <a:ext cx="3792041" cy="2048434"/>
        </a:xfrm>
        <a:prstGeom prst="rect">
          <a:avLst/>
        </a:prstGeom>
      </xdr:spPr>
    </xdr:pic>
    <xdr:clientData/>
  </xdr:twoCellAnchor>
  <xdr:twoCellAnchor>
    <xdr:from>
      <xdr:col>4</xdr:col>
      <xdr:colOff>3267075</xdr:colOff>
      <xdr:row>45</xdr:row>
      <xdr:rowOff>123825</xdr:rowOff>
    </xdr:from>
    <xdr:to>
      <xdr:col>4</xdr:col>
      <xdr:colOff>7059116</xdr:colOff>
      <xdr:row>45</xdr:row>
      <xdr:rowOff>2178355</xdr:rowOff>
    </xdr:to>
    <xdr:pic>
      <xdr:nvPicPr>
        <xdr:cNvPr id="6" name="Picture 5"/>
        <xdr:cNvPicPr>
          <a:picLocks noChangeAspect="1"/>
        </xdr:cNvPicPr>
      </xdr:nvPicPr>
      <xdr:blipFill>
        <a:blip xmlns:r="http://schemas.openxmlformats.org/officeDocument/2006/relationships" r:embed="rId4"/>
        <a:stretch>
          <a:fillRect/>
        </a:stretch>
      </xdr:blipFill>
      <xdr:spPr>
        <a:xfrm>
          <a:off x="3267075" y="30918150"/>
          <a:ext cx="3792041" cy="2054530"/>
        </a:xfrm>
        <a:prstGeom prst="rect">
          <a:avLst/>
        </a:prstGeom>
      </xdr:spPr>
    </xdr:pic>
    <xdr:clientData/>
  </xdr:twoCellAnchor>
  <xdr:twoCellAnchor>
    <xdr:from>
      <xdr:col>4</xdr:col>
      <xdr:colOff>3257550</xdr:colOff>
      <xdr:row>38</xdr:row>
      <xdr:rowOff>161925</xdr:rowOff>
    </xdr:from>
    <xdr:to>
      <xdr:col>4</xdr:col>
      <xdr:colOff>7049591</xdr:colOff>
      <xdr:row>38</xdr:row>
      <xdr:rowOff>2216455</xdr:rowOff>
    </xdr:to>
    <xdr:pic>
      <xdr:nvPicPr>
        <xdr:cNvPr id="7" name="Picture 6"/>
        <xdr:cNvPicPr>
          <a:picLocks noChangeAspect="1"/>
        </xdr:cNvPicPr>
      </xdr:nvPicPr>
      <xdr:blipFill>
        <a:blip xmlns:r="http://schemas.openxmlformats.org/officeDocument/2006/relationships" r:embed="rId4"/>
        <a:stretch>
          <a:fillRect/>
        </a:stretch>
      </xdr:blipFill>
      <xdr:spPr>
        <a:xfrm>
          <a:off x="3257550" y="17497425"/>
          <a:ext cx="3792041" cy="2054530"/>
        </a:xfrm>
        <a:prstGeom prst="rect">
          <a:avLst/>
        </a:prstGeom>
      </xdr:spPr>
    </xdr:pic>
    <xdr:clientData/>
  </xdr:twoCellAnchor>
  <xdr:twoCellAnchor>
    <xdr:from>
      <xdr:col>4</xdr:col>
      <xdr:colOff>3209925</xdr:colOff>
      <xdr:row>46</xdr:row>
      <xdr:rowOff>114300</xdr:rowOff>
    </xdr:from>
    <xdr:to>
      <xdr:col>4</xdr:col>
      <xdr:colOff>7001966</xdr:colOff>
      <xdr:row>46</xdr:row>
      <xdr:rowOff>2162734</xdr:rowOff>
    </xdr:to>
    <xdr:pic>
      <xdr:nvPicPr>
        <xdr:cNvPr id="8" name="Picture 7"/>
        <xdr:cNvPicPr>
          <a:picLocks noChangeAspect="1"/>
        </xdr:cNvPicPr>
      </xdr:nvPicPr>
      <xdr:blipFill>
        <a:blip xmlns:r="http://schemas.openxmlformats.org/officeDocument/2006/relationships" r:embed="rId5"/>
        <a:stretch>
          <a:fillRect/>
        </a:stretch>
      </xdr:blipFill>
      <xdr:spPr>
        <a:xfrm>
          <a:off x="3209925" y="33108900"/>
          <a:ext cx="3792041" cy="2048434"/>
        </a:xfrm>
        <a:prstGeom prst="rect">
          <a:avLst/>
        </a:prstGeom>
      </xdr:spPr>
    </xdr:pic>
    <xdr:clientData/>
  </xdr:twoCellAnchor>
  <xdr:twoCellAnchor>
    <xdr:from>
      <xdr:col>4</xdr:col>
      <xdr:colOff>3267075</xdr:colOff>
      <xdr:row>39</xdr:row>
      <xdr:rowOff>152400</xdr:rowOff>
    </xdr:from>
    <xdr:to>
      <xdr:col>4</xdr:col>
      <xdr:colOff>7059116</xdr:colOff>
      <xdr:row>39</xdr:row>
      <xdr:rowOff>2200834</xdr:rowOff>
    </xdr:to>
    <xdr:pic>
      <xdr:nvPicPr>
        <xdr:cNvPr id="9" name="Picture 8"/>
        <xdr:cNvPicPr>
          <a:picLocks noChangeAspect="1"/>
        </xdr:cNvPicPr>
      </xdr:nvPicPr>
      <xdr:blipFill>
        <a:blip xmlns:r="http://schemas.openxmlformats.org/officeDocument/2006/relationships" r:embed="rId5"/>
        <a:stretch>
          <a:fillRect/>
        </a:stretch>
      </xdr:blipFill>
      <xdr:spPr>
        <a:xfrm>
          <a:off x="3267075" y="19735800"/>
          <a:ext cx="3792041" cy="2048434"/>
        </a:xfrm>
        <a:prstGeom prst="rect">
          <a:avLst/>
        </a:prstGeom>
      </xdr:spPr>
    </xdr:pic>
    <xdr:clientData/>
  </xdr:twoCellAnchor>
  <xdr:twoCellAnchor>
    <xdr:from>
      <xdr:col>4</xdr:col>
      <xdr:colOff>3544421</xdr:colOff>
      <xdr:row>35</xdr:row>
      <xdr:rowOff>170890</xdr:rowOff>
    </xdr:from>
    <xdr:to>
      <xdr:col>4</xdr:col>
      <xdr:colOff>6144746</xdr:colOff>
      <xdr:row>35</xdr:row>
      <xdr:rowOff>1562659</xdr:rowOff>
    </xdr:to>
    <xdr:pic>
      <xdr:nvPicPr>
        <xdr:cNvPr id="10" name="object 9"/>
        <xdr:cNvPicPr/>
      </xdr:nvPicPr>
      <xdr:blipFill>
        <a:blip xmlns:r="http://schemas.openxmlformats.org/officeDocument/2006/relationships" r:embed="rId6" cstate="print"/>
        <a:stretch>
          <a:fillRect/>
        </a:stretch>
      </xdr:blipFill>
      <xdr:spPr>
        <a:xfrm>
          <a:off x="3544421" y="11848540"/>
          <a:ext cx="2600325" cy="1391769"/>
        </a:xfrm>
        <a:prstGeom prst="rect">
          <a:avLst/>
        </a:prstGeom>
      </xdr:spPr>
    </xdr:pic>
    <xdr:clientData/>
  </xdr:twoCellAnchor>
  <xdr:twoCellAnchor>
    <xdr:from>
      <xdr:col>4</xdr:col>
      <xdr:colOff>3498476</xdr:colOff>
      <xdr:row>36</xdr:row>
      <xdr:rowOff>158633</xdr:rowOff>
    </xdr:from>
    <xdr:to>
      <xdr:col>4</xdr:col>
      <xdr:colOff>5946401</xdr:colOff>
      <xdr:row>36</xdr:row>
      <xdr:rowOff>1606850</xdr:rowOff>
    </xdr:to>
    <xdr:pic>
      <xdr:nvPicPr>
        <xdr:cNvPr id="11" name="Picture 10"/>
        <xdr:cNvPicPr>
          <a:picLocks noChangeAspect="1"/>
        </xdr:cNvPicPr>
      </xdr:nvPicPr>
      <xdr:blipFill>
        <a:blip xmlns:r="http://schemas.openxmlformats.org/officeDocument/2006/relationships" r:embed="rId7"/>
        <a:stretch>
          <a:fillRect/>
        </a:stretch>
      </xdr:blipFill>
      <xdr:spPr>
        <a:xfrm>
          <a:off x="3498476" y="13651003"/>
          <a:ext cx="2447925" cy="1448217"/>
        </a:xfrm>
        <a:prstGeom prst="rect">
          <a:avLst/>
        </a:prstGeom>
      </xdr:spPr>
    </xdr:pic>
    <xdr:clientData/>
  </xdr:twoCellAnchor>
  <xdr:twoCellAnchor>
    <xdr:from>
      <xdr:col>4</xdr:col>
      <xdr:colOff>4921623</xdr:colOff>
      <xdr:row>31</xdr:row>
      <xdr:rowOff>233082</xdr:rowOff>
    </xdr:from>
    <xdr:to>
      <xdr:col>4</xdr:col>
      <xdr:colOff>7191934</xdr:colOff>
      <xdr:row>31</xdr:row>
      <xdr:rowOff>1238251</xdr:rowOff>
    </xdr:to>
    <xdr:pic>
      <xdr:nvPicPr>
        <xdr:cNvPr id="12" name="Picture 11"/>
        <xdr:cNvPicPr>
          <a:picLocks/>
        </xdr:cNvPicPr>
      </xdr:nvPicPr>
      <xdr:blipFill>
        <a:blip xmlns:r="http://schemas.openxmlformats.org/officeDocument/2006/relationships" r:embed="rId8"/>
        <a:stretch>
          <a:fillRect/>
        </a:stretch>
      </xdr:blipFill>
      <xdr:spPr>
        <a:xfrm>
          <a:off x="4921623" y="6671982"/>
          <a:ext cx="2175061" cy="1005169"/>
        </a:xfrm>
        <a:prstGeom prst="rect">
          <a:avLst/>
        </a:prstGeom>
      </xdr:spPr>
    </xdr:pic>
    <xdr:clientData/>
  </xdr:twoCellAnchor>
  <xdr:twoCellAnchor>
    <xdr:from>
      <xdr:col>4</xdr:col>
      <xdr:colOff>181399</xdr:colOff>
      <xdr:row>52</xdr:row>
      <xdr:rowOff>1546412</xdr:rowOff>
    </xdr:from>
    <xdr:to>
      <xdr:col>4</xdr:col>
      <xdr:colOff>4796119</xdr:colOff>
      <xdr:row>52</xdr:row>
      <xdr:rowOff>4748046</xdr:rowOff>
    </xdr:to>
    <xdr:pic>
      <xdr:nvPicPr>
        <xdr:cNvPr id="13" name="Picture 12"/>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r="-173"/>
        <a:stretch/>
      </xdr:blipFill>
      <xdr:spPr bwMode="auto">
        <a:xfrm>
          <a:off x="181399" y="47742662"/>
          <a:ext cx="4614720" cy="3201634"/>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4</xdr:col>
      <xdr:colOff>112058</xdr:colOff>
      <xdr:row>52</xdr:row>
      <xdr:rowOff>381000</xdr:rowOff>
    </xdr:from>
    <xdr:to>
      <xdr:col>4</xdr:col>
      <xdr:colOff>5152278</xdr:colOff>
      <xdr:row>52</xdr:row>
      <xdr:rowOff>1423147</xdr:rowOff>
    </xdr:to>
    <xdr:pic>
      <xdr:nvPicPr>
        <xdr:cNvPr id="14" name="Picture 13"/>
        <xdr:cNvPicPr>
          <a:picLocks noChangeAspect="1"/>
        </xdr:cNvPicPr>
      </xdr:nvPicPr>
      <xdr:blipFill rotWithShape="1">
        <a:blip xmlns:r="http://schemas.openxmlformats.org/officeDocument/2006/relationships" r:embed="rId10"/>
        <a:srcRect t="10269"/>
        <a:stretch/>
      </xdr:blipFill>
      <xdr:spPr>
        <a:xfrm>
          <a:off x="112058" y="46577250"/>
          <a:ext cx="5040220" cy="1042147"/>
        </a:xfrm>
        <a:prstGeom prst="rect">
          <a:avLst/>
        </a:prstGeom>
      </xdr:spPr>
    </xdr:pic>
    <xdr:clientData/>
  </xdr:twoCellAnchor>
  <xdr:twoCellAnchor>
    <xdr:from>
      <xdr:col>4</xdr:col>
      <xdr:colOff>4908177</xdr:colOff>
      <xdr:row>33</xdr:row>
      <xdr:rowOff>257735</xdr:rowOff>
    </xdr:from>
    <xdr:to>
      <xdr:col>4</xdr:col>
      <xdr:colOff>6749329</xdr:colOff>
      <xdr:row>33</xdr:row>
      <xdr:rowOff>1080766</xdr:rowOff>
    </xdr:to>
    <xdr:pic>
      <xdr:nvPicPr>
        <xdr:cNvPr id="15" name="Picture 14"/>
        <xdr:cNvPicPr>
          <a:picLocks noChangeAspect="1"/>
        </xdr:cNvPicPr>
      </xdr:nvPicPr>
      <xdr:blipFill>
        <a:blip xmlns:r="http://schemas.openxmlformats.org/officeDocument/2006/relationships" r:embed="rId11"/>
        <a:stretch>
          <a:fillRect/>
        </a:stretch>
      </xdr:blipFill>
      <xdr:spPr>
        <a:xfrm>
          <a:off x="4908177" y="9106460"/>
          <a:ext cx="1841152" cy="823031"/>
        </a:xfrm>
        <a:prstGeom prst="rect">
          <a:avLst/>
        </a:prstGeom>
      </xdr:spPr>
    </xdr:pic>
    <xdr:clientData/>
  </xdr:twoCellAnchor>
  <xdr:twoCellAnchor>
    <xdr:from>
      <xdr:col>4</xdr:col>
      <xdr:colOff>4896971</xdr:colOff>
      <xdr:row>32</xdr:row>
      <xdr:rowOff>224117</xdr:rowOff>
    </xdr:from>
    <xdr:to>
      <xdr:col>4</xdr:col>
      <xdr:colOff>6738123</xdr:colOff>
      <xdr:row>32</xdr:row>
      <xdr:rowOff>1041052</xdr:rowOff>
    </xdr:to>
    <xdr:pic>
      <xdr:nvPicPr>
        <xdr:cNvPr id="16" name="Picture 15"/>
        <xdr:cNvPicPr>
          <a:picLocks noChangeAspect="1"/>
        </xdr:cNvPicPr>
      </xdr:nvPicPr>
      <xdr:blipFill>
        <a:blip xmlns:r="http://schemas.openxmlformats.org/officeDocument/2006/relationships" r:embed="rId12"/>
        <a:stretch>
          <a:fillRect/>
        </a:stretch>
      </xdr:blipFill>
      <xdr:spPr>
        <a:xfrm>
          <a:off x="4896971" y="7958417"/>
          <a:ext cx="1841152" cy="816935"/>
        </a:xfrm>
        <a:prstGeom prst="rect">
          <a:avLst/>
        </a:prstGeom>
      </xdr:spPr>
    </xdr:pic>
    <xdr:clientData/>
  </xdr:twoCellAnchor>
  <xdr:twoCellAnchor editAs="oneCell">
    <xdr:from>
      <xdr:col>4</xdr:col>
      <xdr:colOff>4515970</xdr:colOff>
      <xdr:row>40</xdr:row>
      <xdr:rowOff>145676</xdr:rowOff>
    </xdr:from>
    <xdr:to>
      <xdr:col>4</xdr:col>
      <xdr:colOff>6907523</xdr:colOff>
      <xdr:row>40</xdr:row>
      <xdr:rowOff>1418343</xdr:rowOff>
    </xdr:to>
    <xdr:pic>
      <xdr:nvPicPr>
        <xdr:cNvPr id="17" name="Picture 16"/>
        <xdr:cNvPicPr>
          <a:picLocks noChangeAspect="1"/>
        </xdr:cNvPicPr>
      </xdr:nvPicPr>
      <xdr:blipFill>
        <a:blip xmlns:r="http://schemas.openxmlformats.org/officeDocument/2006/relationships" r:embed="rId13"/>
        <a:stretch>
          <a:fillRect/>
        </a:stretch>
      </xdr:blipFill>
      <xdr:spPr>
        <a:xfrm>
          <a:off x="4515970" y="21976976"/>
          <a:ext cx="2391553" cy="1272667"/>
        </a:xfrm>
        <a:prstGeom prst="rect">
          <a:avLst/>
        </a:prstGeom>
      </xdr:spPr>
    </xdr:pic>
    <xdr:clientData/>
  </xdr:twoCellAnchor>
  <xdr:twoCellAnchor editAs="oneCell">
    <xdr:from>
      <xdr:col>4</xdr:col>
      <xdr:colOff>4594411</xdr:colOff>
      <xdr:row>41</xdr:row>
      <xdr:rowOff>178655</xdr:rowOff>
    </xdr:from>
    <xdr:to>
      <xdr:col>4</xdr:col>
      <xdr:colOff>6992470</xdr:colOff>
      <xdr:row>41</xdr:row>
      <xdr:rowOff>1451961</xdr:rowOff>
    </xdr:to>
    <xdr:pic>
      <xdr:nvPicPr>
        <xdr:cNvPr id="18" name="Picture 17"/>
        <xdr:cNvPicPr>
          <a:picLocks noChangeAspect="1"/>
        </xdr:cNvPicPr>
      </xdr:nvPicPr>
      <xdr:blipFill>
        <a:blip xmlns:r="http://schemas.openxmlformats.org/officeDocument/2006/relationships" r:embed="rId14"/>
        <a:stretch>
          <a:fillRect/>
        </a:stretch>
      </xdr:blipFill>
      <xdr:spPr>
        <a:xfrm>
          <a:off x="4594411" y="23543480"/>
          <a:ext cx="2398059" cy="1273306"/>
        </a:xfrm>
        <a:prstGeom prst="rect">
          <a:avLst/>
        </a:prstGeom>
      </xdr:spPr>
    </xdr:pic>
    <xdr:clientData/>
  </xdr:twoCellAnchor>
  <xdr:twoCellAnchor editAs="oneCell">
    <xdr:from>
      <xdr:col>4</xdr:col>
      <xdr:colOff>4672853</xdr:colOff>
      <xdr:row>42</xdr:row>
      <xdr:rowOff>224118</xdr:rowOff>
    </xdr:from>
    <xdr:to>
      <xdr:col>4</xdr:col>
      <xdr:colOff>7003676</xdr:colOff>
      <xdr:row>42</xdr:row>
      <xdr:rowOff>1461723</xdr:rowOff>
    </xdr:to>
    <xdr:pic>
      <xdr:nvPicPr>
        <xdr:cNvPr id="19" name="Picture 18"/>
        <xdr:cNvPicPr>
          <a:picLocks noChangeAspect="1"/>
        </xdr:cNvPicPr>
      </xdr:nvPicPr>
      <xdr:blipFill>
        <a:blip xmlns:r="http://schemas.openxmlformats.org/officeDocument/2006/relationships" r:embed="rId15"/>
        <a:stretch>
          <a:fillRect/>
        </a:stretch>
      </xdr:blipFill>
      <xdr:spPr>
        <a:xfrm>
          <a:off x="4672853" y="25103418"/>
          <a:ext cx="2330823" cy="1237605"/>
        </a:xfrm>
        <a:prstGeom prst="rect">
          <a:avLst/>
        </a:prstGeom>
      </xdr:spPr>
    </xdr:pic>
    <xdr:clientData/>
  </xdr:twoCellAnchor>
  <xdr:twoCellAnchor editAs="oneCell">
    <xdr:from>
      <xdr:col>4</xdr:col>
      <xdr:colOff>4953001</xdr:colOff>
      <xdr:row>34</xdr:row>
      <xdr:rowOff>168088</xdr:rowOff>
    </xdr:from>
    <xdr:to>
      <xdr:col>4</xdr:col>
      <xdr:colOff>6788056</xdr:colOff>
      <xdr:row>34</xdr:row>
      <xdr:rowOff>1637351</xdr:rowOff>
    </xdr:to>
    <xdr:pic>
      <xdr:nvPicPr>
        <xdr:cNvPr id="20" name="Picture 19"/>
        <xdr:cNvPicPr>
          <a:picLocks noChangeAspect="1"/>
        </xdr:cNvPicPr>
      </xdr:nvPicPr>
      <xdr:blipFill>
        <a:blip xmlns:r="http://schemas.openxmlformats.org/officeDocument/2006/relationships" r:embed="rId16"/>
        <a:stretch>
          <a:fillRect/>
        </a:stretch>
      </xdr:blipFill>
      <xdr:spPr>
        <a:xfrm>
          <a:off x="4953001" y="10140763"/>
          <a:ext cx="1835055" cy="1469263"/>
        </a:xfrm>
        <a:prstGeom prst="rect">
          <a:avLst/>
        </a:prstGeom>
      </xdr:spPr>
    </xdr:pic>
    <xdr:clientData/>
  </xdr:twoCellAnchor>
  <xdr:twoCellAnchor editAs="oneCell">
    <xdr:from>
      <xdr:col>4</xdr:col>
      <xdr:colOff>3003176</xdr:colOff>
      <xdr:row>47</xdr:row>
      <xdr:rowOff>56030</xdr:rowOff>
    </xdr:from>
    <xdr:to>
      <xdr:col>4</xdr:col>
      <xdr:colOff>6795217</xdr:colOff>
      <xdr:row>47</xdr:row>
      <xdr:rowOff>2104464</xdr:rowOff>
    </xdr:to>
    <xdr:pic>
      <xdr:nvPicPr>
        <xdr:cNvPr id="21" name="Picture 20"/>
        <xdr:cNvPicPr>
          <a:picLocks noChangeAspect="1"/>
        </xdr:cNvPicPr>
      </xdr:nvPicPr>
      <xdr:blipFill>
        <a:blip xmlns:r="http://schemas.openxmlformats.org/officeDocument/2006/relationships" r:embed="rId17"/>
        <a:stretch>
          <a:fillRect/>
        </a:stretch>
      </xdr:blipFill>
      <xdr:spPr>
        <a:xfrm>
          <a:off x="3003176" y="35250905"/>
          <a:ext cx="3792041" cy="2048434"/>
        </a:xfrm>
        <a:prstGeom prst="rect">
          <a:avLst/>
        </a:prstGeom>
      </xdr:spPr>
    </xdr:pic>
    <xdr:clientData/>
  </xdr:twoCellAnchor>
  <xdr:twoCellAnchor editAs="oneCell">
    <xdr:from>
      <xdr:col>4</xdr:col>
      <xdr:colOff>3720354</xdr:colOff>
      <xdr:row>43</xdr:row>
      <xdr:rowOff>112058</xdr:rowOff>
    </xdr:from>
    <xdr:to>
      <xdr:col>4</xdr:col>
      <xdr:colOff>6969804</xdr:colOff>
      <xdr:row>44</xdr:row>
      <xdr:rowOff>718</xdr:rowOff>
    </xdr:to>
    <xdr:pic>
      <xdr:nvPicPr>
        <xdr:cNvPr id="22" name="Picture 21"/>
        <xdr:cNvPicPr>
          <a:picLocks noChangeAspect="1"/>
        </xdr:cNvPicPr>
      </xdr:nvPicPr>
      <xdr:blipFill>
        <a:blip xmlns:r="http://schemas.openxmlformats.org/officeDocument/2006/relationships" r:embed="rId18"/>
        <a:stretch>
          <a:fillRect/>
        </a:stretch>
      </xdr:blipFill>
      <xdr:spPr>
        <a:xfrm>
          <a:off x="3720354" y="26505833"/>
          <a:ext cx="3249450" cy="2088935"/>
        </a:xfrm>
        <a:prstGeom prst="rect">
          <a:avLst/>
        </a:prstGeom>
      </xdr:spPr>
    </xdr:pic>
    <xdr:clientData/>
  </xdr:twoCellAnchor>
  <xdr:twoCellAnchor editAs="oneCell">
    <xdr:from>
      <xdr:col>4</xdr:col>
      <xdr:colOff>3496235</xdr:colOff>
      <xdr:row>48</xdr:row>
      <xdr:rowOff>134471</xdr:rowOff>
    </xdr:from>
    <xdr:to>
      <xdr:col>4</xdr:col>
      <xdr:colOff>6745685</xdr:colOff>
      <xdr:row>49</xdr:row>
      <xdr:rowOff>17034</xdr:rowOff>
    </xdr:to>
    <xdr:pic>
      <xdr:nvPicPr>
        <xdr:cNvPr id="23" name="Picture 22"/>
        <xdr:cNvPicPr>
          <a:picLocks noChangeAspect="1"/>
        </xdr:cNvPicPr>
      </xdr:nvPicPr>
      <xdr:blipFill>
        <a:blip xmlns:r="http://schemas.openxmlformats.org/officeDocument/2006/relationships" r:embed="rId19"/>
        <a:stretch>
          <a:fillRect/>
        </a:stretch>
      </xdr:blipFill>
      <xdr:spPr>
        <a:xfrm>
          <a:off x="3496235" y="37529621"/>
          <a:ext cx="3249450" cy="2082838"/>
        </a:xfrm>
        <a:prstGeom prst="rect">
          <a:avLst/>
        </a:prstGeom>
      </xdr:spPr>
    </xdr:pic>
    <xdr:clientData/>
  </xdr:twoCellAnchor>
  <xdr:twoCellAnchor editAs="oneCell">
    <xdr:from>
      <xdr:col>4</xdr:col>
      <xdr:colOff>3608294</xdr:colOff>
      <xdr:row>49</xdr:row>
      <xdr:rowOff>56030</xdr:rowOff>
    </xdr:from>
    <xdr:to>
      <xdr:col>4</xdr:col>
      <xdr:colOff>6857744</xdr:colOff>
      <xdr:row>49</xdr:row>
      <xdr:rowOff>2134946</xdr:rowOff>
    </xdr:to>
    <xdr:pic>
      <xdr:nvPicPr>
        <xdr:cNvPr id="24" name="Picture 23"/>
        <xdr:cNvPicPr>
          <a:picLocks noChangeAspect="1"/>
        </xdr:cNvPicPr>
      </xdr:nvPicPr>
      <xdr:blipFill>
        <a:blip xmlns:r="http://schemas.openxmlformats.org/officeDocument/2006/relationships" r:embed="rId20"/>
        <a:stretch>
          <a:fillRect/>
        </a:stretch>
      </xdr:blipFill>
      <xdr:spPr>
        <a:xfrm>
          <a:off x="3608294" y="39651455"/>
          <a:ext cx="3249450" cy="2078916"/>
        </a:xfrm>
        <a:prstGeom prst="rect">
          <a:avLst/>
        </a:prstGeom>
      </xdr:spPr>
    </xdr:pic>
    <xdr:clientData/>
  </xdr:twoCellAnchor>
  <xdr:twoCellAnchor editAs="oneCell">
    <xdr:from>
      <xdr:col>4</xdr:col>
      <xdr:colOff>3417794</xdr:colOff>
      <xdr:row>50</xdr:row>
      <xdr:rowOff>67235</xdr:rowOff>
    </xdr:from>
    <xdr:to>
      <xdr:col>4</xdr:col>
      <xdr:colOff>6667244</xdr:colOff>
      <xdr:row>50</xdr:row>
      <xdr:rowOff>2146151</xdr:rowOff>
    </xdr:to>
    <xdr:pic>
      <xdr:nvPicPr>
        <xdr:cNvPr id="25" name="Picture 24"/>
        <xdr:cNvPicPr>
          <a:picLocks noChangeAspect="1"/>
        </xdr:cNvPicPr>
      </xdr:nvPicPr>
      <xdr:blipFill>
        <a:blip xmlns:r="http://schemas.openxmlformats.org/officeDocument/2006/relationships" r:embed="rId21"/>
        <a:stretch>
          <a:fillRect/>
        </a:stretch>
      </xdr:blipFill>
      <xdr:spPr>
        <a:xfrm>
          <a:off x="3417794" y="41862935"/>
          <a:ext cx="3249450" cy="2078916"/>
        </a:xfrm>
        <a:prstGeom prst="rect">
          <a:avLst/>
        </a:prstGeom>
      </xdr:spPr>
    </xdr:pic>
    <xdr:clientData/>
  </xdr:twoCellAnchor>
  <xdr:twoCellAnchor editAs="oneCell">
    <xdr:from>
      <xdr:col>4</xdr:col>
      <xdr:colOff>3429000</xdr:colOff>
      <xdr:row>51</xdr:row>
      <xdr:rowOff>22411</xdr:rowOff>
    </xdr:from>
    <xdr:to>
      <xdr:col>4</xdr:col>
      <xdr:colOff>6678450</xdr:colOff>
      <xdr:row>51</xdr:row>
      <xdr:rowOff>2101327</xdr:rowOff>
    </xdr:to>
    <xdr:pic>
      <xdr:nvPicPr>
        <xdr:cNvPr id="26" name="Picture 25"/>
        <xdr:cNvPicPr>
          <a:picLocks noChangeAspect="1"/>
        </xdr:cNvPicPr>
      </xdr:nvPicPr>
      <xdr:blipFill>
        <a:blip xmlns:r="http://schemas.openxmlformats.org/officeDocument/2006/relationships" r:embed="rId22"/>
        <a:stretch>
          <a:fillRect/>
        </a:stretch>
      </xdr:blipFill>
      <xdr:spPr>
        <a:xfrm>
          <a:off x="3429000" y="44018386"/>
          <a:ext cx="3249450" cy="20789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67876</xdr:colOff>
      <xdr:row>4</xdr:row>
      <xdr:rowOff>258294</xdr:rowOff>
    </xdr:from>
    <xdr:to>
      <xdr:col>0</xdr:col>
      <xdr:colOff>4866252</xdr:colOff>
      <xdr:row>4</xdr:row>
      <xdr:rowOff>1826559</xdr:rowOff>
    </xdr:to>
    <xdr:pic>
      <xdr:nvPicPr>
        <xdr:cNvPr id="3" name="Picture 2"/>
        <xdr:cNvPicPr>
          <a:picLocks noChangeAspect="1"/>
        </xdr:cNvPicPr>
      </xdr:nvPicPr>
      <xdr:blipFill>
        <a:blip xmlns:r="http://schemas.openxmlformats.org/officeDocument/2006/relationships" r:embed="rId1"/>
        <a:stretch>
          <a:fillRect/>
        </a:stretch>
      </xdr:blipFill>
      <xdr:spPr>
        <a:xfrm>
          <a:off x="67876" y="1266823"/>
          <a:ext cx="4798376" cy="1568265"/>
        </a:xfrm>
        <a:prstGeom prst="rect">
          <a:avLst/>
        </a:prstGeom>
      </xdr:spPr>
    </xdr:pic>
    <xdr:clientData/>
  </xdr:twoCellAnchor>
  <xdr:twoCellAnchor editAs="oneCell">
    <xdr:from>
      <xdr:col>0</xdr:col>
      <xdr:colOff>209550</xdr:colOff>
      <xdr:row>5</xdr:row>
      <xdr:rowOff>400050</xdr:rowOff>
    </xdr:from>
    <xdr:to>
      <xdr:col>0</xdr:col>
      <xdr:colOff>3152407</xdr:colOff>
      <xdr:row>5</xdr:row>
      <xdr:rowOff>1133383</xdr:rowOff>
    </xdr:to>
    <xdr:pic>
      <xdr:nvPicPr>
        <xdr:cNvPr id="5" name="Picture 4"/>
        <xdr:cNvPicPr>
          <a:picLocks noChangeAspect="1"/>
        </xdr:cNvPicPr>
      </xdr:nvPicPr>
      <xdr:blipFill>
        <a:blip xmlns:r="http://schemas.openxmlformats.org/officeDocument/2006/relationships" r:embed="rId2"/>
        <a:stretch>
          <a:fillRect/>
        </a:stretch>
      </xdr:blipFill>
      <xdr:spPr>
        <a:xfrm>
          <a:off x="209550" y="2200275"/>
          <a:ext cx="2942857" cy="733333"/>
        </a:xfrm>
        <a:prstGeom prst="rect">
          <a:avLst/>
        </a:prstGeom>
      </xdr:spPr>
    </xdr:pic>
    <xdr:clientData/>
  </xdr:twoCellAnchor>
  <xdr:twoCellAnchor editAs="oneCell">
    <xdr:from>
      <xdr:col>0</xdr:col>
      <xdr:colOff>145676</xdr:colOff>
      <xdr:row>9</xdr:row>
      <xdr:rowOff>268940</xdr:rowOff>
    </xdr:from>
    <xdr:to>
      <xdr:col>0</xdr:col>
      <xdr:colOff>3165887</xdr:colOff>
      <xdr:row>10</xdr:row>
      <xdr:rowOff>2241</xdr:rowOff>
    </xdr:to>
    <xdr:pic>
      <xdr:nvPicPr>
        <xdr:cNvPr id="8" name="Picture 7"/>
        <xdr:cNvPicPr>
          <a:picLocks noChangeAspect="1"/>
        </xdr:cNvPicPr>
      </xdr:nvPicPr>
      <xdr:blipFill>
        <a:blip xmlns:r="http://schemas.openxmlformats.org/officeDocument/2006/relationships" r:embed="rId3"/>
        <a:stretch>
          <a:fillRect/>
        </a:stretch>
      </xdr:blipFill>
      <xdr:spPr>
        <a:xfrm>
          <a:off x="2603126" y="20099990"/>
          <a:ext cx="3020211" cy="0"/>
        </a:xfrm>
        <a:prstGeom prst="rect">
          <a:avLst/>
        </a:prstGeom>
      </xdr:spPr>
    </xdr:pic>
    <xdr:clientData/>
  </xdr:twoCellAnchor>
  <xdr:twoCellAnchor>
    <xdr:from>
      <xdr:col>0</xdr:col>
      <xdr:colOff>342900</xdr:colOff>
      <xdr:row>9</xdr:row>
      <xdr:rowOff>812801</xdr:rowOff>
    </xdr:from>
    <xdr:to>
      <xdr:col>0</xdr:col>
      <xdr:colOff>3098800</xdr:colOff>
      <xdr:row>9</xdr:row>
      <xdr:rowOff>2070101</xdr:rowOff>
    </xdr:to>
    <xdr:pic>
      <xdr:nvPicPr>
        <xdr:cNvPr id="9" name="Picture 8"/>
        <xdr:cNvPicPr>
          <a:picLocks noChangeAspect="1"/>
        </xdr:cNvPicPr>
      </xdr:nvPicPr>
      <xdr:blipFill>
        <a:blip xmlns:r="http://schemas.openxmlformats.org/officeDocument/2006/relationships" r:embed="rId3"/>
        <a:stretch>
          <a:fillRect/>
        </a:stretch>
      </xdr:blipFill>
      <xdr:spPr>
        <a:xfrm>
          <a:off x="2800350" y="20643851"/>
          <a:ext cx="2755900" cy="1257300"/>
        </a:xfrm>
        <a:prstGeom prst="rect">
          <a:avLst/>
        </a:prstGeom>
      </xdr:spPr>
    </xdr:pic>
    <xdr:clientData/>
  </xdr:twoCellAnchor>
  <xdr:twoCellAnchor>
    <xdr:from>
      <xdr:col>0</xdr:col>
      <xdr:colOff>211292</xdr:colOff>
      <xdr:row>18</xdr:row>
      <xdr:rowOff>76200</xdr:rowOff>
    </xdr:from>
    <xdr:to>
      <xdr:col>0</xdr:col>
      <xdr:colOff>2438400</xdr:colOff>
      <xdr:row>18</xdr:row>
      <xdr:rowOff>2224700</xdr:rowOff>
    </xdr:to>
    <xdr:grpSp>
      <xdr:nvGrpSpPr>
        <xdr:cNvPr id="131" name="Group 130"/>
        <xdr:cNvGrpSpPr>
          <a:grpSpLocks noChangeAspect="1"/>
        </xdr:cNvGrpSpPr>
      </xdr:nvGrpSpPr>
      <xdr:grpSpPr>
        <a:xfrm>
          <a:off x="211292" y="8794376"/>
          <a:ext cx="2227108" cy="2148500"/>
          <a:chOff x="3429000" y="4726578"/>
          <a:chExt cx="2573240" cy="2489910"/>
        </a:xfrm>
      </xdr:grpSpPr>
      <xdr:pic>
        <xdr:nvPicPr>
          <xdr:cNvPr id="132" name="Picture 131"/>
          <xdr:cNvPicPr>
            <a:picLocks noChangeAspect="1"/>
          </xdr:cNvPicPr>
        </xdr:nvPicPr>
        <xdr:blipFill rotWithShape="1">
          <a:blip xmlns:r="http://schemas.openxmlformats.org/officeDocument/2006/relationships" r:embed="rId4"/>
          <a:srcRect l="4762"/>
          <a:stretch/>
        </xdr:blipFill>
        <xdr:spPr>
          <a:xfrm>
            <a:off x="3429000" y="4726578"/>
            <a:ext cx="1524000" cy="2489910"/>
          </a:xfrm>
          <a:prstGeom prst="rect">
            <a:avLst/>
          </a:prstGeom>
          <a:ln>
            <a:solidFill>
              <a:schemeClr val="bg1">
                <a:lumMod val="65000"/>
              </a:schemeClr>
            </a:solidFill>
          </a:ln>
        </xdr:spPr>
      </xdr:pic>
      <xdr:pic>
        <xdr:nvPicPr>
          <xdr:cNvPr id="133" name="Picture 132"/>
          <xdr:cNvPicPr>
            <a:picLocks noChangeAspect="1"/>
          </xdr:cNvPicPr>
        </xdr:nvPicPr>
        <xdr:blipFill>
          <a:blip xmlns:r="http://schemas.openxmlformats.org/officeDocument/2006/relationships" r:embed="rId5"/>
          <a:stretch>
            <a:fillRect/>
          </a:stretch>
        </xdr:blipFill>
        <xdr:spPr>
          <a:xfrm>
            <a:off x="3828332" y="4805930"/>
            <a:ext cx="658377" cy="479470"/>
          </a:xfrm>
          <a:prstGeom prst="rect">
            <a:avLst/>
          </a:prstGeom>
        </xdr:spPr>
      </xdr:pic>
      <xdr:pic>
        <xdr:nvPicPr>
          <xdr:cNvPr id="134" name="Picture 133"/>
          <xdr:cNvPicPr>
            <a:picLocks noChangeAspect="1"/>
          </xdr:cNvPicPr>
        </xdr:nvPicPr>
        <xdr:blipFill rotWithShape="1">
          <a:blip xmlns:r="http://schemas.openxmlformats.org/officeDocument/2006/relationships" r:embed="rId6"/>
          <a:srcRect l="2801" r="2801"/>
          <a:stretch/>
        </xdr:blipFill>
        <xdr:spPr>
          <a:xfrm>
            <a:off x="4914619" y="5711276"/>
            <a:ext cx="1087621" cy="1074544"/>
          </a:xfrm>
          <a:prstGeom prst="rect">
            <a:avLst/>
          </a:prstGeom>
          <a:ln>
            <a:solidFill>
              <a:schemeClr val="bg1">
                <a:lumMod val="65000"/>
              </a:schemeClr>
            </a:solidFill>
          </a:ln>
        </xdr:spPr>
      </xdr:pic>
    </xdr:grpSp>
    <xdr:clientData/>
  </xdr:twoCellAnchor>
  <xdr:twoCellAnchor>
    <xdr:from>
      <xdr:col>0</xdr:col>
      <xdr:colOff>190500</xdr:colOff>
      <xdr:row>20</xdr:row>
      <xdr:rowOff>47625</xdr:rowOff>
    </xdr:from>
    <xdr:to>
      <xdr:col>0</xdr:col>
      <xdr:colOff>3876675</xdr:colOff>
      <xdr:row>20</xdr:row>
      <xdr:rowOff>2038350</xdr:rowOff>
    </xdr:to>
    <xdr:pic>
      <xdr:nvPicPr>
        <xdr:cNvPr id="135" name="Picture 134"/>
        <xdr:cNvPicPr>
          <a:picLocks/>
        </xdr:cNvPicPr>
      </xdr:nvPicPr>
      <xdr:blipFill>
        <a:blip xmlns:r="http://schemas.openxmlformats.org/officeDocument/2006/relationships" r:embed="rId7"/>
        <a:stretch>
          <a:fillRect/>
        </a:stretch>
      </xdr:blipFill>
      <xdr:spPr>
        <a:xfrm>
          <a:off x="190500" y="10972800"/>
          <a:ext cx="3686175" cy="1990725"/>
        </a:xfrm>
        <a:prstGeom prst="rect">
          <a:avLst/>
        </a:prstGeom>
      </xdr:spPr>
    </xdr:pic>
    <xdr:clientData/>
  </xdr:twoCellAnchor>
  <xdr:twoCellAnchor>
    <xdr:from>
      <xdr:col>0</xdr:col>
      <xdr:colOff>923925</xdr:colOff>
      <xdr:row>22</xdr:row>
      <xdr:rowOff>95250</xdr:rowOff>
    </xdr:from>
    <xdr:to>
      <xdr:col>0</xdr:col>
      <xdr:colOff>5467350</xdr:colOff>
      <xdr:row>23</xdr:row>
      <xdr:rowOff>38100</xdr:rowOff>
    </xdr:to>
    <xdr:grpSp>
      <xdr:nvGrpSpPr>
        <xdr:cNvPr id="136" name="Group 135"/>
        <xdr:cNvGrpSpPr>
          <a:grpSpLocks/>
        </xdr:cNvGrpSpPr>
      </xdr:nvGrpSpPr>
      <xdr:grpSpPr bwMode="auto">
        <a:xfrm>
          <a:off x="923925" y="13710397"/>
          <a:ext cx="4543425" cy="2015938"/>
          <a:chOff x="3356" y="960"/>
          <a:chExt cx="2164" cy="1120"/>
        </a:xfrm>
      </xdr:grpSpPr>
      <xdr:sp macro="" textlink="">
        <xdr:nvSpPr>
          <xdr:cNvPr id="137" name="Rectangle 136"/>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38" name="Group 137"/>
          <xdr:cNvGrpSpPr>
            <a:grpSpLocks/>
          </xdr:cNvGrpSpPr>
        </xdr:nvGrpSpPr>
        <xdr:grpSpPr bwMode="auto">
          <a:xfrm>
            <a:off x="3485" y="1044"/>
            <a:ext cx="725" cy="597"/>
            <a:chOff x="851" y="3016"/>
            <a:chExt cx="750" cy="750"/>
          </a:xfrm>
        </xdr:grpSpPr>
        <xdr:grpSp>
          <xdr:nvGrpSpPr>
            <xdr:cNvPr id="239" name="Group 238"/>
            <xdr:cNvGrpSpPr>
              <a:grpSpLocks/>
            </xdr:cNvGrpSpPr>
          </xdr:nvGrpSpPr>
          <xdr:grpSpPr bwMode="auto">
            <a:xfrm>
              <a:off x="851" y="3016"/>
              <a:ext cx="750" cy="750"/>
              <a:chOff x="851" y="3016"/>
              <a:chExt cx="750" cy="750"/>
            </a:xfrm>
          </xdr:grpSpPr>
          <xdr:grpSp>
            <xdr:nvGrpSpPr>
              <xdr:cNvPr id="241" name="Group 240"/>
              <xdr:cNvGrpSpPr>
                <a:grpSpLocks/>
              </xdr:cNvGrpSpPr>
            </xdr:nvGrpSpPr>
            <xdr:grpSpPr bwMode="auto">
              <a:xfrm>
                <a:off x="851" y="3016"/>
                <a:ext cx="750" cy="750"/>
                <a:chOff x="851" y="3016"/>
                <a:chExt cx="750" cy="750"/>
              </a:xfrm>
            </xdr:grpSpPr>
            <xdr:grpSp>
              <xdr:nvGrpSpPr>
                <xdr:cNvPr id="243" name="Group 242"/>
                <xdr:cNvGrpSpPr>
                  <a:grpSpLocks/>
                </xdr:cNvGrpSpPr>
              </xdr:nvGrpSpPr>
              <xdr:grpSpPr bwMode="auto">
                <a:xfrm>
                  <a:off x="851" y="3016"/>
                  <a:ext cx="750" cy="750"/>
                  <a:chOff x="851" y="3016"/>
                  <a:chExt cx="750" cy="750"/>
                </a:xfrm>
              </xdr:grpSpPr>
              <xdr:sp macro="" textlink="">
                <xdr:nvSpPr>
                  <xdr:cNvPr id="245" name="Oval 244"/>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46" name="Oval 245"/>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44" name="Oval 243"/>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42" name="Oval 241"/>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40" name="Oval 239"/>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39"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0"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1" name="Oval 140"/>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2" name="Oval 141"/>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3" name="Oval 142"/>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4" name="Oval 143"/>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5" name="Oval 144"/>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6" name="Oval 145"/>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7" name="Oval 146"/>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8" name="Oval 147"/>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49" name="Oval 148"/>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0" name="Oval 149"/>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1" name="Oval 150"/>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2" name="Oval 151"/>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3"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54" name="Group 153"/>
          <xdr:cNvGrpSpPr>
            <a:grpSpLocks/>
          </xdr:cNvGrpSpPr>
        </xdr:nvGrpSpPr>
        <xdr:grpSpPr bwMode="auto">
          <a:xfrm>
            <a:off x="3810" y="1684"/>
            <a:ext cx="294" cy="251"/>
            <a:chOff x="1868" y="4672"/>
            <a:chExt cx="1013" cy="357"/>
          </a:xfrm>
        </xdr:grpSpPr>
        <xdr:sp macro="" textlink="">
          <xdr:nvSpPr>
            <xdr:cNvPr id="237" name="Freeform 236"/>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8" name="Freeform 237"/>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55"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56" name="Group 155"/>
          <xdr:cNvGrpSpPr>
            <a:grpSpLocks/>
          </xdr:cNvGrpSpPr>
        </xdr:nvGrpSpPr>
        <xdr:grpSpPr bwMode="auto">
          <a:xfrm>
            <a:off x="3877" y="1684"/>
            <a:ext cx="358" cy="251"/>
            <a:chOff x="1868" y="4672"/>
            <a:chExt cx="1013" cy="357"/>
          </a:xfrm>
        </xdr:grpSpPr>
        <xdr:sp macro="" textlink="">
          <xdr:nvSpPr>
            <xdr:cNvPr id="235" name="Freeform 234"/>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6" name="Freeform 235"/>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57"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58" name="Rectangle 157"/>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159" name="Rectangle 158"/>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160"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1"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2"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3"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164"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165"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166" name="Rectangle 165"/>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67" name="Group 166"/>
          <xdr:cNvGrpSpPr>
            <a:grpSpLocks/>
          </xdr:cNvGrpSpPr>
        </xdr:nvGrpSpPr>
        <xdr:grpSpPr bwMode="auto">
          <a:xfrm>
            <a:off x="4644" y="1044"/>
            <a:ext cx="724" cy="597"/>
            <a:chOff x="851" y="3016"/>
            <a:chExt cx="750" cy="750"/>
          </a:xfrm>
        </xdr:grpSpPr>
        <xdr:grpSp>
          <xdr:nvGrpSpPr>
            <xdr:cNvPr id="227" name="Group 226"/>
            <xdr:cNvGrpSpPr>
              <a:grpSpLocks/>
            </xdr:cNvGrpSpPr>
          </xdr:nvGrpSpPr>
          <xdr:grpSpPr bwMode="auto">
            <a:xfrm>
              <a:off x="851" y="3016"/>
              <a:ext cx="750" cy="750"/>
              <a:chOff x="851" y="3016"/>
              <a:chExt cx="750" cy="750"/>
            </a:xfrm>
          </xdr:grpSpPr>
          <xdr:grpSp>
            <xdr:nvGrpSpPr>
              <xdr:cNvPr id="229" name="Group 228"/>
              <xdr:cNvGrpSpPr>
                <a:grpSpLocks/>
              </xdr:cNvGrpSpPr>
            </xdr:nvGrpSpPr>
            <xdr:grpSpPr bwMode="auto">
              <a:xfrm>
                <a:off x="851" y="3016"/>
                <a:ext cx="750" cy="750"/>
                <a:chOff x="851" y="3016"/>
                <a:chExt cx="750" cy="750"/>
              </a:xfrm>
            </xdr:grpSpPr>
            <xdr:grpSp>
              <xdr:nvGrpSpPr>
                <xdr:cNvPr id="231" name="Group 230"/>
                <xdr:cNvGrpSpPr>
                  <a:grpSpLocks/>
                </xdr:cNvGrpSpPr>
              </xdr:nvGrpSpPr>
              <xdr:grpSpPr bwMode="auto">
                <a:xfrm>
                  <a:off x="851" y="3016"/>
                  <a:ext cx="750" cy="750"/>
                  <a:chOff x="851" y="3016"/>
                  <a:chExt cx="750" cy="750"/>
                </a:xfrm>
              </xdr:grpSpPr>
              <xdr:sp macro="" textlink="">
                <xdr:nvSpPr>
                  <xdr:cNvPr id="233" name="Oval 232"/>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34" name="Oval 233"/>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32" name="Oval 231"/>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30" name="Oval 229"/>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28" name="Oval 227"/>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68"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69"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0" name="Oval 169"/>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1" name="Oval 170"/>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2" name="Oval 171"/>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3" name="Oval 172"/>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4" name="Oval 173"/>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5" name="Oval 174"/>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6" name="Oval 175"/>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7" name="Oval 176"/>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8" name="Oval 177"/>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79" name="Oval 178"/>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0" name="Oval 179"/>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1" name="Oval 180"/>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2"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183" name="Group 182"/>
          <xdr:cNvGrpSpPr>
            <a:grpSpLocks/>
          </xdr:cNvGrpSpPr>
        </xdr:nvGrpSpPr>
        <xdr:grpSpPr bwMode="auto">
          <a:xfrm>
            <a:off x="4769" y="1684"/>
            <a:ext cx="203" cy="251"/>
            <a:chOff x="1868" y="4672"/>
            <a:chExt cx="1013" cy="357"/>
          </a:xfrm>
        </xdr:grpSpPr>
        <xdr:sp macro="" textlink="">
          <xdr:nvSpPr>
            <xdr:cNvPr id="225" name="Freeform 224"/>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6" name="Freeform 225"/>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184"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5"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6"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7"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88"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189"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190"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191"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192" name="Oval 191"/>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3" name="Oval 192"/>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4" name="Oval 193"/>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5" name="Oval 194"/>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6" name="Oval 195"/>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7" name="Oval 196"/>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198"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199"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200" name="Group 199"/>
          <xdr:cNvGrpSpPr>
            <a:grpSpLocks/>
          </xdr:cNvGrpSpPr>
        </xdr:nvGrpSpPr>
        <xdr:grpSpPr bwMode="auto">
          <a:xfrm>
            <a:off x="3819" y="1684"/>
            <a:ext cx="328" cy="251"/>
            <a:chOff x="1868" y="4672"/>
            <a:chExt cx="1013" cy="357"/>
          </a:xfrm>
        </xdr:grpSpPr>
        <xdr:sp macro="" textlink="">
          <xdr:nvSpPr>
            <xdr:cNvPr id="223" name="Freeform 222"/>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4" name="Freeform 223"/>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01"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2" name="Rectangle 201"/>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203" name="Oval 202"/>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4" name="Oval 203"/>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5" name="Oval 204"/>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6" name="Oval 205"/>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7" name="Oval 206"/>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8" name="Oval 207"/>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09"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210"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211" name="Group 210"/>
          <xdr:cNvGrpSpPr>
            <a:grpSpLocks/>
          </xdr:cNvGrpSpPr>
        </xdr:nvGrpSpPr>
        <xdr:grpSpPr bwMode="auto">
          <a:xfrm>
            <a:off x="4926" y="1684"/>
            <a:ext cx="203" cy="251"/>
            <a:chOff x="1868" y="4672"/>
            <a:chExt cx="1013" cy="357"/>
          </a:xfrm>
        </xdr:grpSpPr>
        <xdr:sp macro="" textlink="">
          <xdr:nvSpPr>
            <xdr:cNvPr id="221" name="Freeform 220"/>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2" name="Freeform 221"/>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12"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213" name="Group 212"/>
          <xdr:cNvGrpSpPr>
            <a:grpSpLocks/>
          </xdr:cNvGrpSpPr>
        </xdr:nvGrpSpPr>
        <xdr:grpSpPr bwMode="auto">
          <a:xfrm>
            <a:off x="5117" y="1684"/>
            <a:ext cx="203" cy="251"/>
            <a:chOff x="1868" y="4672"/>
            <a:chExt cx="1013" cy="357"/>
          </a:xfrm>
        </xdr:grpSpPr>
        <xdr:sp macro="" textlink="">
          <xdr:nvSpPr>
            <xdr:cNvPr id="219" name="Freeform 218"/>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20" name="Freeform 219"/>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214" name="Rectangle 213"/>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215" name="Rectangle 214"/>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216" name="Rectangle 215"/>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217"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218"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0</xdr:col>
      <xdr:colOff>76200</xdr:colOff>
      <xdr:row>22</xdr:row>
      <xdr:rowOff>317500</xdr:rowOff>
    </xdr:from>
    <xdr:to>
      <xdr:col>1</xdr:col>
      <xdr:colOff>76200</xdr:colOff>
      <xdr:row>23</xdr:row>
      <xdr:rowOff>101600</xdr:rowOff>
    </xdr:to>
    <xdr:grpSp>
      <xdr:nvGrpSpPr>
        <xdr:cNvPr id="359" name="Group 358"/>
        <xdr:cNvGrpSpPr>
          <a:grpSpLocks/>
        </xdr:cNvGrpSpPr>
      </xdr:nvGrpSpPr>
      <xdr:grpSpPr bwMode="auto">
        <a:xfrm>
          <a:off x="76200" y="13932647"/>
          <a:ext cx="6353735" cy="1857188"/>
          <a:chOff x="3356" y="960"/>
          <a:chExt cx="2164" cy="1120"/>
        </a:xfrm>
      </xdr:grpSpPr>
      <xdr:sp macro="" textlink="">
        <xdr:nvSpPr>
          <xdr:cNvPr id="360" name="Rectangle 359"/>
          <xdr:cNvSpPr>
            <a:spLocks noChangeArrowheads="1"/>
          </xdr:cNvSpPr>
        </xdr:nvSpPr>
        <xdr:spPr bwMode="auto">
          <a:xfrm>
            <a:off x="3359"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61" name="Group 360"/>
          <xdr:cNvGrpSpPr>
            <a:grpSpLocks/>
          </xdr:cNvGrpSpPr>
        </xdr:nvGrpSpPr>
        <xdr:grpSpPr bwMode="auto">
          <a:xfrm>
            <a:off x="3485" y="1044"/>
            <a:ext cx="725" cy="597"/>
            <a:chOff x="851" y="3016"/>
            <a:chExt cx="750" cy="750"/>
          </a:xfrm>
        </xdr:grpSpPr>
        <xdr:grpSp>
          <xdr:nvGrpSpPr>
            <xdr:cNvPr id="462" name="Group 461"/>
            <xdr:cNvGrpSpPr>
              <a:grpSpLocks/>
            </xdr:cNvGrpSpPr>
          </xdr:nvGrpSpPr>
          <xdr:grpSpPr bwMode="auto">
            <a:xfrm>
              <a:off x="851" y="3016"/>
              <a:ext cx="750" cy="750"/>
              <a:chOff x="851" y="3016"/>
              <a:chExt cx="750" cy="750"/>
            </a:xfrm>
          </xdr:grpSpPr>
          <xdr:grpSp>
            <xdr:nvGrpSpPr>
              <xdr:cNvPr id="464" name="Group 463"/>
              <xdr:cNvGrpSpPr>
                <a:grpSpLocks/>
              </xdr:cNvGrpSpPr>
            </xdr:nvGrpSpPr>
            <xdr:grpSpPr bwMode="auto">
              <a:xfrm>
                <a:off x="851" y="3016"/>
                <a:ext cx="750" cy="750"/>
                <a:chOff x="851" y="3016"/>
                <a:chExt cx="750" cy="750"/>
              </a:xfrm>
            </xdr:grpSpPr>
            <xdr:grpSp>
              <xdr:nvGrpSpPr>
                <xdr:cNvPr id="466" name="Group 465"/>
                <xdr:cNvGrpSpPr>
                  <a:grpSpLocks/>
                </xdr:cNvGrpSpPr>
              </xdr:nvGrpSpPr>
              <xdr:grpSpPr bwMode="auto">
                <a:xfrm>
                  <a:off x="851" y="3016"/>
                  <a:ext cx="750" cy="750"/>
                  <a:chOff x="851" y="3016"/>
                  <a:chExt cx="750" cy="750"/>
                </a:xfrm>
              </xdr:grpSpPr>
              <xdr:sp macro="" textlink="">
                <xdr:nvSpPr>
                  <xdr:cNvPr id="468" name="Oval 467"/>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69" name="Oval 468"/>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67" name="Oval 466"/>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65" name="Oval 464"/>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63" name="Oval 462"/>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62" name="Line 86"/>
          <xdr:cNvSpPr>
            <a:spLocks noChangeShapeType="1"/>
          </xdr:cNvSpPr>
        </xdr:nvSpPr>
        <xdr:spPr bwMode="auto">
          <a:xfrm>
            <a:off x="3405" y="1344"/>
            <a:ext cx="881"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3" name="Line 87"/>
          <xdr:cNvSpPr>
            <a:spLocks noChangeShapeType="1"/>
          </xdr:cNvSpPr>
        </xdr:nvSpPr>
        <xdr:spPr bwMode="auto">
          <a:xfrm>
            <a:off x="3849"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4" name="Oval 363"/>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5" name="Oval 364"/>
          <xdr:cNvSpPr>
            <a:spLocks noChangeArrowheads="1"/>
          </xdr:cNvSpPr>
        </xdr:nvSpPr>
        <xdr:spPr bwMode="auto">
          <a:xfrm>
            <a:off x="3915"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6" name="Oval 365"/>
          <xdr:cNvSpPr>
            <a:spLocks noChangeArrowheads="1"/>
          </xdr:cNvSpPr>
        </xdr:nvSpPr>
        <xdr:spPr bwMode="auto">
          <a:xfrm>
            <a:off x="3961"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7" name="Oval 366"/>
          <xdr:cNvSpPr>
            <a:spLocks noChangeArrowheads="1"/>
          </xdr:cNvSpPr>
        </xdr:nvSpPr>
        <xdr:spPr bwMode="auto">
          <a:xfrm>
            <a:off x="3961"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8" name="Oval 367"/>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69" name="Oval 368"/>
          <xdr:cNvSpPr>
            <a:spLocks noChangeArrowheads="1"/>
          </xdr:cNvSpPr>
        </xdr:nvSpPr>
        <xdr:spPr bwMode="auto">
          <a:xfrm>
            <a:off x="3915" y="123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0" name="Oval 369"/>
          <xdr:cNvSpPr>
            <a:spLocks noChangeArrowheads="1"/>
          </xdr:cNvSpPr>
        </xdr:nvSpPr>
        <xdr:spPr bwMode="auto">
          <a:xfrm>
            <a:off x="4023"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1" name="Oval 370"/>
          <xdr:cNvSpPr>
            <a:spLocks noChangeArrowheads="1"/>
          </xdr:cNvSpPr>
        </xdr:nvSpPr>
        <xdr:spPr bwMode="auto">
          <a:xfrm>
            <a:off x="3907" y="125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2" name="Oval 371"/>
          <xdr:cNvSpPr>
            <a:spLocks noChangeArrowheads="1"/>
          </xdr:cNvSpPr>
        </xdr:nvSpPr>
        <xdr:spPr bwMode="auto">
          <a:xfrm>
            <a:off x="4037" y="133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3" name="Oval 372"/>
          <xdr:cNvSpPr>
            <a:spLocks noChangeArrowheads="1"/>
          </xdr:cNvSpPr>
        </xdr:nvSpPr>
        <xdr:spPr bwMode="auto">
          <a:xfrm>
            <a:off x="4023" y="126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4" name="Oval 373"/>
          <xdr:cNvSpPr>
            <a:spLocks noChangeArrowheads="1"/>
          </xdr:cNvSpPr>
        </xdr:nvSpPr>
        <xdr:spPr bwMode="auto">
          <a:xfrm>
            <a:off x="4069" y="131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5" name="Oval 374"/>
          <xdr:cNvSpPr>
            <a:spLocks noChangeArrowheads="1"/>
          </xdr:cNvSpPr>
        </xdr:nvSpPr>
        <xdr:spPr bwMode="auto">
          <a:xfrm>
            <a:off x="4055" y="127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76" name="Line 100"/>
          <xdr:cNvSpPr>
            <a:spLocks noChangeShapeType="1"/>
          </xdr:cNvSpPr>
        </xdr:nvSpPr>
        <xdr:spPr bwMode="auto">
          <a:xfrm>
            <a:off x="3356"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77" name="Group 376"/>
          <xdr:cNvGrpSpPr>
            <a:grpSpLocks/>
          </xdr:cNvGrpSpPr>
        </xdr:nvGrpSpPr>
        <xdr:grpSpPr bwMode="auto">
          <a:xfrm>
            <a:off x="3810" y="1684"/>
            <a:ext cx="294" cy="251"/>
            <a:chOff x="1868" y="4672"/>
            <a:chExt cx="1013" cy="357"/>
          </a:xfrm>
        </xdr:grpSpPr>
        <xdr:sp macro="" textlink="">
          <xdr:nvSpPr>
            <xdr:cNvPr id="460" name="Freeform 459"/>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61" name="Freeform 460"/>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78" name="Line 104"/>
          <xdr:cNvSpPr>
            <a:spLocks noChangeShapeType="1"/>
          </xdr:cNvSpPr>
        </xdr:nvSpPr>
        <xdr:spPr bwMode="auto">
          <a:xfrm>
            <a:off x="3954"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79" name="Group 378"/>
          <xdr:cNvGrpSpPr>
            <a:grpSpLocks/>
          </xdr:cNvGrpSpPr>
        </xdr:nvGrpSpPr>
        <xdr:grpSpPr bwMode="auto">
          <a:xfrm>
            <a:off x="3877" y="1684"/>
            <a:ext cx="358" cy="251"/>
            <a:chOff x="1868" y="4672"/>
            <a:chExt cx="1013" cy="357"/>
          </a:xfrm>
        </xdr:grpSpPr>
        <xdr:sp macro="" textlink="">
          <xdr:nvSpPr>
            <xdr:cNvPr id="458" name="Freeform 457"/>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59" name="Freeform 458"/>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80" name="Line 108"/>
          <xdr:cNvSpPr>
            <a:spLocks noChangeShapeType="1"/>
          </xdr:cNvSpPr>
        </xdr:nvSpPr>
        <xdr:spPr bwMode="auto">
          <a:xfrm>
            <a:off x="4057"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81" name="Rectangle 380"/>
          <xdr:cNvSpPr>
            <a:spLocks noChangeArrowheads="1"/>
          </xdr:cNvSpPr>
        </xdr:nvSpPr>
        <xdr:spPr bwMode="auto">
          <a:xfrm>
            <a:off x="3867"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382" name="Rectangle 381"/>
          <xdr:cNvSpPr>
            <a:spLocks noChangeArrowheads="1"/>
          </xdr:cNvSpPr>
        </xdr:nvSpPr>
        <xdr:spPr bwMode="auto">
          <a:xfrm>
            <a:off x="3976"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383" name="Line 111"/>
          <xdr:cNvSpPr>
            <a:spLocks noChangeShapeType="1"/>
          </xdr:cNvSpPr>
        </xdr:nvSpPr>
        <xdr:spPr bwMode="auto">
          <a:xfrm>
            <a:off x="3850"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84" name="Text Box 112"/>
          <xdr:cNvSpPr txBox="1">
            <a:spLocks noChangeArrowheads="1"/>
          </xdr:cNvSpPr>
        </xdr:nvSpPr>
        <xdr:spPr bwMode="auto">
          <a:xfrm>
            <a:off x="3677" y="973"/>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85" name="Text Box 113"/>
          <xdr:cNvSpPr txBox="1">
            <a:spLocks noChangeArrowheads="1"/>
          </xdr:cNvSpPr>
        </xdr:nvSpPr>
        <xdr:spPr bwMode="auto">
          <a:xfrm>
            <a:off x="3927" y="1059"/>
            <a:ext cx="421" cy="38"/>
          </a:xfrm>
          <a:prstGeom prst="rect">
            <a:avLst/>
          </a:prstGeom>
          <a:noFill/>
          <a:ln w="9525">
            <a:noFill/>
            <a:miter lim="800000"/>
            <a:headEnd/>
            <a:tailEnd/>
          </a:ln>
        </xdr:spPr>
        <xdr:txBody>
          <a:bodyPr wrap="square" lIns="18000" tIns="10800" rIns="18000" bIns="10800">
            <a:no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a:t>
            </a:r>
            <a:endPar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86" name="Text Box 114"/>
          <xdr:cNvSpPr txBox="1">
            <a:spLocks noChangeArrowheads="1"/>
          </xdr:cNvSpPr>
        </xdr:nvSpPr>
        <xdr:spPr bwMode="auto">
          <a:xfrm>
            <a:off x="4097" y="1213"/>
            <a:ext cx="25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387" name="AutoShape 115"/>
          <xdr:cNvCxnSpPr>
            <a:cxnSpLocks noChangeShapeType="1"/>
          </xdr:cNvCxnSpPr>
        </xdr:nvCxnSpPr>
        <xdr:spPr bwMode="auto">
          <a:xfrm rot="10800000" flipV="1">
            <a:off x="3969" y="1113"/>
            <a:ext cx="133" cy="123"/>
          </a:xfrm>
          <a:prstGeom prst="bentConnector3">
            <a:avLst>
              <a:gd name="adj1" fmla="val 50000"/>
            </a:avLst>
          </a:prstGeom>
          <a:noFill/>
          <a:ln w="9525">
            <a:solidFill>
              <a:srgbClr val="000000"/>
            </a:solidFill>
            <a:miter lim="800000"/>
            <a:headEnd/>
            <a:tailEnd/>
          </a:ln>
        </xdr:spPr>
      </xdr:cxnSp>
      <xdr:cxnSp macro="">
        <xdr:nvCxnSpPr>
          <xdr:cNvPr id="388" name="AutoShape 116"/>
          <xdr:cNvCxnSpPr>
            <a:cxnSpLocks noChangeShapeType="1"/>
          </xdr:cNvCxnSpPr>
        </xdr:nvCxnSpPr>
        <xdr:spPr bwMode="auto">
          <a:xfrm rot="10800000" flipV="1">
            <a:off x="4092" y="1254"/>
            <a:ext cx="98" cy="38"/>
          </a:xfrm>
          <a:prstGeom prst="bentConnector3">
            <a:avLst>
              <a:gd name="adj1" fmla="val 50000"/>
            </a:avLst>
          </a:prstGeom>
          <a:noFill/>
          <a:ln w="9525">
            <a:solidFill>
              <a:srgbClr val="000000"/>
            </a:solidFill>
            <a:miter lim="800000"/>
            <a:headEnd/>
            <a:tailEnd/>
          </a:ln>
        </xdr:spPr>
      </xdr:cxnSp>
      <xdr:sp macro="" textlink="">
        <xdr:nvSpPr>
          <xdr:cNvPr id="389" name="Rectangle 388"/>
          <xdr:cNvSpPr>
            <a:spLocks noChangeArrowheads="1"/>
          </xdr:cNvSpPr>
        </xdr:nvSpPr>
        <xdr:spPr bwMode="auto">
          <a:xfrm>
            <a:off x="4518" y="960"/>
            <a:ext cx="992" cy="1093"/>
          </a:xfrm>
          <a:prstGeom prst="rect">
            <a:avLst/>
          </a:prstGeom>
          <a:solidFill>
            <a:srgbClr val="FFFFFF"/>
          </a:solidFill>
          <a:ln w="12699">
            <a:solidFill>
              <a:srgbClr val="000000"/>
            </a:solidFill>
            <a:miter lim="800000"/>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390" name="Group 389"/>
          <xdr:cNvGrpSpPr>
            <a:grpSpLocks/>
          </xdr:cNvGrpSpPr>
        </xdr:nvGrpSpPr>
        <xdr:grpSpPr bwMode="auto">
          <a:xfrm>
            <a:off x="4644" y="1044"/>
            <a:ext cx="724" cy="597"/>
            <a:chOff x="851" y="3016"/>
            <a:chExt cx="750" cy="750"/>
          </a:xfrm>
        </xdr:grpSpPr>
        <xdr:grpSp>
          <xdr:nvGrpSpPr>
            <xdr:cNvPr id="450" name="Group 449"/>
            <xdr:cNvGrpSpPr>
              <a:grpSpLocks/>
            </xdr:cNvGrpSpPr>
          </xdr:nvGrpSpPr>
          <xdr:grpSpPr bwMode="auto">
            <a:xfrm>
              <a:off x="851" y="3016"/>
              <a:ext cx="750" cy="750"/>
              <a:chOff x="851" y="3016"/>
              <a:chExt cx="750" cy="750"/>
            </a:xfrm>
          </xdr:grpSpPr>
          <xdr:grpSp>
            <xdr:nvGrpSpPr>
              <xdr:cNvPr id="452" name="Group 451"/>
              <xdr:cNvGrpSpPr>
                <a:grpSpLocks/>
              </xdr:cNvGrpSpPr>
            </xdr:nvGrpSpPr>
            <xdr:grpSpPr bwMode="auto">
              <a:xfrm>
                <a:off x="851" y="3016"/>
                <a:ext cx="750" cy="750"/>
                <a:chOff x="851" y="3016"/>
                <a:chExt cx="750" cy="750"/>
              </a:xfrm>
            </xdr:grpSpPr>
            <xdr:grpSp>
              <xdr:nvGrpSpPr>
                <xdr:cNvPr id="454" name="Group 453"/>
                <xdr:cNvGrpSpPr>
                  <a:grpSpLocks/>
                </xdr:cNvGrpSpPr>
              </xdr:nvGrpSpPr>
              <xdr:grpSpPr bwMode="auto">
                <a:xfrm>
                  <a:off x="851" y="3016"/>
                  <a:ext cx="750" cy="750"/>
                  <a:chOff x="851" y="3016"/>
                  <a:chExt cx="750" cy="750"/>
                </a:xfrm>
              </xdr:grpSpPr>
              <xdr:sp macro="" textlink="">
                <xdr:nvSpPr>
                  <xdr:cNvPr id="456" name="Oval 455"/>
                  <xdr:cNvSpPr>
                    <a:spLocks noChangeArrowheads="1"/>
                  </xdr:cNvSpPr>
                </xdr:nvSpPr>
                <xdr:spPr bwMode="auto">
                  <a:xfrm>
                    <a:off x="851" y="3016"/>
                    <a:ext cx="750" cy="750"/>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57" name="Oval 456"/>
                  <xdr:cNvSpPr>
                    <a:spLocks noChangeArrowheads="1"/>
                  </xdr:cNvSpPr>
                </xdr:nvSpPr>
                <xdr:spPr bwMode="auto">
                  <a:xfrm>
                    <a:off x="930" y="3091"/>
                    <a:ext cx="591" cy="59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55" name="Oval 454"/>
                <xdr:cNvSpPr>
                  <a:spLocks noChangeArrowheads="1"/>
                </xdr:cNvSpPr>
              </xdr:nvSpPr>
              <xdr:spPr bwMode="auto">
                <a:xfrm>
                  <a:off x="1010" y="3172"/>
                  <a:ext cx="431" cy="43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53" name="Oval 452"/>
              <xdr:cNvSpPr>
                <a:spLocks noChangeArrowheads="1"/>
              </xdr:cNvSpPr>
            </xdr:nvSpPr>
            <xdr:spPr bwMode="auto">
              <a:xfrm>
                <a:off x="1089" y="3252"/>
                <a:ext cx="274" cy="275"/>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51" name="Oval 450"/>
            <xdr:cNvSpPr>
              <a:spLocks noChangeArrowheads="1"/>
            </xdr:cNvSpPr>
          </xdr:nvSpPr>
          <xdr:spPr bwMode="auto">
            <a:xfrm>
              <a:off x="1168" y="3331"/>
              <a:ext cx="115" cy="117"/>
            </a:xfrm>
            <a:prstGeom prst="ellipse">
              <a:avLst/>
            </a:prstGeom>
            <a:solidFill>
              <a:srgbClr val="FFFFFF"/>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391" name="Line 127"/>
          <xdr:cNvSpPr>
            <a:spLocks noChangeShapeType="1"/>
          </xdr:cNvSpPr>
        </xdr:nvSpPr>
        <xdr:spPr bwMode="auto">
          <a:xfrm>
            <a:off x="4564" y="1344"/>
            <a:ext cx="880" cy="0"/>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2" name="Line 128"/>
          <xdr:cNvSpPr>
            <a:spLocks noChangeShapeType="1"/>
          </xdr:cNvSpPr>
        </xdr:nvSpPr>
        <xdr:spPr bwMode="auto">
          <a:xfrm>
            <a:off x="5008" y="975"/>
            <a:ext cx="0" cy="708"/>
          </a:xfrm>
          <a:prstGeom prst="line">
            <a:avLst/>
          </a:prstGeom>
          <a:no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3" name="Oval 392"/>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4" name="Oval 393"/>
          <xdr:cNvSpPr>
            <a:spLocks noChangeArrowheads="1"/>
          </xdr:cNvSpPr>
        </xdr:nvSpPr>
        <xdr:spPr bwMode="auto">
          <a:xfrm>
            <a:off x="4796" y="127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5" name="Oval 394"/>
          <xdr:cNvSpPr>
            <a:spLocks noChangeArrowheads="1"/>
          </xdr:cNvSpPr>
        </xdr:nvSpPr>
        <xdr:spPr bwMode="auto">
          <a:xfrm>
            <a:off x="4843" y="126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6" name="Oval 395"/>
          <xdr:cNvSpPr>
            <a:spLocks noChangeArrowheads="1"/>
          </xdr:cNvSpPr>
        </xdr:nvSpPr>
        <xdr:spPr bwMode="auto">
          <a:xfrm>
            <a:off x="4843" y="1226"/>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7" name="Oval 396"/>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8" name="Oval 397"/>
          <xdr:cNvSpPr>
            <a:spLocks noChangeArrowheads="1"/>
          </xdr:cNvSpPr>
        </xdr:nvSpPr>
        <xdr:spPr bwMode="auto">
          <a:xfrm>
            <a:off x="4796" y="122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399" name="Oval 398"/>
          <xdr:cNvSpPr>
            <a:spLocks noChangeArrowheads="1"/>
          </xdr:cNvSpPr>
        </xdr:nvSpPr>
        <xdr:spPr bwMode="auto">
          <a:xfrm>
            <a:off x="5166" y="1284"/>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0" name="Oval 399"/>
          <xdr:cNvSpPr>
            <a:spLocks noChangeArrowheads="1"/>
          </xdr:cNvSpPr>
        </xdr:nvSpPr>
        <xdr:spPr bwMode="auto">
          <a:xfrm>
            <a:off x="4788" y="1248"/>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1" name="Oval 400"/>
          <xdr:cNvSpPr>
            <a:spLocks noChangeArrowheads="1"/>
          </xdr:cNvSpPr>
        </xdr:nvSpPr>
        <xdr:spPr bwMode="auto">
          <a:xfrm>
            <a:off x="5181" y="1300"/>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2" name="Oval 401"/>
          <xdr:cNvSpPr>
            <a:spLocks noChangeArrowheads="1"/>
          </xdr:cNvSpPr>
        </xdr:nvSpPr>
        <xdr:spPr bwMode="auto">
          <a:xfrm>
            <a:off x="5166" y="1236"/>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3" name="Oval 402"/>
          <xdr:cNvSpPr>
            <a:spLocks noChangeArrowheads="1"/>
          </xdr:cNvSpPr>
        </xdr:nvSpPr>
        <xdr:spPr bwMode="auto">
          <a:xfrm>
            <a:off x="5213" y="1284"/>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4" name="Oval 403"/>
          <xdr:cNvSpPr>
            <a:spLocks noChangeArrowheads="1"/>
          </xdr:cNvSpPr>
        </xdr:nvSpPr>
        <xdr:spPr bwMode="auto">
          <a:xfrm>
            <a:off x="5199" y="1242"/>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5" name="Line 141"/>
          <xdr:cNvSpPr>
            <a:spLocks noChangeShapeType="1"/>
          </xdr:cNvSpPr>
        </xdr:nvSpPr>
        <xdr:spPr bwMode="auto">
          <a:xfrm>
            <a:off x="4515" y="1940"/>
            <a:ext cx="1005" cy="0"/>
          </a:xfrm>
          <a:prstGeom prst="line">
            <a:avLst/>
          </a:prstGeom>
          <a:noFill/>
          <a:ln w="9525">
            <a:solidFill>
              <a:srgbClr val="000000"/>
            </a:solidFill>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406" name="Group 405"/>
          <xdr:cNvGrpSpPr>
            <a:grpSpLocks/>
          </xdr:cNvGrpSpPr>
        </xdr:nvGrpSpPr>
        <xdr:grpSpPr bwMode="auto">
          <a:xfrm>
            <a:off x="4769" y="1684"/>
            <a:ext cx="203" cy="251"/>
            <a:chOff x="1868" y="4672"/>
            <a:chExt cx="1013" cy="357"/>
          </a:xfrm>
        </xdr:grpSpPr>
        <xdr:sp macro="" textlink="">
          <xdr:nvSpPr>
            <xdr:cNvPr id="448" name="Freeform 447"/>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9" name="Freeform 448"/>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07" name="Line 145"/>
          <xdr:cNvSpPr>
            <a:spLocks noChangeShapeType="1"/>
          </xdr:cNvSpPr>
        </xdr:nvSpPr>
        <xdr:spPr bwMode="auto">
          <a:xfrm>
            <a:off x="4866"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8" name="Line 146"/>
          <xdr:cNvSpPr>
            <a:spLocks noChangeShapeType="1"/>
          </xdr:cNvSpPr>
        </xdr:nvSpPr>
        <xdr:spPr bwMode="auto">
          <a:xfrm>
            <a:off x="5216"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09" name="Line 147"/>
          <xdr:cNvSpPr>
            <a:spLocks noChangeShapeType="1"/>
          </xdr:cNvSpPr>
        </xdr:nvSpPr>
        <xdr:spPr bwMode="auto">
          <a:xfrm>
            <a:off x="5008" y="1039"/>
            <a:ext cx="0" cy="306"/>
          </a:xfrm>
          <a:prstGeom prst="line">
            <a:avLst/>
          </a:prstGeom>
          <a:noFill/>
          <a:ln w="28575">
            <a:solidFill>
              <a:srgbClr val="000000"/>
            </a:solidFill>
            <a:round/>
            <a:headEnd/>
            <a:tailEnd type="triangle" w="med" len="me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0" name="Text Box 148"/>
          <xdr:cNvSpPr txBox="1">
            <a:spLocks noChangeArrowheads="1"/>
          </xdr:cNvSpPr>
        </xdr:nvSpPr>
        <xdr:spPr bwMode="auto">
          <a:xfrm>
            <a:off x="4995" y="967"/>
            <a:ext cx="214" cy="61"/>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Giá trị </a:t>
            </a:r>
          </a:p>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đúng</a:t>
            </a:r>
            <a:endParaRPr kumimoji="1" lang="ko-KR" altLang="en-US"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1" name="Text Box 149"/>
          <xdr:cNvSpPr txBox="1">
            <a:spLocks noChangeArrowheads="1"/>
          </xdr:cNvSpPr>
        </xdr:nvSpPr>
        <xdr:spPr bwMode="auto">
          <a:xfrm>
            <a:off x="4515" y="1110"/>
            <a:ext cx="371"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412" name="Text Box 150"/>
          <xdr:cNvSpPr txBox="1">
            <a:spLocks noChangeArrowheads="1"/>
          </xdr:cNvSpPr>
        </xdr:nvSpPr>
        <xdr:spPr bwMode="auto">
          <a:xfrm>
            <a:off x="5140" y="1178"/>
            <a:ext cx="357" cy="3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0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0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cxnSp macro="">
        <xdr:nvCxnSpPr>
          <xdr:cNvPr id="413" name="AutoShape 151"/>
          <xdr:cNvCxnSpPr>
            <a:cxnSpLocks noChangeShapeType="1"/>
          </xdr:cNvCxnSpPr>
        </xdr:nvCxnSpPr>
        <xdr:spPr bwMode="auto">
          <a:xfrm>
            <a:off x="4707" y="1155"/>
            <a:ext cx="137" cy="94"/>
          </a:xfrm>
          <a:prstGeom prst="bentConnector3">
            <a:avLst>
              <a:gd name="adj1" fmla="val 50000"/>
            </a:avLst>
          </a:prstGeom>
          <a:noFill/>
          <a:ln w="9525">
            <a:solidFill>
              <a:srgbClr val="000000"/>
            </a:solidFill>
            <a:miter lim="800000"/>
            <a:headEnd/>
            <a:tailEnd/>
          </a:ln>
        </xdr:spPr>
      </xdr:cxnSp>
      <xdr:cxnSp macro="">
        <xdr:nvCxnSpPr>
          <xdr:cNvPr id="414" name="AutoShape 152"/>
          <xdr:cNvCxnSpPr>
            <a:cxnSpLocks noChangeShapeType="1"/>
          </xdr:cNvCxnSpPr>
        </xdr:nvCxnSpPr>
        <xdr:spPr bwMode="auto">
          <a:xfrm rot="10800000" flipV="1">
            <a:off x="5240" y="1230"/>
            <a:ext cx="62" cy="41"/>
          </a:xfrm>
          <a:prstGeom prst="bentConnector3">
            <a:avLst>
              <a:gd name="adj1" fmla="val 50000"/>
            </a:avLst>
          </a:prstGeom>
          <a:noFill/>
          <a:ln w="9525">
            <a:solidFill>
              <a:srgbClr val="000000"/>
            </a:solidFill>
            <a:miter lim="800000"/>
            <a:headEnd/>
            <a:tailEnd/>
          </a:ln>
        </xdr:spPr>
      </xdr:cxnSp>
      <xdr:sp macro="" textlink="">
        <xdr:nvSpPr>
          <xdr:cNvPr id="415" name="Oval 414"/>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6" name="Oval 415"/>
          <xdr:cNvSpPr>
            <a:spLocks noChangeArrowheads="1"/>
          </xdr:cNvSpPr>
        </xdr:nvSpPr>
        <xdr:spPr bwMode="auto">
          <a:xfrm>
            <a:off x="3898" y="1402"/>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7" name="Oval 416"/>
          <xdr:cNvSpPr>
            <a:spLocks noChangeArrowheads="1"/>
          </xdr:cNvSpPr>
        </xdr:nvSpPr>
        <xdr:spPr bwMode="auto">
          <a:xfrm>
            <a:off x="3912"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8" name="Oval 417"/>
          <xdr:cNvSpPr>
            <a:spLocks noChangeArrowheads="1"/>
          </xdr:cNvSpPr>
        </xdr:nvSpPr>
        <xdr:spPr bwMode="auto">
          <a:xfrm>
            <a:off x="3898" y="1354"/>
            <a:ext cx="46"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19" name="Oval 418"/>
          <xdr:cNvSpPr>
            <a:spLocks noChangeArrowheads="1"/>
          </xdr:cNvSpPr>
        </xdr:nvSpPr>
        <xdr:spPr bwMode="auto">
          <a:xfrm>
            <a:off x="3944" y="1402"/>
            <a:ext cx="47" cy="39"/>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0" name="Oval 419"/>
          <xdr:cNvSpPr>
            <a:spLocks noChangeArrowheads="1"/>
          </xdr:cNvSpPr>
        </xdr:nvSpPr>
        <xdr:spPr bwMode="auto">
          <a:xfrm>
            <a:off x="3931" y="1361"/>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1" name="Text Box 159"/>
          <xdr:cNvSpPr txBox="1">
            <a:spLocks noChangeArrowheads="1"/>
          </xdr:cNvSpPr>
        </xdr:nvSpPr>
        <xdr:spPr bwMode="auto">
          <a:xfrm>
            <a:off x="4056" y="1522"/>
            <a:ext cx="287"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Kiểm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422" name="AutoShape 160"/>
          <xdr:cNvCxnSpPr>
            <a:cxnSpLocks noChangeShapeType="1"/>
          </xdr:cNvCxnSpPr>
        </xdr:nvCxnSpPr>
        <xdr:spPr bwMode="auto">
          <a:xfrm rot="10800000">
            <a:off x="3950" y="1460"/>
            <a:ext cx="208" cy="99"/>
          </a:xfrm>
          <a:prstGeom prst="bentConnector3">
            <a:avLst>
              <a:gd name="adj1" fmla="val 50000"/>
            </a:avLst>
          </a:prstGeom>
          <a:noFill/>
          <a:ln w="9525">
            <a:solidFill>
              <a:srgbClr val="000000"/>
            </a:solidFill>
            <a:miter lim="800000"/>
            <a:headEnd/>
            <a:tailEnd/>
          </a:ln>
        </xdr:spPr>
      </xdr:cxnSp>
      <xdr:grpSp>
        <xdr:nvGrpSpPr>
          <xdr:cNvPr id="423" name="Group 422"/>
          <xdr:cNvGrpSpPr>
            <a:grpSpLocks/>
          </xdr:cNvGrpSpPr>
        </xdr:nvGrpSpPr>
        <xdr:grpSpPr bwMode="auto">
          <a:xfrm>
            <a:off x="3819" y="1684"/>
            <a:ext cx="328" cy="251"/>
            <a:chOff x="1868" y="4672"/>
            <a:chExt cx="1013" cy="357"/>
          </a:xfrm>
        </xdr:grpSpPr>
        <xdr:sp macro="" textlink="">
          <xdr:nvSpPr>
            <xdr:cNvPr id="446" name="Freeform 445"/>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7" name="Freeform 446"/>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24" name="Line 164"/>
          <xdr:cNvSpPr>
            <a:spLocks noChangeShapeType="1"/>
          </xdr:cNvSpPr>
        </xdr:nvSpPr>
        <xdr:spPr bwMode="auto">
          <a:xfrm>
            <a:off x="3988" y="1654"/>
            <a:ext cx="0" cy="308"/>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5" name="Rectangle 424"/>
          <xdr:cNvSpPr>
            <a:spLocks noChangeArrowheads="1"/>
          </xdr:cNvSpPr>
        </xdr:nvSpPr>
        <xdr:spPr bwMode="auto">
          <a:xfrm>
            <a:off x="391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426" name="Oval 425"/>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7" name="Oval 426"/>
          <xdr:cNvSpPr>
            <a:spLocks noChangeArrowheads="1"/>
          </xdr:cNvSpPr>
        </xdr:nvSpPr>
        <xdr:spPr bwMode="auto">
          <a:xfrm>
            <a:off x="4978" y="1467"/>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8" name="Oval 427"/>
          <xdr:cNvSpPr>
            <a:spLocks noChangeArrowheads="1"/>
          </xdr:cNvSpPr>
        </xdr:nvSpPr>
        <xdr:spPr bwMode="auto">
          <a:xfrm>
            <a:off x="5024" y="1457"/>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29" name="Oval 428"/>
          <xdr:cNvSpPr>
            <a:spLocks noChangeArrowheads="1"/>
          </xdr:cNvSpPr>
        </xdr:nvSpPr>
        <xdr:spPr bwMode="auto">
          <a:xfrm>
            <a:off x="5024" y="1419"/>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30" name="Oval 429"/>
          <xdr:cNvSpPr>
            <a:spLocks noChangeArrowheads="1"/>
          </xdr:cNvSpPr>
        </xdr:nvSpPr>
        <xdr:spPr bwMode="auto">
          <a:xfrm>
            <a:off x="4978" y="1419"/>
            <a:ext cx="46"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31" name="Oval 430"/>
          <xdr:cNvSpPr>
            <a:spLocks noChangeArrowheads="1"/>
          </xdr:cNvSpPr>
        </xdr:nvSpPr>
        <xdr:spPr bwMode="auto">
          <a:xfrm>
            <a:off x="4969" y="1441"/>
            <a:ext cx="47" cy="38"/>
          </a:xfrm>
          <a:prstGeom prst="ellipse">
            <a:avLst/>
          </a:prstGeom>
          <a:solidFill>
            <a:srgbClr val="000000"/>
          </a:solidFill>
          <a:ln w="9525">
            <a:solidFill>
              <a:srgbClr val="000000"/>
            </a:solidFill>
            <a:round/>
            <a:headEnd/>
            <a:tailEnd/>
          </a:ln>
        </xdr:spPr>
        <xdr:txBody>
          <a:bodyPr wrap="square" anchor="ct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32" name="Text Box 172"/>
          <xdr:cNvSpPr txBox="1">
            <a:spLocks noChangeArrowheads="1"/>
          </xdr:cNvSpPr>
        </xdr:nvSpPr>
        <xdr:spPr bwMode="auto">
          <a:xfrm>
            <a:off x="5106" y="1476"/>
            <a:ext cx="376" cy="33"/>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Kiểm</a:t>
            </a:r>
            <a:r>
              <a:rPr kumimoji="1" lang="en-US" altLang="ko-KR" sz="1100" b="0" i="0" u="none" strike="noStrike" kern="0" cap="none" spc="0" normalizeH="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 tra viên </a:t>
            </a:r>
            <a:r>
              <a:rPr kumimoji="1" lang="en-US" altLang="ko-KR" sz="11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cxnSp macro="">
        <xdr:nvCxnSpPr>
          <xdr:cNvPr id="433" name="AutoShape 173"/>
          <xdr:cNvCxnSpPr>
            <a:cxnSpLocks noChangeShapeType="1"/>
          </xdr:cNvCxnSpPr>
        </xdr:nvCxnSpPr>
        <xdr:spPr bwMode="auto">
          <a:xfrm rot="10800000">
            <a:off x="5056" y="1499"/>
            <a:ext cx="247" cy="12"/>
          </a:xfrm>
          <a:prstGeom prst="bentConnector3">
            <a:avLst>
              <a:gd name="adj1" fmla="val 50000"/>
            </a:avLst>
          </a:prstGeom>
          <a:noFill/>
          <a:ln w="9525">
            <a:solidFill>
              <a:srgbClr val="000000"/>
            </a:solidFill>
            <a:miter lim="800000"/>
            <a:headEnd/>
            <a:tailEnd/>
          </a:ln>
        </xdr:spPr>
      </xdr:cxnSp>
      <xdr:grpSp>
        <xdr:nvGrpSpPr>
          <xdr:cNvPr id="434" name="Group 433"/>
          <xdr:cNvGrpSpPr>
            <a:grpSpLocks/>
          </xdr:cNvGrpSpPr>
        </xdr:nvGrpSpPr>
        <xdr:grpSpPr bwMode="auto">
          <a:xfrm>
            <a:off x="4926" y="1684"/>
            <a:ext cx="203" cy="251"/>
            <a:chOff x="1868" y="4672"/>
            <a:chExt cx="1013" cy="357"/>
          </a:xfrm>
        </xdr:grpSpPr>
        <xdr:sp macro="" textlink="">
          <xdr:nvSpPr>
            <xdr:cNvPr id="444" name="Freeform 443"/>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5" name="Freeform 444"/>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35" name="Line 177"/>
          <xdr:cNvSpPr>
            <a:spLocks noChangeShapeType="1"/>
          </xdr:cNvSpPr>
        </xdr:nvSpPr>
        <xdr:spPr bwMode="auto">
          <a:xfrm>
            <a:off x="5025" y="1654"/>
            <a:ext cx="0" cy="313"/>
          </a:xfrm>
          <a:prstGeom prst="line">
            <a:avLst/>
          </a:prstGeom>
          <a:noFill/>
          <a:ln w="9525">
            <a:solidFill>
              <a:srgbClr val="000000"/>
            </a:solidFill>
            <a:prstDash val="sysDot"/>
            <a:round/>
            <a:headEnd/>
            <a:tailEnd/>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nvGrpSpPr>
          <xdr:cNvPr id="436" name="Group 435"/>
          <xdr:cNvGrpSpPr>
            <a:grpSpLocks/>
          </xdr:cNvGrpSpPr>
        </xdr:nvGrpSpPr>
        <xdr:grpSpPr bwMode="auto">
          <a:xfrm>
            <a:off x="5117" y="1684"/>
            <a:ext cx="203" cy="251"/>
            <a:chOff x="1868" y="4672"/>
            <a:chExt cx="1013" cy="357"/>
          </a:xfrm>
        </xdr:grpSpPr>
        <xdr:sp macro="" textlink="">
          <xdr:nvSpPr>
            <xdr:cNvPr id="442" name="Freeform 441"/>
            <xdr:cNvSpPr>
              <a:spLocks/>
            </xdr:cNvSpPr>
          </xdr:nvSpPr>
          <xdr:spPr bwMode="auto">
            <a:xfrm>
              <a:off x="1868" y="4672"/>
              <a:ext cx="510" cy="357"/>
            </a:xfrm>
            <a:custGeom>
              <a:avLst/>
              <a:gdLst>
                <a:gd name="T0" fmla="*/ 0 w 510"/>
                <a:gd name="T1" fmla="*/ 356 h 357"/>
                <a:gd name="T2" fmla="*/ 13 w 510"/>
                <a:gd name="T3" fmla="*/ 354 h 357"/>
                <a:gd name="T4" fmla="*/ 34 w 510"/>
                <a:gd name="T5" fmla="*/ 352 h 357"/>
                <a:gd name="T6" fmla="*/ 55 w 510"/>
                <a:gd name="T7" fmla="*/ 351 h 357"/>
                <a:gd name="T8" fmla="*/ 76 w 510"/>
                <a:gd name="T9" fmla="*/ 349 h 357"/>
                <a:gd name="T10" fmla="*/ 97 w 510"/>
                <a:gd name="T11" fmla="*/ 345 h 357"/>
                <a:gd name="T12" fmla="*/ 111 w 510"/>
                <a:gd name="T13" fmla="*/ 344 h 357"/>
                <a:gd name="T14" fmla="*/ 132 w 510"/>
                <a:gd name="T15" fmla="*/ 340 h 357"/>
                <a:gd name="T16" fmla="*/ 149 w 510"/>
                <a:gd name="T17" fmla="*/ 337 h 357"/>
                <a:gd name="T18" fmla="*/ 160 w 510"/>
                <a:gd name="T19" fmla="*/ 335 h 357"/>
                <a:gd name="T20" fmla="*/ 174 w 510"/>
                <a:gd name="T21" fmla="*/ 332 h 357"/>
                <a:gd name="T22" fmla="*/ 184 w 510"/>
                <a:gd name="T23" fmla="*/ 328 h 357"/>
                <a:gd name="T24" fmla="*/ 195 w 510"/>
                <a:gd name="T25" fmla="*/ 324 h 357"/>
                <a:gd name="T26" fmla="*/ 205 w 510"/>
                <a:gd name="T27" fmla="*/ 321 h 357"/>
                <a:gd name="T28" fmla="*/ 216 w 510"/>
                <a:gd name="T29" fmla="*/ 318 h 357"/>
                <a:gd name="T30" fmla="*/ 223 w 510"/>
                <a:gd name="T31" fmla="*/ 314 h 357"/>
                <a:gd name="T32" fmla="*/ 230 w 510"/>
                <a:gd name="T33" fmla="*/ 311 h 357"/>
                <a:gd name="T34" fmla="*/ 233 w 510"/>
                <a:gd name="T35" fmla="*/ 307 h 357"/>
                <a:gd name="T36" fmla="*/ 240 w 510"/>
                <a:gd name="T37" fmla="*/ 302 h 357"/>
                <a:gd name="T38" fmla="*/ 247 w 510"/>
                <a:gd name="T39" fmla="*/ 295 h 357"/>
                <a:gd name="T40" fmla="*/ 257 w 510"/>
                <a:gd name="T41" fmla="*/ 286 h 357"/>
                <a:gd name="T42" fmla="*/ 268 w 510"/>
                <a:gd name="T43" fmla="*/ 274 h 357"/>
                <a:gd name="T44" fmla="*/ 278 w 510"/>
                <a:gd name="T45" fmla="*/ 264 h 357"/>
                <a:gd name="T46" fmla="*/ 285 w 510"/>
                <a:gd name="T47" fmla="*/ 255 h 357"/>
                <a:gd name="T48" fmla="*/ 295 w 510"/>
                <a:gd name="T49" fmla="*/ 243 h 357"/>
                <a:gd name="T50" fmla="*/ 302 w 510"/>
                <a:gd name="T51" fmla="*/ 231 h 357"/>
                <a:gd name="T52" fmla="*/ 306 w 510"/>
                <a:gd name="T53" fmla="*/ 226 h 357"/>
                <a:gd name="T54" fmla="*/ 323 w 510"/>
                <a:gd name="T55" fmla="*/ 202 h 357"/>
                <a:gd name="T56" fmla="*/ 355 w 510"/>
                <a:gd name="T57" fmla="*/ 154 h 357"/>
                <a:gd name="T58" fmla="*/ 369 w 510"/>
                <a:gd name="T59" fmla="*/ 129 h 357"/>
                <a:gd name="T60" fmla="*/ 372 w 510"/>
                <a:gd name="T61" fmla="*/ 124 h 357"/>
                <a:gd name="T62" fmla="*/ 383 w 510"/>
                <a:gd name="T63" fmla="*/ 110 h 357"/>
                <a:gd name="T64" fmla="*/ 390 w 510"/>
                <a:gd name="T65" fmla="*/ 98 h 357"/>
                <a:gd name="T66" fmla="*/ 397 w 510"/>
                <a:gd name="T67" fmla="*/ 90 h 357"/>
                <a:gd name="T68" fmla="*/ 404 w 510"/>
                <a:gd name="T69" fmla="*/ 79 h 357"/>
                <a:gd name="T70" fmla="*/ 411 w 510"/>
                <a:gd name="T71" fmla="*/ 71 h 357"/>
                <a:gd name="T72" fmla="*/ 418 w 510"/>
                <a:gd name="T73" fmla="*/ 62 h 357"/>
                <a:gd name="T74" fmla="*/ 425 w 510"/>
                <a:gd name="T75" fmla="*/ 53 h 357"/>
                <a:gd name="T76" fmla="*/ 428 w 510"/>
                <a:gd name="T77" fmla="*/ 48 h 357"/>
                <a:gd name="T78" fmla="*/ 432 w 510"/>
                <a:gd name="T79" fmla="*/ 43 h 357"/>
                <a:gd name="T80" fmla="*/ 439 w 510"/>
                <a:gd name="T81" fmla="*/ 36 h 357"/>
                <a:gd name="T82" fmla="*/ 442 w 510"/>
                <a:gd name="T83" fmla="*/ 31 h 357"/>
                <a:gd name="T84" fmla="*/ 449 w 510"/>
                <a:gd name="T85" fmla="*/ 24 h 357"/>
                <a:gd name="T86" fmla="*/ 453 w 510"/>
                <a:gd name="T87" fmla="*/ 20 h 357"/>
                <a:gd name="T88" fmla="*/ 460 w 510"/>
                <a:gd name="T89" fmla="*/ 15 h 357"/>
                <a:gd name="T90" fmla="*/ 463 w 510"/>
                <a:gd name="T91" fmla="*/ 13 h 357"/>
                <a:gd name="T92" fmla="*/ 467 w 510"/>
                <a:gd name="T93" fmla="*/ 10 h 357"/>
                <a:gd name="T94" fmla="*/ 470 w 510"/>
                <a:gd name="T95" fmla="*/ 8 h 357"/>
                <a:gd name="T96" fmla="*/ 474 w 510"/>
                <a:gd name="T97" fmla="*/ 7 h 357"/>
                <a:gd name="T98" fmla="*/ 484 w 510"/>
                <a:gd name="T99" fmla="*/ 3 h 357"/>
                <a:gd name="T100" fmla="*/ 495 w 510"/>
                <a:gd name="T101" fmla="*/ 1 h 357"/>
                <a:gd name="T102" fmla="*/ 505 w 510"/>
                <a:gd name="T103" fmla="*/ 0 h 357"/>
                <a:gd name="T104" fmla="*/ 509 w 510"/>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10"/>
                <a:gd name="T160" fmla="*/ 0 h 357"/>
                <a:gd name="T161" fmla="*/ 510 w 510"/>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10" h="357">
                  <a:moveTo>
                    <a:pt x="0" y="356"/>
                  </a:moveTo>
                  <a:lnTo>
                    <a:pt x="13" y="354"/>
                  </a:lnTo>
                  <a:lnTo>
                    <a:pt x="34" y="352"/>
                  </a:lnTo>
                  <a:lnTo>
                    <a:pt x="55" y="351"/>
                  </a:lnTo>
                  <a:lnTo>
                    <a:pt x="76" y="349"/>
                  </a:lnTo>
                  <a:lnTo>
                    <a:pt x="97" y="345"/>
                  </a:lnTo>
                  <a:lnTo>
                    <a:pt x="111" y="344"/>
                  </a:lnTo>
                  <a:lnTo>
                    <a:pt x="132" y="340"/>
                  </a:lnTo>
                  <a:lnTo>
                    <a:pt x="149" y="337"/>
                  </a:lnTo>
                  <a:lnTo>
                    <a:pt x="160" y="335"/>
                  </a:lnTo>
                  <a:lnTo>
                    <a:pt x="174" y="332"/>
                  </a:lnTo>
                  <a:lnTo>
                    <a:pt x="184" y="328"/>
                  </a:lnTo>
                  <a:lnTo>
                    <a:pt x="195" y="324"/>
                  </a:lnTo>
                  <a:lnTo>
                    <a:pt x="205" y="321"/>
                  </a:lnTo>
                  <a:lnTo>
                    <a:pt x="216" y="318"/>
                  </a:lnTo>
                  <a:lnTo>
                    <a:pt x="223" y="314"/>
                  </a:lnTo>
                  <a:lnTo>
                    <a:pt x="230" y="311"/>
                  </a:lnTo>
                  <a:lnTo>
                    <a:pt x="233" y="307"/>
                  </a:lnTo>
                  <a:lnTo>
                    <a:pt x="240" y="302"/>
                  </a:lnTo>
                  <a:lnTo>
                    <a:pt x="247" y="295"/>
                  </a:lnTo>
                  <a:lnTo>
                    <a:pt x="257" y="286"/>
                  </a:lnTo>
                  <a:lnTo>
                    <a:pt x="268" y="274"/>
                  </a:lnTo>
                  <a:lnTo>
                    <a:pt x="278" y="264"/>
                  </a:lnTo>
                  <a:lnTo>
                    <a:pt x="285" y="255"/>
                  </a:lnTo>
                  <a:lnTo>
                    <a:pt x="295" y="243"/>
                  </a:lnTo>
                  <a:lnTo>
                    <a:pt x="302" y="231"/>
                  </a:lnTo>
                  <a:lnTo>
                    <a:pt x="306" y="226"/>
                  </a:lnTo>
                  <a:lnTo>
                    <a:pt x="323" y="202"/>
                  </a:lnTo>
                  <a:lnTo>
                    <a:pt x="355" y="154"/>
                  </a:lnTo>
                  <a:lnTo>
                    <a:pt x="369" y="129"/>
                  </a:lnTo>
                  <a:lnTo>
                    <a:pt x="372" y="124"/>
                  </a:lnTo>
                  <a:lnTo>
                    <a:pt x="383" y="110"/>
                  </a:lnTo>
                  <a:lnTo>
                    <a:pt x="390" y="98"/>
                  </a:lnTo>
                  <a:lnTo>
                    <a:pt x="397" y="90"/>
                  </a:lnTo>
                  <a:lnTo>
                    <a:pt x="404" y="79"/>
                  </a:lnTo>
                  <a:lnTo>
                    <a:pt x="411" y="71"/>
                  </a:lnTo>
                  <a:lnTo>
                    <a:pt x="418" y="62"/>
                  </a:lnTo>
                  <a:lnTo>
                    <a:pt x="425" y="53"/>
                  </a:lnTo>
                  <a:lnTo>
                    <a:pt x="428" y="48"/>
                  </a:lnTo>
                  <a:lnTo>
                    <a:pt x="432" y="43"/>
                  </a:lnTo>
                  <a:lnTo>
                    <a:pt x="439" y="36"/>
                  </a:lnTo>
                  <a:lnTo>
                    <a:pt x="442" y="31"/>
                  </a:lnTo>
                  <a:lnTo>
                    <a:pt x="449" y="24"/>
                  </a:lnTo>
                  <a:lnTo>
                    <a:pt x="453" y="20"/>
                  </a:lnTo>
                  <a:lnTo>
                    <a:pt x="460" y="15"/>
                  </a:lnTo>
                  <a:lnTo>
                    <a:pt x="463" y="13"/>
                  </a:lnTo>
                  <a:lnTo>
                    <a:pt x="467" y="10"/>
                  </a:lnTo>
                  <a:lnTo>
                    <a:pt x="470" y="8"/>
                  </a:lnTo>
                  <a:lnTo>
                    <a:pt x="474" y="7"/>
                  </a:lnTo>
                  <a:lnTo>
                    <a:pt x="484" y="3"/>
                  </a:lnTo>
                  <a:lnTo>
                    <a:pt x="495" y="1"/>
                  </a:lnTo>
                  <a:lnTo>
                    <a:pt x="505" y="0"/>
                  </a:lnTo>
                  <a:lnTo>
                    <a:pt x="509"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3" name="Freeform 442"/>
            <xdr:cNvSpPr>
              <a:spLocks/>
            </xdr:cNvSpPr>
          </xdr:nvSpPr>
          <xdr:spPr bwMode="auto">
            <a:xfrm>
              <a:off x="2377" y="4672"/>
              <a:ext cx="504" cy="357"/>
            </a:xfrm>
            <a:custGeom>
              <a:avLst/>
              <a:gdLst>
                <a:gd name="T0" fmla="*/ 503 w 504"/>
                <a:gd name="T1" fmla="*/ 356 h 357"/>
                <a:gd name="T2" fmla="*/ 489 w 504"/>
                <a:gd name="T3" fmla="*/ 354 h 357"/>
                <a:gd name="T4" fmla="*/ 468 w 504"/>
                <a:gd name="T5" fmla="*/ 352 h 357"/>
                <a:gd name="T6" fmla="*/ 447 w 504"/>
                <a:gd name="T7" fmla="*/ 351 h 357"/>
                <a:gd name="T8" fmla="*/ 426 w 504"/>
                <a:gd name="T9" fmla="*/ 349 h 357"/>
                <a:gd name="T10" fmla="*/ 406 w 504"/>
                <a:gd name="T11" fmla="*/ 345 h 357"/>
                <a:gd name="T12" fmla="*/ 392 w 504"/>
                <a:gd name="T13" fmla="*/ 344 h 357"/>
                <a:gd name="T14" fmla="*/ 370 w 504"/>
                <a:gd name="T15" fmla="*/ 340 h 357"/>
                <a:gd name="T16" fmla="*/ 353 w 504"/>
                <a:gd name="T17" fmla="*/ 337 h 357"/>
                <a:gd name="T18" fmla="*/ 343 w 504"/>
                <a:gd name="T19" fmla="*/ 335 h 357"/>
                <a:gd name="T20" fmla="*/ 329 w 504"/>
                <a:gd name="T21" fmla="*/ 332 h 357"/>
                <a:gd name="T22" fmla="*/ 319 w 504"/>
                <a:gd name="T23" fmla="*/ 328 h 357"/>
                <a:gd name="T24" fmla="*/ 308 w 504"/>
                <a:gd name="T25" fmla="*/ 324 h 357"/>
                <a:gd name="T26" fmla="*/ 298 w 504"/>
                <a:gd name="T27" fmla="*/ 321 h 357"/>
                <a:gd name="T28" fmla="*/ 287 w 504"/>
                <a:gd name="T29" fmla="*/ 318 h 357"/>
                <a:gd name="T30" fmla="*/ 280 w 504"/>
                <a:gd name="T31" fmla="*/ 314 h 357"/>
                <a:gd name="T32" fmla="*/ 273 w 504"/>
                <a:gd name="T33" fmla="*/ 311 h 357"/>
                <a:gd name="T34" fmla="*/ 270 w 504"/>
                <a:gd name="T35" fmla="*/ 307 h 357"/>
                <a:gd name="T36" fmla="*/ 266 w 504"/>
                <a:gd name="T37" fmla="*/ 304 h 357"/>
                <a:gd name="T38" fmla="*/ 256 w 504"/>
                <a:gd name="T39" fmla="*/ 295 h 357"/>
                <a:gd name="T40" fmla="*/ 246 w 504"/>
                <a:gd name="T41" fmla="*/ 286 h 357"/>
                <a:gd name="T42" fmla="*/ 236 w 504"/>
                <a:gd name="T43" fmla="*/ 276 h 357"/>
                <a:gd name="T44" fmla="*/ 225 w 504"/>
                <a:gd name="T45" fmla="*/ 264 h 357"/>
                <a:gd name="T46" fmla="*/ 215 w 504"/>
                <a:gd name="T47" fmla="*/ 254 h 357"/>
                <a:gd name="T48" fmla="*/ 208 w 504"/>
                <a:gd name="T49" fmla="*/ 245 h 357"/>
                <a:gd name="T50" fmla="*/ 197 w 504"/>
                <a:gd name="T51" fmla="*/ 231 h 357"/>
                <a:gd name="T52" fmla="*/ 194 w 504"/>
                <a:gd name="T53" fmla="*/ 226 h 357"/>
                <a:gd name="T54" fmla="*/ 180 w 504"/>
                <a:gd name="T55" fmla="*/ 204 h 357"/>
                <a:gd name="T56" fmla="*/ 149 w 504"/>
                <a:gd name="T57" fmla="*/ 155 h 357"/>
                <a:gd name="T58" fmla="*/ 132 w 504"/>
                <a:gd name="T59" fmla="*/ 129 h 357"/>
                <a:gd name="T60" fmla="*/ 127 w 504"/>
                <a:gd name="T61" fmla="*/ 124 h 357"/>
                <a:gd name="T62" fmla="*/ 120 w 504"/>
                <a:gd name="T63" fmla="*/ 112 h 357"/>
                <a:gd name="T64" fmla="*/ 110 w 504"/>
                <a:gd name="T65" fmla="*/ 98 h 357"/>
                <a:gd name="T66" fmla="*/ 103 w 504"/>
                <a:gd name="T67" fmla="*/ 88 h 357"/>
                <a:gd name="T68" fmla="*/ 96 w 504"/>
                <a:gd name="T69" fmla="*/ 77 h 357"/>
                <a:gd name="T70" fmla="*/ 90 w 504"/>
                <a:gd name="T71" fmla="*/ 69 h 357"/>
                <a:gd name="T72" fmla="*/ 83 w 504"/>
                <a:gd name="T73" fmla="*/ 60 h 357"/>
                <a:gd name="T74" fmla="*/ 76 w 504"/>
                <a:gd name="T75" fmla="*/ 51 h 357"/>
                <a:gd name="T76" fmla="*/ 72 w 504"/>
                <a:gd name="T77" fmla="*/ 48 h 357"/>
                <a:gd name="T78" fmla="*/ 69 w 504"/>
                <a:gd name="T79" fmla="*/ 43 h 357"/>
                <a:gd name="T80" fmla="*/ 62 w 504"/>
                <a:gd name="T81" fmla="*/ 36 h 357"/>
                <a:gd name="T82" fmla="*/ 58 w 504"/>
                <a:gd name="T83" fmla="*/ 31 h 357"/>
                <a:gd name="T84" fmla="*/ 51 w 504"/>
                <a:gd name="T85" fmla="*/ 24 h 357"/>
                <a:gd name="T86" fmla="*/ 48 w 504"/>
                <a:gd name="T87" fmla="*/ 20 h 357"/>
                <a:gd name="T88" fmla="*/ 41 w 504"/>
                <a:gd name="T89" fmla="*/ 15 h 357"/>
                <a:gd name="T90" fmla="*/ 37 w 504"/>
                <a:gd name="T91" fmla="*/ 13 h 357"/>
                <a:gd name="T92" fmla="*/ 34 w 504"/>
                <a:gd name="T93" fmla="*/ 10 h 357"/>
                <a:gd name="T94" fmla="*/ 30 w 504"/>
                <a:gd name="T95" fmla="*/ 8 h 357"/>
                <a:gd name="T96" fmla="*/ 27 w 504"/>
                <a:gd name="T97" fmla="*/ 7 h 357"/>
                <a:gd name="T98" fmla="*/ 20 w 504"/>
                <a:gd name="T99" fmla="*/ 3 h 357"/>
                <a:gd name="T100" fmla="*/ 13 w 504"/>
                <a:gd name="T101" fmla="*/ 1 h 357"/>
                <a:gd name="T102" fmla="*/ 3 w 504"/>
                <a:gd name="T103" fmla="*/ 0 h 357"/>
                <a:gd name="T104" fmla="*/ 0 w 504"/>
                <a:gd name="T105" fmla="*/ 0 h 357"/>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w 504"/>
                <a:gd name="T160" fmla="*/ 0 h 357"/>
                <a:gd name="T161" fmla="*/ 504 w 504"/>
                <a:gd name="T162" fmla="*/ 357 h 357"/>
              </a:gdLst>
              <a:ahLst/>
              <a:cxnLst>
                <a:cxn ang="T106">
                  <a:pos x="T0" y="T1"/>
                </a:cxn>
                <a:cxn ang="T107">
                  <a:pos x="T2" y="T3"/>
                </a:cxn>
                <a:cxn ang="T108">
                  <a:pos x="T4" y="T5"/>
                </a:cxn>
                <a:cxn ang="T109">
                  <a:pos x="T6" y="T7"/>
                </a:cxn>
                <a:cxn ang="T110">
                  <a:pos x="T8" y="T9"/>
                </a:cxn>
                <a:cxn ang="T111">
                  <a:pos x="T10" y="T11"/>
                </a:cxn>
                <a:cxn ang="T112">
                  <a:pos x="T12" y="T13"/>
                </a:cxn>
                <a:cxn ang="T113">
                  <a:pos x="T14" y="T15"/>
                </a:cxn>
                <a:cxn ang="T114">
                  <a:pos x="T16" y="T17"/>
                </a:cxn>
                <a:cxn ang="T115">
                  <a:pos x="T18" y="T19"/>
                </a:cxn>
                <a:cxn ang="T116">
                  <a:pos x="T20" y="T21"/>
                </a:cxn>
                <a:cxn ang="T117">
                  <a:pos x="T22" y="T23"/>
                </a:cxn>
                <a:cxn ang="T118">
                  <a:pos x="T24" y="T25"/>
                </a:cxn>
                <a:cxn ang="T119">
                  <a:pos x="T26" y="T27"/>
                </a:cxn>
                <a:cxn ang="T120">
                  <a:pos x="T28" y="T29"/>
                </a:cxn>
                <a:cxn ang="T121">
                  <a:pos x="T30" y="T31"/>
                </a:cxn>
                <a:cxn ang="T122">
                  <a:pos x="T32" y="T33"/>
                </a:cxn>
                <a:cxn ang="T123">
                  <a:pos x="T34" y="T35"/>
                </a:cxn>
                <a:cxn ang="T124">
                  <a:pos x="T36" y="T37"/>
                </a:cxn>
                <a:cxn ang="T125">
                  <a:pos x="T38" y="T39"/>
                </a:cxn>
                <a:cxn ang="T126">
                  <a:pos x="T40" y="T41"/>
                </a:cxn>
                <a:cxn ang="T127">
                  <a:pos x="T42" y="T43"/>
                </a:cxn>
                <a:cxn ang="T128">
                  <a:pos x="T44" y="T45"/>
                </a:cxn>
                <a:cxn ang="T129">
                  <a:pos x="T46" y="T47"/>
                </a:cxn>
                <a:cxn ang="T130">
                  <a:pos x="T48" y="T49"/>
                </a:cxn>
                <a:cxn ang="T131">
                  <a:pos x="T50" y="T51"/>
                </a:cxn>
                <a:cxn ang="T132">
                  <a:pos x="T52" y="T53"/>
                </a:cxn>
                <a:cxn ang="T133">
                  <a:pos x="T54" y="T55"/>
                </a:cxn>
                <a:cxn ang="T134">
                  <a:pos x="T56" y="T57"/>
                </a:cxn>
                <a:cxn ang="T135">
                  <a:pos x="T58" y="T59"/>
                </a:cxn>
                <a:cxn ang="T136">
                  <a:pos x="T60" y="T61"/>
                </a:cxn>
                <a:cxn ang="T137">
                  <a:pos x="T62" y="T63"/>
                </a:cxn>
                <a:cxn ang="T138">
                  <a:pos x="T64" y="T65"/>
                </a:cxn>
                <a:cxn ang="T139">
                  <a:pos x="T66" y="T67"/>
                </a:cxn>
                <a:cxn ang="T140">
                  <a:pos x="T68" y="T69"/>
                </a:cxn>
                <a:cxn ang="T141">
                  <a:pos x="T70" y="T71"/>
                </a:cxn>
                <a:cxn ang="T142">
                  <a:pos x="T72" y="T73"/>
                </a:cxn>
                <a:cxn ang="T143">
                  <a:pos x="T74" y="T75"/>
                </a:cxn>
                <a:cxn ang="T144">
                  <a:pos x="T76" y="T77"/>
                </a:cxn>
                <a:cxn ang="T145">
                  <a:pos x="T78" y="T79"/>
                </a:cxn>
                <a:cxn ang="T146">
                  <a:pos x="T80" y="T81"/>
                </a:cxn>
                <a:cxn ang="T147">
                  <a:pos x="T82" y="T83"/>
                </a:cxn>
                <a:cxn ang="T148">
                  <a:pos x="T84" y="T85"/>
                </a:cxn>
                <a:cxn ang="T149">
                  <a:pos x="T86" y="T87"/>
                </a:cxn>
                <a:cxn ang="T150">
                  <a:pos x="T88" y="T89"/>
                </a:cxn>
                <a:cxn ang="T151">
                  <a:pos x="T90" y="T91"/>
                </a:cxn>
                <a:cxn ang="T152">
                  <a:pos x="T92" y="T93"/>
                </a:cxn>
                <a:cxn ang="T153">
                  <a:pos x="T94" y="T95"/>
                </a:cxn>
                <a:cxn ang="T154">
                  <a:pos x="T96" y="T97"/>
                </a:cxn>
                <a:cxn ang="T155">
                  <a:pos x="T98" y="T99"/>
                </a:cxn>
                <a:cxn ang="T156">
                  <a:pos x="T100" y="T101"/>
                </a:cxn>
                <a:cxn ang="T157">
                  <a:pos x="T102" y="T103"/>
                </a:cxn>
                <a:cxn ang="T158">
                  <a:pos x="T104" y="T105"/>
                </a:cxn>
              </a:cxnLst>
              <a:rect l="T159" t="T160" r="T161" b="T162"/>
              <a:pathLst>
                <a:path w="504" h="357">
                  <a:moveTo>
                    <a:pt x="503" y="356"/>
                  </a:moveTo>
                  <a:lnTo>
                    <a:pt x="489" y="354"/>
                  </a:lnTo>
                  <a:lnTo>
                    <a:pt x="468" y="352"/>
                  </a:lnTo>
                  <a:lnTo>
                    <a:pt x="447" y="351"/>
                  </a:lnTo>
                  <a:lnTo>
                    <a:pt x="426" y="349"/>
                  </a:lnTo>
                  <a:lnTo>
                    <a:pt x="406" y="345"/>
                  </a:lnTo>
                  <a:lnTo>
                    <a:pt x="392" y="344"/>
                  </a:lnTo>
                  <a:lnTo>
                    <a:pt x="370" y="340"/>
                  </a:lnTo>
                  <a:lnTo>
                    <a:pt x="353" y="337"/>
                  </a:lnTo>
                  <a:lnTo>
                    <a:pt x="343" y="335"/>
                  </a:lnTo>
                  <a:lnTo>
                    <a:pt x="329" y="332"/>
                  </a:lnTo>
                  <a:lnTo>
                    <a:pt x="319" y="328"/>
                  </a:lnTo>
                  <a:lnTo>
                    <a:pt x="308" y="324"/>
                  </a:lnTo>
                  <a:lnTo>
                    <a:pt x="298" y="321"/>
                  </a:lnTo>
                  <a:lnTo>
                    <a:pt x="287" y="318"/>
                  </a:lnTo>
                  <a:lnTo>
                    <a:pt x="280" y="314"/>
                  </a:lnTo>
                  <a:lnTo>
                    <a:pt x="273" y="311"/>
                  </a:lnTo>
                  <a:lnTo>
                    <a:pt x="270" y="307"/>
                  </a:lnTo>
                  <a:lnTo>
                    <a:pt x="266" y="304"/>
                  </a:lnTo>
                  <a:lnTo>
                    <a:pt x="256" y="295"/>
                  </a:lnTo>
                  <a:lnTo>
                    <a:pt x="246" y="286"/>
                  </a:lnTo>
                  <a:lnTo>
                    <a:pt x="236" y="276"/>
                  </a:lnTo>
                  <a:lnTo>
                    <a:pt x="225" y="264"/>
                  </a:lnTo>
                  <a:lnTo>
                    <a:pt x="215" y="254"/>
                  </a:lnTo>
                  <a:lnTo>
                    <a:pt x="208" y="245"/>
                  </a:lnTo>
                  <a:lnTo>
                    <a:pt x="197" y="231"/>
                  </a:lnTo>
                  <a:lnTo>
                    <a:pt x="194" y="226"/>
                  </a:lnTo>
                  <a:lnTo>
                    <a:pt x="180" y="204"/>
                  </a:lnTo>
                  <a:lnTo>
                    <a:pt x="149" y="155"/>
                  </a:lnTo>
                  <a:lnTo>
                    <a:pt x="132" y="129"/>
                  </a:lnTo>
                  <a:lnTo>
                    <a:pt x="127" y="124"/>
                  </a:lnTo>
                  <a:lnTo>
                    <a:pt x="120" y="112"/>
                  </a:lnTo>
                  <a:lnTo>
                    <a:pt x="110" y="98"/>
                  </a:lnTo>
                  <a:lnTo>
                    <a:pt x="103" y="88"/>
                  </a:lnTo>
                  <a:lnTo>
                    <a:pt x="96" y="77"/>
                  </a:lnTo>
                  <a:lnTo>
                    <a:pt x="90" y="69"/>
                  </a:lnTo>
                  <a:lnTo>
                    <a:pt x="83" y="60"/>
                  </a:lnTo>
                  <a:lnTo>
                    <a:pt x="76" y="51"/>
                  </a:lnTo>
                  <a:lnTo>
                    <a:pt x="72" y="48"/>
                  </a:lnTo>
                  <a:lnTo>
                    <a:pt x="69" y="43"/>
                  </a:lnTo>
                  <a:lnTo>
                    <a:pt x="62" y="36"/>
                  </a:lnTo>
                  <a:lnTo>
                    <a:pt x="58" y="31"/>
                  </a:lnTo>
                  <a:lnTo>
                    <a:pt x="51" y="24"/>
                  </a:lnTo>
                  <a:lnTo>
                    <a:pt x="48" y="20"/>
                  </a:lnTo>
                  <a:lnTo>
                    <a:pt x="41" y="15"/>
                  </a:lnTo>
                  <a:lnTo>
                    <a:pt x="37" y="13"/>
                  </a:lnTo>
                  <a:lnTo>
                    <a:pt x="34" y="10"/>
                  </a:lnTo>
                  <a:lnTo>
                    <a:pt x="30" y="8"/>
                  </a:lnTo>
                  <a:lnTo>
                    <a:pt x="27" y="7"/>
                  </a:lnTo>
                  <a:lnTo>
                    <a:pt x="20" y="3"/>
                  </a:lnTo>
                  <a:lnTo>
                    <a:pt x="13" y="1"/>
                  </a:lnTo>
                  <a:lnTo>
                    <a:pt x="3" y="0"/>
                  </a:lnTo>
                  <a:lnTo>
                    <a:pt x="0" y="0"/>
                  </a:lnTo>
                </a:path>
              </a:pathLst>
            </a:custGeom>
            <a:noFill/>
            <a:ln w="12700" cap="rnd" cmpd="sng">
              <a:solidFill>
                <a:srgbClr val="000000"/>
              </a:solidFill>
              <a:prstDash val="solid"/>
              <a:round/>
              <a:headEnd type="none" w="sm" len="sm"/>
              <a:tailEnd type="none" w="sm" len="sm"/>
            </a:ln>
          </xdr:spPr>
          <xdr:txBody>
            <a:bodyPr wrap="square"/>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endParaRPr kumimoji="1" lang="ko-KR" altLang="en-US" sz="1800" b="0"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sp macro="" textlink="">
        <xdr:nvSpPr>
          <xdr:cNvPr id="437" name="Rectangle 436"/>
          <xdr:cNvSpPr>
            <a:spLocks noChangeArrowheads="1"/>
          </xdr:cNvSpPr>
        </xdr:nvSpPr>
        <xdr:spPr bwMode="auto">
          <a:xfrm>
            <a:off x="478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A</a:t>
            </a:r>
          </a:p>
        </xdr:txBody>
      </xdr:sp>
      <xdr:sp macro="" textlink="">
        <xdr:nvSpPr>
          <xdr:cNvPr id="438" name="Rectangle 437"/>
          <xdr:cNvSpPr>
            <a:spLocks noChangeArrowheads="1"/>
          </xdr:cNvSpPr>
        </xdr:nvSpPr>
        <xdr:spPr bwMode="auto">
          <a:xfrm>
            <a:off x="4942" y="1923"/>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B</a:t>
            </a:r>
          </a:p>
        </xdr:txBody>
      </xdr:sp>
      <xdr:sp macro="" textlink="">
        <xdr:nvSpPr>
          <xdr:cNvPr id="439" name="Rectangle 438"/>
          <xdr:cNvSpPr>
            <a:spLocks noChangeArrowheads="1"/>
          </xdr:cNvSpPr>
        </xdr:nvSpPr>
        <xdr:spPr bwMode="auto">
          <a:xfrm>
            <a:off x="5128" y="1924"/>
            <a:ext cx="176" cy="156"/>
          </a:xfrm>
          <a:prstGeom prst="rect">
            <a:avLst/>
          </a:prstGeom>
          <a:noFill/>
          <a:ln w="9525">
            <a:noFill/>
            <a:miter lim="800000"/>
            <a:headEnd/>
            <a:tailEnd/>
          </a:ln>
        </xdr:spPr>
        <xdr:txBody>
          <a:bodyPr wrap="square" lIns="92075" tIns="46038" rIns="92075" bIns="46038">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defTabSz="914400" eaLnBrk="1" fontAlgn="base" latinLnBrk="0" hangingPunct="1">
              <a:lnSpc>
                <a:spcPct val="100000"/>
              </a:lnSpc>
              <a:spcBef>
                <a:spcPct val="0"/>
              </a:spcBef>
              <a:spcAft>
                <a:spcPct val="0"/>
              </a:spcAft>
              <a:buClrTx/>
              <a:buSzTx/>
              <a:buFontTx/>
              <a:buNone/>
              <a:tabLst/>
              <a:defRPr/>
            </a:pPr>
            <a:r>
              <a:rPr kumimoji="1" lang="en-US" altLang="ko-KR" sz="10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rPr>
              <a:t>C</a:t>
            </a:r>
          </a:p>
        </xdr:txBody>
      </xdr:sp>
      <xdr:sp macro="" textlink="">
        <xdr:nvSpPr>
          <xdr:cNvPr id="440" name="Text Box 159"/>
          <xdr:cNvSpPr txBox="1">
            <a:spLocks noChangeArrowheads="1"/>
          </xdr:cNvSpPr>
        </xdr:nvSpPr>
        <xdr:spPr bwMode="auto">
          <a:xfrm>
            <a:off x="3449" y="1820"/>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(1)</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sp macro="" textlink="">
        <xdr:nvSpPr>
          <xdr:cNvPr id="441" name="Text Box 159"/>
          <xdr:cNvSpPr txBox="1">
            <a:spLocks noChangeArrowheads="1"/>
          </xdr:cNvSpPr>
        </xdr:nvSpPr>
        <xdr:spPr bwMode="auto">
          <a:xfrm>
            <a:off x="4549" y="1808"/>
            <a:ext cx="131" cy="120"/>
          </a:xfrm>
          <a:prstGeom prst="rect">
            <a:avLst/>
          </a:prstGeom>
          <a:noFill/>
          <a:ln w="9525">
            <a:noFill/>
            <a:miter lim="800000"/>
            <a:headEnd/>
            <a:tailEnd/>
          </a:ln>
        </xdr:spPr>
        <xdr:txBody>
          <a:bodyPr wrap="square" lIns="18000" tIns="10800" rIns="18000" bIns="10800">
            <a:spAutoFit/>
          </a:bodyPr>
          <a:lstStyle>
            <a:defPPr>
              <a:defRPr lang="ko-KR"/>
            </a:defPPr>
            <a:lvl1pPr marL="0" algn="l" defTabSz="914296" rtl="0" eaLnBrk="1" latinLnBrk="1" hangingPunct="1">
              <a:defRPr sz="1800" kern="1200">
                <a:solidFill>
                  <a:schemeClr val="tx1"/>
                </a:solidFill>
                <a:latin typeface="+mn-lt"/>
                <a:ea typeface="+mn-ea"/>
                <a:cs typeface="+mn-cs"/>
              </a:defRPr>
            </a:lvl1pPr>
            <a:lvl2pPr marL="457148" algn="l" defTabSz="914296" rtl="0" eaLnBrk="1" latinLnBrk="1" hangingPunct="1">
              <a:defRPr sz="1800" kern="1200">
                <a:solidFill>
                  <a:schemeClr val="tx1"/>
                </a:solidFill>
                <a:latin typeface="+mn-lt"/>
                <a:ea typeface="+mn-ea"/>
                <a:cs typeface="+mn-cs"/>
              </a:defRPr>
            </a:lvl2pPr>
            <a:lvl3pPr marL="914296" algn="l" defTabSz="914296" rtl="0" eaLnBrk="1" latinLnBrk="1" hangingPunct="1">
              <a:defRPr sz="1800" kern="1200">
                <a:solidFill>
                  <a:schemeClr val="tx1"/>
                </a:solidFill>
                <a:latin typeface="+mn-lt"/>
                <a:ea typeface="+mn-ea"/>
                <a:cs typeface="+mn-cs"/>
              </a:defRPr>
            </a:lvl3pPr>
            <a:lvl4pPr marL="1371445" algn="l" defTabSz="914296" rtl="0" eaLnBrk="1" latinLnBrk="1" hangingPunct="1">
              <a:defRPr sz="1800" kern="1200">
                <a:solidFill>
                  <a:schemeClr val="tx1"/>
                </a:solidFill>
                <a:latin typeface="+mn-lt"/>
                <a:ea typeface="+mn-ea"/>
                <a:cs typeface="+mn-cs"/>
              </a:defRPr>
            </a:lvl4pPr>
            <a:lvl5pPr marL="1828592" algn="l" defTabSz="914296" rtl="0" eaLnBrk="1" latinLnBrk="1" hangingPunct="1">
              <a:defRPr sz="1800" kern="1200">
                <a:solidFill>
                  <a:schemeClr val="tx1"/>
                </a:solidFill>
                <a:latin typeface="+mn-lt"/>
                <a:ea typeface="+mn-ea"/>
                <a:cs typeface="+mn-cs"/>
              </a:defRPr>
            </a:lvl5pPr>
            <a:lvl6pPr marL="2285740" algn="l" defTabSz="914296" rtl="0" eaLnBrk="1" latinLnBrk="1" hangingPunct="1">
              <a:defRPr sz="1800" kern="1200">
                <a:solidFill>
                  <a:schemeClr val="tx1"/>
                </a:solidFill>
                <a:latin typeface="+mn-lt"/>
                <a:ea typeface="+mn-ea"/>
                <a:cs typeface="+mn-cs"/>
              </a:defRPr>
            </a:lvl6pPr>
            <a:lvl7pPr marL="2742888" algn="l" defTabSz="914296" rtl="0" eaLnBrk="1" latinLnBrk="1" hangingPunct="1">
              <a:defRPr sz="1800" kern="1200">
                <a:solidFill>
                  <a:schemeClr val="tx1"/>
                </a:solidFill>
                <a:latin typeface="+mn-lt"/>
                <a:ea typeface="+mn-ea"/>
                <a:cs typeface="+mn-cs"/>
              </a:defRPr>
            </a:lvl7pPr>
            <a:lvl8pPr marL="3200036" algn="l" defTabSz="914296" rtl="0" eaLnBrk="1" latinLnBrk="1" hangingPunct="1">
              <a:defRPr sz="1800" kern="1200">
                <a:solidFill>
                  <a:schemeClr val="tx1"/>
                </a:solidFill>
                <a:latin typeface="+mn-lt"/>
                <a:ea typeface="+mn-ea"/>
                <a:cs typeface="+mn-cs"/>
              </a:defRPr>
            </a:lvl8pPr>
            <a:lvl9pPr marL="3657184" algn="l" defTabSz="914296" rtl="0" eaLnBrk="1" latinLnBrk="1" hangingPunct="1">
              <a:defRPr sz="1800" kern="1200">
                <a:solidFill>
                  <a:schemeClr val="tx1"/>
                </a:solidFill>
                <a:latin typeface="+mn-lt"/>
                <a:ea typeface="+mn-ea"/>
                <a:cs typeface="+mn-cs"/>
              </a:defRPr>
            </a:lvl9pPr>
          </a:lstStyle>
          <a:p>
            <a:pPr marL="0" marR="0" lvl="0" indent="0" algn="ctr" defTabSz="914400" eaLnBrk="1" fontAlgn="base" latinLnBrk="0" hangingPunct="1">
              <a:lnSpc>
                <a:spcPct val="100000"/>
              </a:lnSpc>
              <a:spcBef>
                <a:spcPct val="0"/>
              </a:spcBef>
              <a:spcAft>
                <a:spcPct val="0"/>
              </a:spcAft>
              <a:buClrTx/>
              <a:buSzTx/>
              <a:buFontTx/>
              <a:buNone/>
              <a:tabLst/>
              <a:defRPr/>
            </a:pPr>
            <a:r>
              <a:rPr kumimoji="1" lang="en-US" altLang="ko-KR" sz="1100" b="1" kern="0">
                <a:solidFill>
                  <a:srgbClr val="000000"/>
                </a:solidFill>
                <a:latin typeface="Arial" panose="020B0604020202020204" pitchFamily="34" charset="0"/>
                <a:ea typeface="LG스마트체 Regular" panose="020B0600000101010101" pitchFamily="50" charset="-127"/>
                <a:cs typeface="Arial" panose="020B0604020202020204" pitchFamily="34" charset="0"/>
              </a:rPr>
              <a:t>(2)</a:t>
            </a:r>
            <a:endParaRPr kumimoji="1" lang="en-US" altLang="ko-KR" sz="1100" b="1" i="0" u="none" strike="noStrike" kern="0" cap="none" spc="0" normalizeH="0" baseline="0">
              <a:ln>
                <a:noFill/>
              </a:ln>
              <a:solidFill>
                <a:srgbClr val="000000"/>
              </a:solidFill>
              <a:effectLst/>
              <a:uLnTx/>
              <a:uFillTx/>
              <a:latin typeface="Arial" panose="020B0604020202020204" pitchFamily="34" charset="0"/>
              <a:ea typeface="LG스마트체 Regular" panose="020B0600000101010101" pitchFamily="50" charset="-127"/>
              <a:cs typeface="Arial" panose="020B0604020202020204" pitchFamily="34" charset="0"/>
            </a:endParaRPr>
          </a:p>
        </xdr:txBody>
      </xdr:sp>
    </xdr:grpSp>
    <xdr:clientData/>
  </xdr:twoCellAnchor>
  <xdr:twoCellAnchor>
    <xdr:from>
      <xdr:col>0</xdr:col>
      <xdr:colOff>95249</xdr:colOff>
      <xdr:row>24</xdr:row>
      <xdr:rowOff>104775</xdr:rowOff>
    </xdr:from>
    <xdr:to>
      <xdr:col>0</xdr:col>
      <xdr:colOff>3133725</xdr:colOff>
      <xdr:row>24</xdr:row>
      <xdr:rowOff>1819275</xdr:rowOff>
    </xdr:to>
    <xdr:pic>
      <xdr:nvPicPr>
        <xdr:cNvPr id="470" name="Picture 469"/>
        <xdr:cNvPicPr>
          <a:picLocks/>
        </xdr:cNvPicPr>
      </xdr:nvPicPr>
      <xdr:blipFill rotWithShape="1">
        <a:blip xmlns:r="http://schemas.openxmlformats.org/officeDocument/2006/relationships" r:embed="rId8"/>
        <a:srcRect t="55254" r="12202" b="3983"/>
        <a:stretch/>
      </xdr:blipFill>
      <xdr:spPr>
        <a:xfrm>
          <a:off x="2552699" y="51606450"/>
          <a:ext cx="3038476" cy="1714500"/>
        </a:xfrm>
        <a:prstGeom prst="rect">
          <a:avLst/>
        </a:prstGeom>
      </xdr:spPr>
    </xdr:pic>
    <xdr:clientData/>
  </xdr:twoCellAnchor>
  <xdr:twoCellAnchor>
    <xdr:from>
      <xdr:col>0</xdr:col>
      <xdr:colOff>123825</xdr:colOff>
      <xdr:row>32</xdr:row>
      <xdr:rowOff>409575</xdr:rowOff>
    </xdr:from>
    <xdr:to>
      <xdr:col>0</xdr:col>
      <xdr:colOff>3248030</xdr:colOff>
      <xdr:row>32</xdr:row>
      <xdr:rowOff>1709057</xdr:rowOff>
    </xdr:to>
    <xdr:pic>
      <xdr:nvPicPr>
        <xdr:cNvPr id="472" name="Picture 471"/>
        <xdr:cNvPicPr>
          <a:picLocks noChangeAspect="1"/>
        </xdr:cNvPicPr>
      </xdr:nvPicPr>
      <xdr:blipFill rotWithShape="1">
        <a:blip xmlns:r="http://schemas.openxmlformats.org/officeDocument/2006/relationships" r:embed="rId9"/>
        <a:srcRect t="25588"/>
        <a:stretch/>
      </xdr:blipFill>
      <xdr:spPr>
        <a:xfrm>
          <a:off x="123825" y="20135850"/>
          <a:ext cx="3124205" cy="1299482"/>
        </a:xfrm>
        <a:prstGeom prst="rect">
          <a:avLst/>
        </a:prstGeom>
        <a:ln>
          <a:solidFill>
            <a:schemeClr val="tx1"/>
          </a:solidFill>
        </a:ln>
      </xdr:spPr>
    </xdr:pic>
    <xdr:clientData/>
  </xdr:twoCellAnchor>
  <xdr:twoCellAnchor>
    <xdr:from>
      <xdr:col>0</xdr:col>
      <xdr:colOff>182336</xdr:colOff>
      <xdr:row>33</xdr:row>
      <xdr:rowOff>342900</xdr:rowOff>
    </xdr:from>
    <xdr:to>
      <xdr:col>0</xdr:col>
      <xdr:colOff>3074904</xdr:colOff>
      <xdr:row>33</xdr:row>
      <xdr:rowOff>1736270</xdr:rowOff>
    </xdr:to>
    <xdr:pic>
      <xdr:nvPicPr>
        <xdr:cNvPr id="473" name="Picture 472"/>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82336" y="21793200"/>
          <a:ext cx="2892568" cy="1393370"/>
        </a:xfrm>
        <a:prstGeom prst="rect">
          <a:avLst/>
        </a:prstGeom>
        <a:noFill/>
        <a:ln w="9525">
          <a:solidFill>
            <a:schemeClr val="tx1"/>
          </a:solidFill>
          <a:miter lim="800000"/>
          <a:headEnd/>
          <a:tailEnd/>
        </a:ln>
        <a:effectLst/>
        <a:extLst>
          <a:ext uri="{909E8E84-426E-40DD-AFC4-6F175D3DCCD1}">
            <a14:hiddenFill xmlns:a14="http://schemas.microsoft.com/office/drawing/2010/main">
              <a:solidFill>
                <a:schemeClr val="accent1"/>
              </a:solidFill>
            </a14:hiddenFill>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twoCellAnchor>
    <xdr:from>
      <xdr:col>0</xdr:col>
      <xdr:colOff>62593</xdr:colOff>
      <xdr:row>34</xdr:row>
      <xdr:rowOff>449036</xdr:rowOff>
    </xdr:from>
    <xdr:to>
      <xdr:col>0</xdr:col>
      <xdr:colOff>6000750</xdr:colOff>
      <xdr:row>34</xdr:row>
      <xdr:rowOff>2543023</xdr:rowOff>
    </xdr:to>
    <xdr:pic>
      <xdr:nvPicPr>
        <xdr:cNvPr id="474" name="Picture 473"/>
        <xdr:cNvPicPr>
          <a:picLocks noChangeAspect="1" noChangeArrowheads="1"/>
        </xdr:cNvPicPr>
      </xdr:nvPicPr>
      <xdr:blipFill>
        <a:blip xmlns:r="http://schemas.openxmlformats.org/officeDocument/2006/relationships" r:embed="rId11" cstate="email">
          <a:extLst>
            <a:ext uri="{28A0092B-C50C-407E-A947-70E740481C1C}">
              <a14:useLocalDpi xmlns:a14="http://schemas.microsoft.com/office/drawing/2010/main"/>
            </a:ext>
          </a:extLst>
        </a:blip>
        <a:srcRect/>
        <a:stretch>
          <a:fillRect/>
        </a:stretch>
      </xdr:blipFill>
      <xdr:spPr bwMode="auto">
        <a:xfrm>
          <a:off x="62593" y="23832911"/>
          <a:ext cx="5938157" cy="2093987"/>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0</xdr:col>
      <xdr:colOff>0</xdr:colOff>
      <xdr:row>38</xdr:row>
      <xdr:rowOff>0</xdr:rowOff>
    </xdr:from>
    <xdr:to>
      <xdr:col>1</xdr:col>
      <xdr:colOff>0</xdr:colOff>
      <xdr:row>39</xdr:row>
      <xdr:rowOff>0</xdr:rowOff>
    </xdr:to>
    <xdr:pic>
      <xdr:nvPicPr>
        <xdr:cNvPr id="475" name="Picture 474"/>
        <xdr:cNvPicPr>
          <a:picLocks/>
        </xdr:cNvPicPr>
      </xdr:nvPicPr>
      <xdr:blipFill>
        <a:blip xmlns:r="http://schemas.openxmlformats.org/officeDocument/2006/relationships" r:embed="rId12"/>
        <a:stretch>
          <a:fillRect/>
        </a:stretch>
      </xdr:blipFill>
      <xdr:spPr>
        <a:xfrm>
          <a:off x="0" y="28776706"/>
          <a:ext cx="6353735" cy="9525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laihoanglinh\Documents\DCTM\view\Tran%20Van%20Tuyen_%206%20sigma%20Gioi%20thieu_%20Question%20Bank_v0_v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guyenthihuongly03\Documents\DCTM\view\02.%20(Measurement)%20Question%20Bank_111111_v0.1.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7b&#54645;&#49900;&#48708;&#48128;%7dQuestion%20Bank_Improve_v0.1_v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ification"/>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ification"/>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assification"/>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6"/>
  <sheetViews>
    <sheetView showGridLines="0" zoomScale="70" zoomScaleNormal="70" workbookViewId="0">
      <pane xSplit="5" ySplit="1" topLeftCell="F86" activePane="bottomRight" state="frozen"/>
      <selection pane="topRight" activeCell="E1" sqref="E1"/>
      <selection pane="bottomLeft" activeCell="A2" sqref="A2"/>
      <selection pane="bottomRight" activeCell="G7" sqref="G7"/>
    </sheetView>
  </sheetViews>
  <sheetFormatPr defaultColWidth="9.140625" defaultRowHeight="15" x14ac:dyDescent="0.25"/>
  <cols>
    <col min="1" max="1" width="3.7109375" style="1" customWidth="1"/>
    <col min="2" max="2" width="15.5703125" style="1" customWidth="1"/>
    <col min="3" max="3" width="10.5703125" style="206" bestFit="1" customWidth="1"/>
    <col min="4" max="4" width="10.7109375" style="238" bestFit="1" customWidth="1"/>
    <col min="5" max="5" width="48" style="239" customWidth="1"/>
    <col min="6" max="6" width="10.7109375" style="238" customWidth="1"/>
    <col min="7" max="10" width="32.7109375" style="240" customWidth="1"/>
    <col min="11" max="11" width="9.140625" style="2" customWidth="1"/>
    <col min="12" max="16384" width="9.140625" style="1"/>
  </cols>
  <sheetData>
    <row r="1" spans="1:11" ht="17.25" x14ac:dyDescent="0.3">
      <c r="A1" s="189"/>
      <c r="B1" s="190" t="s">
        <v>77</v>
      </c>
      <c r="C1" s="191" t="s">
        <v>76</v>
      </c>
      <c r="D1" s="207" t="s">
        <v>75</v>
      </c>
      <c r="E1" s="208" t="s">
        <v>74</v>
      </c>
      <c r="F1" s="207" t="s">
        <v>73</v>
      </c>
      <c r="G1" s="209" t="s">
        <v>51</v>
      </c>
      <c r="H1" s="209" t="s">
        <v>26</v>
      </c>
      <c r="I1" s="209" t="s">
        <v>21</v>
      </c>
      <c r="J1" s="209" t="s">
        <v>72</v>
      </c>
      <c r="K1" s="193" t="s">
        <v>310</v>
      </c>
    </row>
    <row r="2" spans="1:11" ht="34.5" x14ac:dyDescent="0.25">
      <c r="A2" s="189"/>
      <c r="B2" s="194" t="s">
        <v>71</v>
      </c>
      <c r="C2" s="195" t="s">
        <v>28</v>
      </c>
      <c r="D2" s="207" t="s">
        <v>4</v>
      </c>
      <c r="E2" s="210" t="s">
        <v>70</v>
      </c>
      <c r="F2" s="211" t="s">
        <v>51</v>
      </c>
      <c r="G2" s="241" t="s">
        <v>69</v>
      </c>
      <c r="H2" s="212" t="s">
        <v>68</v>
      </c>
      <c r="I2" s="212" t="s">
        <v>67</v>
      </c>
      <c r="J2" s="212" t="s">
        <v>17</v>
      </c>
      <c r="K2" s="193">
        <v>1</v>
      </c>
    </row>
    <row r="3" spans="1:11" ht="34.5" x14ac:dyDescent="0.25">
      <c r="A3" s="189"/>
      <c r="B3" s="196"/>
      <c r="C3" s="195"/>
      <c r="D3" s="207" t="s">
        <v>3</v>
      </c>
      <c r="E3" s="210" t="s">
        <v>66</v>
      </c>
      <c r="F3" s="211" t="s">
        <v>51</v>
      </c>
      <c r="G3" s="241" t="s">
        <v>65</v>
      </c>
      <c r="H3" s="212" t="s">
        <v>64</v>
      </c>
      <c r="I3" s="212" t="s">
        <v>63</v>
      </c>
      <c r="J3" s="212" t="s">
        <v>17</v>
      </c>
      <c r="K3" s="193">
        <v>2</v>
      </c>
    </row>
    <row r="4" spans="1:11" ht="34.5" x14ac:dyDescent="0.25">
      <c r="A4" s="189"/>
      <c r="B4" s="196"/>
      <c r="C4" s="195"/>
      <c r="D4" s="207" t="s">
        <v>2</v>
      </c>
      <c r="E4" s="210" t="s">
        <v>62</v>
      </c>
      <c r="F4" s="211" t="s">
        <v>26</v>
      </c>
      <c r="G4" s="212" t="s">
        <v>61</v>
      </c>
      <c r="H4" s="241" t="s">
        <v>60</v>
      </c>
      <c r="I4" s="212" t="s">
        <v>59</v>
      </c>
      <c r="J4" s="212" t="s">
        <v>58</v>
      </c>
      <c r="K4" s="193">
        <v>3</v>
      </c>
    </row>
    <row r="5" spans="1:11" ht="17.25" x14ac:dyDescent="0.25">
      <c r="A5" s="189"/>
      <c r="B5" s="196"/>
      <c r="C5" s="195"/>
      <c r="D5" s="207" t="s">
        <v>1</v>
      </c>
      <c r="E5" s="210" t="s">
        <v>57</v>
      </c>
      <c r="F5" s="211" t="s">
        <v>21</v>
      </c>
      <c r="G5" s="212" t="s">
        <v>56</v>
      </c>
      <c r="H5" s="212" t="s">
        <v>55</v>
      </c>
      <c r="I5" s="212" t="s">
        <v>54</v>
      </c>
      <c r="J5" s="212" t="s">
        <v>53</v>
      </c>
      <c r="K5" s="193"/>
    </row>
    <row r="6" spans="1:11" ht="34.5" x14ac:dyDescent="0.25">
      <c r="A6" s="189"/>
      <c r="B6" s="196"/>
      <c r="C6" s="195"/>
      <c r="D6" s="207" t="s">
        <v>0</v>
      </c>
      <c r="E6" s="210" t="s">
        <v>52</v>
      </c>
      <c r="F6" s="211" t="s">
        <v>51</v>
      </c>
      <c r="G6" s="212" t="s">
        <v>50</v>
      </c>
      <c r="H6" s="212" t="s">
        <v>49</v>
      </c>
      <c r="I6" s="212" t="s">
        <v>48</v>
      </c>
      <c r="J6" s="212" t="s">
        <v>47</v>
      </c>
      <c r="K6" s="193"/>
    </row>
    <row r="7" spans="1:11" ht="34.5" x14ac:dyDescent="0.25">
      <c r="A7" s="189"/>
      <c r="B7" s="196"/>
      <c r="C7" s="195" t="s">
        <v>16</v>
      </c>
      <c r="D7" s="207" t="s">
        <v>4</v>
      </c>
      <c r="E7" s="210" t="s">
        <v>46</v>
      </c>
      <c r="F7" s="213" t="s">
        <v>26</v>
      </c>
      <c r="G7" s="212" t="s">
        <v>1315</v>
      </c>
      <c r="H7" s="212" t="s">
        <v>45</v>
      </c>
      <c r="I7" s="212" t="s">
        <v>44</v>
      </c>
      <c r="J7" s="212" t="s">
        <v>17</v>
      </c>
      <c r="K7" s="193">
        <v>21</v>
      </c>
    </row>
    <row r="8" spans="1:11" ht="34.5" x14ac:dyDescent="0.25">
      <c r="A8" s="189"/>
      <c r="B8" s="196"/>
      <c r="C8" s="195"/>
      <c r="D8" s="207" t="s">
        <v>3</v>
      </c>
      <c r="E8" s="210" t="s">
        <v>43</v>
      </c>
      <c r="F8" s="211" t="s">
        <v>26</v>
      </c>
      <c r="G8" s="212" t="s">
        <v>42</v>
      </c>
      <c r="H8" s="212" t="s">
        <v>41</v>
      </c>
      <c r="I8" s="212" t="s">
        <v>40</v>
      </c>
      <c r="J8" s="212" t="s">
        <v>39</v>
      </c>
      <c r="K8" s="193">
        <v>22</v>
      </c>
    </row>
    <row r="9" spans="1:11" ht="69" x14ac:dyDescent="0.25">
      <c r="A9" s="189"/>
      <c r="B9" s="196"/>
      <c r="C9" s="195"/>
      <c r="D9" s="207" t="s">
        <v>2</v>
      </c>
      <c r="E9" s="210" t="s">
        <v>415</v>
      </c>
      <c r="F9" s="211" t="s">
        <v>26</v>
      </c>
      <c r="G9" s="214">
        <v>0.1027</v>
      </c>
      <c r="H9" s="214">
        <v>0.11269999999999999</v>
      </c>
      <c r="I9" s="214">
        <v>0.1227</v>
      </c>
      <c r="J9" s="214">
        <v>0.13270000000000001</v>
      </c>
      <c r="K9" s="193">
        <v>23</v>
      </c>
    </row>
    <row r="10" spans="1:11" ht="103.5" x14ac:dyDescent="0.25">
      <c r="A10" s="189"/>
      <c r="B10" s="196"/>
      <c r="C10" s="195"/>
      <c r="D10" s="207" t="s">
        <v>1</v>
      </c>
      <c r="E10" s="210" t="s">
        <v>38</v>
      </c>
      <c r="F10" s="211" t="s">
        <v>21</v>
      </c>
      <c r="G10" s="214" t="s">
        <v>37</v>
      </c>
      <c r="H10" s="214" t="s">
        <v>36</v>
      </c>
      <c r="I10" s="214" t="s">
        <v>35</v>
      </c>
      <c r="J10" s="214" t="s">
        <v>34</v>
      </c>
      <c r="K10" s="193"/>
    </row>
    <row r="11" spans="1:11" ht="51.75" x14ac:dyDescent="0.25">
      <c r="A11" s="189"/>
      <c r="B11" s="196"/>
      <c r="C11" s="195"/>
      <c r="D11" s="207" t="s">
        <v>0</v>
      </c>
      <c r="E11" s="212" t="s">
        <v>33</v>
      </c>
      <c r="F11" s="211" t="s">
        <v>21</v>
      </c>
      <c r="G11" s="212" t="s">
        <v>32</v>
      </c>
      <c r="H11" s="212" t="s">
        <v>31</v>
      </c>
      <c r="I11" s="212" t="s">
        <v>30</v>
      </c>
      <c r="J11" s="212" t="s">
        <v>17</v>
      </c>
      <c r="K11" s="193"/>
    </row>
    <row r="12" spans="1:11" ht="36.75" customHeight="1" x14ac:dyDescent="0.25">
      <c r="A12" s="189"/>
      <c r="B12" s="196"/>
      <c r="C12" s="194" t="s">
        <v>5</v>
      </c>
      <c r="D12" s="207" t="s">
        <v>4</v>
      </c>
      <c r="E12" s="212" t="s">
        <v>636</v>
      </c>
      <c r="F12" s="211" t="s">
        <v>26</v>
      </c>
      <c r="G12" s="212" t="s">
        <v>316</v>
      </c>
      <c r="H12" s="212" t="s">
        <v>317</v>
      </c>
      <c r="I12" s="212"/>
      <c r="J12" s="212"/>
      <c r="K12" s="193">
        <v>46</v>
      </c>
    </row>
    <row r="13" spans="1:11" ht="36.75" customHeight="1" x14ac:dyDescent="0.25">
      <c r="A13" s="189"/>
      <c r="B13" s="196"/>
      <c r="C13" s="196"/>
      <c r="D13" s="207" t="s">
        <v>3</v>
      </c>
      <c r="E13" s="212" t="s">
        <v>318</v>
      </c>
      <c r="F13" s="211" t="s">
        <v>51</v>
      </c>
      <c r="G13" s="212" t="s">
        <v>316</v>
      </c>
      <c r="H13" s="212" t="s">
        <v>317</v>
      </c>
      <c r="I13" s="212"/>
      <c r="J13" s="212"/>
      <c r="K13" s="193"/>
    </row>
    <row r="14" spans="1:11" ht="36.75" customHeight="1" x14ac:dyDescent="0.25">
      <c r="A14" s="189"/>
      <c r="B14" s="196"/>
      <c r="C14" s="196"/>
      <c r="D14" s="207" t="s">
        <v>2</v>
      </c>
      <c r="E14" s="212" t="s">
        <v>319</v>
      </c>
      <c r="F14" s="211" t="s">
        <v>21</v>
      </c>
      <c r="G14" s="212" t="s">
        <v>320</v>
      </c>
      <c r="H14" s="212" t="s">
        <v>321</v>
      </c>
      <c r="I14" s="212" t="s">
        <v>322</v>
      </c>
      <c r="J14" s="212" t="s">
        <v>323</v>
      </c>
      <c r="K14" s="193"/>
    </row>
    <row r="15" spans="1:11" ht="36.75" customHeight="1" x14ac:dyDescent="0.25">
      <c r="A15" s="189"/>
      <c r="B15" s="196"/>
      <c r="C15" s="196"/>
      <c r="D15" s="207" t="s">
        <v>1</v>
      </c>
      <c r="E15" s="212" t="s">
        <v>324</v>
      </c>
      <c r="F15" s="211" t="s">
        <v>21</v>
      </c>
      <c r="G15" s="212" t="s">
        <v>1316</v>
      </c>
      <c r="H15" s="212" t="s">
        <v>1317</v>
      </c>
      <c r="I15" s="212"/>
      <c r="J15" s="212"/>
      <c r="K15" s="193">
        <v>47</v>
      </c>
    </row>
    <row r="16" spans="1:11" ht="134.44999999999999" customHeight="1" x14ac:dyDescent="0.25">
      <c r="A16" s="189"/>
      <c r="B16" s="197"/>
      <c r="C16" s="197"/>
      <c r="D16" s="207" t="s">
        <v>0</v>
      </c>
      <c r="E16" s="210" t="s">
        <v>325</v>
      </c>
      <c r="F16" s="211" t="s">
        <v>21</v>
      </c>
      <c r="G16" s="215">
        <f>40.15/71.4</f>
        <v>0.56232492997198869</v>
      </c>
      <c r="H16" s="215">
        <v>0.28270000000000001</v>
      </c>
      <c r="I16" s="215">
        <v>8.8700000000000001E-2</v>
      </c>
      <c r="J16" s="215">
        <f>SQRT(31.08)/69.85</f>
        <v>7.9813084408110843E-2</v>
      </c>
      <c r="K16" s="193"/>
    </row>
    <row r="17" spans="1:11" ht="53.45" customHeight="1" x14ac:dyDescent="0.3">
      <c r="A17" s="189"/>
      <c r="B17" s="198" t="s">
        <v>237</v>
      </c>
      <c r="C17" s="199" t="s">
        <v>28</v>
      </c>
      <c r="D17" s="216" t="s">
        <v>4</v>
      </c>
      <c r="E17" s="217" t="s">
        <v>1318</v>
      </c>
      <c r="F17" s="218" t="s">
        <v>72</v>
      </c>
      <c r="G17" s="219" t="s">
        <v>326</v>
      </c>
      <c r="H17" s="219" t="s">
        <v>327</v>
      </c>
      <c r="I17" s="219" t="s">
        <v>328</v>
      </c>
      <c r="J17" s="219" t="s">
        <v>329</v>
      </c>
      <c r="K17" s="200"/>
    </row>
    <row r="18" spans="1:11" ht="53.45" customHeight="1" x14ac:dyDescent="0.3">
      <c r="A18" s="189"/>
      <c r="B18" s="198"/>
      <c r="C18" s="199"/>
      <c r="D18" s="216" t="s">
        <v>3</v>
      </c>
      <c r="E18" s="217" t="s">
        <v>1319</v>
      </c>
      <c r="F18" s="218" t="s">
        <v>21</v>
      </c>
      <c r="G18" s="219" t="s">
        <v>326</v>
      </c>
      <c r="H18" s="219" t="s">
        <v>327</v>
      </c>
      <c r="I18" s="219" t="s">
        <v>328</v>
      </c>
      <c r="J18" s="219" t="s">
        <v>329</v>
      </c>
      <c r="K18" s="200"/>
    </row>
    <row r="19" spans="1:11" ht="53.45" customHeight="1" x14ac:dyDescent="0.3">
      <c r="A19" s="189"/>
      <c r="B19" s="198"/>
      <c r="C19" s="199"/>
      <c r="D19" s="216" t="s">
        <v>2</v>
      </c>
      <c r="E19" s="217" t="s">
        <v>1320</v>
      </c>
      <c r="F19" s="218" t="s">
        <v>51</v>
      </c>
      <c r="G19" s="219">
        <v>233</v>
      </c>
      <c r="H19" s="219">
        <v>6210</v>
      </c>
      <c r="I19" s="219">
        <v>350</v>
      </c>
      <c r="J19" s="219">
        <v>3.4</v>
      </c>
      <c r="K19" s="193">
        <v>6</v>
      </c>
    </row>
    <row r="20" spans="1:11" ht="53.45" customHeight="1" x14ac:dyDescent="0.3">
      <c r="A20" s="189"/>
      <c r="B20" s="198"/>
      <c r="C20" s="199"/>
      <c r="D20" s="216" t="s">
        <v>1</v>
      </c>
      <c r="E20" s="217" t="s">
        <v>1321</v>
      </c>
      <c r="F20" s="218" t="s">
        <v>72</v>
      </c>
      <c r="G20" s="219" t="s">
        <v>330</v>
      </c>
      <c r="H20" s="219" t="s">
        <v>331</v>
      </c>
      <c r="I20" s="219" t="s">
        <v>332</v>
      </c>
      <c r="J20" s="219" t="s">
        <v>333</v>
      </c>
      <c r="K20" s="201">
        <v>4</v>
      </c>
    </row>
    <row r="21" spans="1:11" ht="53.45" customHeight="1" x14ac:dyDescent="0.3">
      <c r="A21" s="189"/>
      <c r="B21" s="198"/>
      <c r="C21" s="199"/>
      <c r="D21" s="216" t="s">
        <v>0</v>
      </c>
      <c r="E21" s="217" t="s">
        <v>1322</v>
      </c>
      <c r="F21" s="218" t="s">
        <v>51</v>
      </c>
      <c r="G21" s="220" t="s">
        <v>334</v>
      </c>
      <c r="H21" s="220" t="s">
        <v>335</v>
      </c>
      <c r="I21" s="220" t="s">
        <v>336</v>
      </c>
      <c r="J21" s="220" t="s">
        <v>337</v>
      </c>
      <c r="K21" s="201">
        <v>5</v>
      </c>
    </row>
    <row r="22" spans="1:11" ht="57" customHeight="1" x14ac:dyDescent="0.3">
      <c r="A22" s="189"/>
      <c r="B22" s="198"/>
      <c r="C22" s="199" t="s">
        <v>16</v>
      </c>
      <c r="D22" s="216" t="s">
        <v>4</v>
      </c>
      <c r="E22" s="217" t="s">
        <v>1323</v>
      </c>
      <c r="F22" s="218" t="s">
        <v>21</v>
      </c>
      <c r="G22" s="217" t="s">
        <v>338</v>
      </c>
      <c r="H22" s="217" t="s">
        <v>339</v>
      </c>
      <c r="I22" s="217" t="s">
        <v>340</v>
      </c>
      <c r="J22" s="217" t="s">
        <v>341</v>
      </c>
      <c r="K22" s="193">
        <v>24</v>
      </c>
    </row>
    <row r="23" spans="1:11" ht="46.9" customHeight="1" x14ac:dyDescent="0.3">
      <c r="A23" s="189"/>
      <c r="B23" s="198"/>
      <c r="C23" s="199"/>
      <c r="D23" s="216" t="s">
        <v>3</v>
      </c>
      <c r="E23" s="217" t="s">
        <v>1324</v>
      </c>
      <c r="F23" s="218" t="s">
        <v>72</v>
      </c>
      <c r="G23" s="220" t="s">
        <v>342</v>
      </c>
      <c r="H23" s="220" t="s">
        <v>343</v>
      </c>
      <c r="I23" s="220" t="s">
        <v>344</v>
      </c>
      <c r="J23" s="220" t="s">
        <v>345</v>
      </c>
      <c r="K23" s="193">
        <v>25</v>
      </c>
    </row>
    <row r="24" spans="1:11" ht="46.9" customHeight="1" x14ac:dyDescent="0.3">
      <c r="A24" s="189"/>
      <c r="B24" s="198"/>
      <c r="C24" s="199"/>
      <c r="D24" s="216" t="s">
        <v>2</v>
      </c>
      <c r="E24" s="221" t="s">
        <v>346</v>
      </c>
      <c r="F24" s="222" t="s">
        <v>21</v>
      </c>
      <c r="G24" s="223" t="s">
        <v>347</v>
      </c>
      <c r="H24" s="223" t="s">
        <v>348</v>
      </c>
      <c r="I24" s="223" t="s">
        <v>349</v>
      </c>
      <c r="J24" s="223" t="s">
        <v>350</v>
      </c>
      <c r="K24" s="193"/>
    </row>
    <row r="25" spans="1:11" ht="46.9" customHeight="1" x14ac:dyDescent="0.3">
      <c r="A25" s="189"/>
      <c r="B25" s="198"/>
      <c r="C25" s="199"/>
      <c r="D25" s="216" t="s">
        <v>1</v>
      </c>
      <c r="E25" s="217" t="s">
        <v>351</v>
      </c>
      <c r="F25" s="218" t="s">
        <v>51</v>
      </c>
      <c r="G25" s="220" t="s">
        <v>352</v>
      </c>
      <c r="H25" s="220" t="s">
        <v>353</v>
      </c>
      <c r="I25" s="220" t="s">
        <v>354</v>
      </c>
      <c r="J25" s="220" t="s">
        <v>355</v>
      </c>
      <c r="K25" s="193">
        <v>26</v>
      </c>
    </row>
    <row r="26" spans="1:11" ht="46.9" customHeight="1" x14ac:dyDescent="0.3">
      <c r="A26" s="189"/>
      <c r="B26" s="198"/>
      <c r="C26" s="199"/>
      <c r="D26" s="216" t="s">
        <v>0</v>
      </c>
      <c r="E26" s="217" t="s">
        <v>1325</v>
      </c>
      <c r="F26" s="218" t="s">
        <v>72</v>
      </c>
      <c r="G26" s="220" t="s">
        <v>356</v>
      </c>
      <c r="H26" s="220" t="s">
        <v>357</v>
      </c>
      <c r="I26" s="220" t="s">
        <v>358</v>
      </c>
      <c r="J26" s="220" t="s">
        <v>359</v>
      </c>
      <c r="K26" s="193">
        <v>27</v>
      </c>
    </row>
    <row r="27" spans="1:11" ht="46.9" customHeight="1" x14ac:dyDescent="0.3">
      <c r="A27" s="189"/>
      <c r="B27" s="198"/>
      <c r="C27" s="199"/>
      <c r="D27" s="216" t="s">
        <v>15</v>
      </c>
      <c r="E27" s="212" t="s">
        <v>360</v>
      </c>
      <c r="F27" s="213" t="s">
        <v>26</v>
      </c>
      <c r="G27" s="212" t="s">
        <v>361</v>
      </c>
      <c r="H27" s="212" t="s">
        <v>362</v>
      </c>
      <c r="I27" s="212" t="s">
        <v>363</v>
      </c>
      <c r="J27" s="212" t="s">
        <v>364</v>
      </c>
      <c r="K27" s="193">
        <v>28</v>
      </c>
    </row>
    <row r="28" spans="1:11" ht="46.9" customHeight="1" x14ac:dyDescent="0.3">
      <c r="A28" s="189"/>
      <c r="B28" s="198"/>
      <c r="C28" s="199"/>
      <c r="D28" s="216" t="s">
        <v>14</v>
      </c>
      <c r="E28" s="212" t="s">
        <v>365</v>
      </c>
      <c r="F28" s="211" t="s">
        <v>21</v>
      </c>
      <c r="G28" s="212" t="s">
        <v>366</v>
      </c>
      <c r="H28" s="212" t="s">
        <v>367</v>
      </c>
      <c r="I28" s="212" t="s">
        <v>368</v>
      </c>
      <c r="J28" s="212" t="s">
        <v>369</v>
      </c>
      <c r="K28" s="193"/>
    </row>
    <row r="29" spans="1:11" ht="46.9" customHeight="1" x14ac:dyDescent="0.3">
      <c r="A29" s="189"/>
      <c r="B29" s="198"/>
      <c r="C29" s="199"/>
      <c r="D29" s="216" t="s">
        <v>13</v>
      </c>
      <c r="E29" s="212" t="s">
        <v>370</v>
      </c>
      <c r="F29" s="211" t="s">
        <v>21</v>
      </c>
      <c r="G29" s="224" t="s">
        <v>371</v>
      </c>
      <c r="H29" s="224" t="s">
        <v>372</v>
      </c>
      <c r="I29" s="224" t="s">
        <v>373</v>
      </c>
      <c r="J29" s="224" t="s">
        <v>374</v>
      </c>
      <c r="K29" s="193"/>
    </row>
    <row r="30" spans="1:11" ht="46.9" customHeight="1" x14ac:dyDescent="0.3">
      <c r="A30" s="189"/>
      <c r="B30" s="198"/>
      <c r="C30" s="199"/>
      <c r="D30" s="216" t="s">
        <v>12</v>
      </c>
      <c r="E30" s="212" t="s">
        <v>375</v>
      </c>
      <c r="F30" s="211" t="s">
        <v>72</v>
      </c>
      <c r="G30" s="225" t="s">
        <v>376</v>
      </c>
      <c r="H30" s="214" t="s">
        <v>409</v>
      </c>
      <c r="I30" s="214" t="s">
        <v>377</v>
      </c>
      <c r="J30" s="214" t="s">
        <v>378</v>
      </c>
      <c r="K30" s="193">
        <v>25</v>
      </c>
    </row>
    <row r="31" spans="1:11" ht="46.9" customHeight="1" x14ac:dyDescent="0.3">
      <c r="A31" s="189"/>
      <c r="B31" s="198"/>
      <c r="C31" s="199"/>
      <c r="D31" s="216" t="s">
        <v>11</v>
      </c>
      <c r="E31" s="212" t="s">
        <v>379</v>
      </c>
      <c r="F31" s="211" t="s">
        <v>26</v>
      </c>
      <c r="G31" s="212" t="s">
        <v>380</v>
      </c>
      <c r="H31" s="212" t="s">
        <v>381</v>
      </c>
      <c r="I31" s="212" t="s">
        <v>382</v>
      </c>
      <c r="J31" s="212" t="s">
        <v>383</v>
      </c>
      <c r="K31" s="193"/>
    </row>
    <row r="32" spans="1:11" ht="181.9" customHeight="1" x14ac:dyDescent="0.3">
      <c r="A32" s="189"/>
      <c r="B32" s="198"/>
      <c r="C32" s="199" t="s">
        <v>5</v>
      </c>
      <c r="D32" s="216" t="s">
        <v>4</v>
      </c>
      <c r="E32" s="210" t="s">
        <v>408</v>
      </c>
      <c r="F32" s="211" t="s">
        <v>72</v>
      </c>
      <c r="G32" s="212" t="s">
        <v>384</v>
      </c>
      <c r="H32" s="212" t="s">
        <v>385</v>
      </c>
      <c r="I32" s="212" t="s">
        <v>386</v>
      </c>
      <c r="J32" s="212" t="s">
        <v>387</v>
      </c>
      <c r="K32" s="193">
        <v>49</v>
      </c>
    </row>
    <row r="33" spans="1:11" ht="69" x14ac:dyDescent="0.3">
      <c r="A33" s="189"/>
      <c r="B33" s="198"/>
      <c r="C33" s="199"/>
      <c r="D33" s="216" t="s">
        <v>3</v>
      </c>
      <c r="E33" s="212" t="s">
        <v>388</v>
      </c>
      <c r="F33" s="213" t="s">
        <v>21</v>
      </c>
      <c r="G33" s="212" t="s">
        <v>389</v>
      </c>
      <c r="H33" s="212" t="s">
        <v>390</v>
      </c>
      <c r="I33" s="212" t="s">
        <v>391</v>
      </c>
      <c r="J33" s="212" t="s">
        <v>17</v>
      </c>
      <c r="K33" s="193"/>
    </row>
    <row r="34" spans="1:11" ht="34.5" x14ac:dyDescent="0.3">
      <c r="A34" s="189"/>
      <c r="B34" s="198"/>
      <c r="C34" s="199"/>
      <c r="D34" s="216" t="s">
        <v>2</v>
      </c>
      <c r="E34" s="212" t="s">
        <v>392</v>
      </c>
      <c r="F34" s="211" t="s">
        <v>72</v>
      </c>
      <c r="G34" s="212" t="s">
        <v>393</v>
      </c>
      <c r="H34" s="212" t="s">
        <v>394</v>
      </c>
      <c r="I34" s="212" t="s">
        <v>395</v>
      </c>
      <c r="J34" s="212" t="s">
        <v>396</v>
      </c>
      <c r="K34" s="193">
        <v>51</v>
      </c>
    </row>
    <row r="35" spans="1:11" ht="180" customHeight="1" x14ac:dyDescent="0.3">
      <c r="A35" s="189"/>
      <c r="B35" s="198"/>
      <c r="C35" s="199"/>
      <c r="D35" s="216" t="s">
        <v>1</v>
      </c>
      <c r="E35" s="210" t="s">
        <v>397</v>
      </c>
      <c r="F35" s="211" t="s">
        <v>26</v>
      </c>
      <c r="G35" s="212" t="s">
        <v>358</v>
      </c>
      <c r="H35" s="212" t="s">
        <v>398</v>
      </c>
      <c r="I35" s="212" t="s">
        <v>335</v>
      </c>
      <c r="J35" s="212" t="s">
        <v>399</v>
      </c>
      <c r="K35" s="193"/>
    </row>
    <row r="36" spans="1:11" ht="34.5" x14ac:dyDescent="0.3">
      <c r="A36" s="189"/>
      <c r="B36" s="198"/>
      <c r="C36" s="199"/>
      <c r="D36" s="216" t="s">
        <v>0</v>
      </c>
      <c r="E36" s="212" t="s">
        <v>400</v>
      </c>
      <c r="F36" s="211" t="s">
        <v>21</v>
      </c>
      <c r="G36" s="212" t="s">
        <v>401</v>
      </c>
      <c r="H36" s="212" t="s">
        <v>402</v>
      </c>
      <c r="I36" s="212" t="s">
        <v>403</v>
      </c>
      <c r="J36" s="212" t="s">
        <v>404</v>
      </c>
      <c r="K36" s="193"/>
    </row>
    <row r="37" spans="1:11" ht="34.5" x14ac:dyDescent="0.25">
      <c r="A37" s="189"/>
      <c r="B37" s="202" t="s">
        <v>29</v>
      </c>
      <c r="C37" s="195" t="s">
        <v>28</v>
      </c>
      <c r="D37" s="207" t="s">
        <v>4</v>
      </c>
      <c r="E37" s="210" t="s">
        <v>27</v>
      </c>
      <c r="F37" s="211" t="s">
        <v>26</v>
      </c>
      <c r="G37" s="212" t="s">
        <v>25</v>
      </c>
      <c r="H37" s="212" t="s">
        <v>24</v>
      </c>
      <c r="I37" s="212" t="s">
        <v>23</v>
      </c>
      <c r="J37" s="212" t="s">
        <v>22</v>
      </c>
      <c r="K37" s="193">
        <v>7</v>
      </c>
    </row>
    <row r="38" spans="1:11" ht="34.5" x14ac:dyDescent="0.25">
      <c r="A38" s="189"/>
      <c r="B38" s="202"/>
      <c r="C38" s="195"/>
      <c r="D38" s="207" t="s">
        <v>3</v>
      </c>
      <c r="E38" s="210" t="s">
        <v>78</v>
      </c>
      <c r="F38" s="211" t="s">
        <v>21</v>
      </c>
      <c r="G38" s="212" t="s">
        <v>20</v>
      </c>
      <c r="H38" s="212" t="s">
        <v>19</v>
      </c>
      <c r="I38" s="212" t="s">
        <v>18</v>
      </c>
      <c r="J38" s="212" t="s">
        <v>17</v>
      </c>
      <c r="K38" s="193">
        <v>8</v>
      </c>
    </row>
    <row r="39" spans="1:11" ht="34.5" x14ac:dyDescent="0.25">
      <c r="A39" s="189"/>
      <c r="B39" s="202"/>
      <c r="C39" s="195"/>
      <c r="D39" s="207" t="s">
        <v>2</v>
      </c>
      <c r="E39" s="210" t="s">
        <v>79</v>
      </c>
      <c r="F39" s="211" t="s">
        <v>51</v>
      </c>
      <c r="G39" s="212" t="s">
        <v>1326</v>
      </c>
      <c r="H39" s="212" t="s">
        <v>1307</v>
      </c>
      <c r="I39" s="212" t="s">
        <v>80</v>
      </c>
      <c r="J39" s="212" t="s">
        <v>81</v>
      </c>
      <c r="K39" s="193">
        <v>9</v>
      </c>
    </row>
    <row r="40" spans="1:11" ht="34.5" x14ac:dyDescent="0.25">
      <c r="A40" s="189"/>
      <c r="B40" s="202"/>
      <c r="C40" s="195"/>
      <c r="D40" s="207" t="s">
        <v>1</v>
      </c>
      <c r="E40" s="210" t="s">
        <v>82</v>
      </c>
      <c r="F40" s="211" t="s">
        <v>51</v>
      </c>
      <c r="G40" s="212" t="s">
        <v>83</v>
      </c>
      <c r="H40" s="212" t="s">
        <v>84</v>
      </c>
      <c r="I40" s="212" t="s">
        <v>85</v>
      </c>
      <c r="J40" s="212" t="s">
        <v>86</v>
      </c>
      <c r="K40" s="193">
        <v>10</v>
      </c>
    </row>
    <row r="41" spans="1:11" ht="34.5" x14ac:dyDescent="0.25">
      <c r="A41" s="189"/>
      <c r="B41" s="202"/>
      <c r="C41" s="195"/>
      <c r="D41" s="207" t="s">
        <v>0</v>
      </c>
      <c r="E41" s="210" t="s">
        <v>153</v>
      </c>
      <c r="F41" s="211" t="s">
        <v>51</v>
      </c>
      <c r="G41" s="212">
        <v>2</v>
      </c>
      <c r="H41" s="212">
        <v>3</v>
      </c>
      <c r="I41" s="212">
        <v>4</v>
      </c>
      <c r="J41" s="212">
        <v>5</v>
      </c>
      <c r="K41" s="193"/>
    </row>
    <row r="42" spans="1:11" ht="34.5" x14ac:dyDescent="0.25">
      <c r="A42" s="189"/>
      <c r="B42" s="202"/>
      <c r="C42" s="195"/>
      <c r="D42" s="207" t="s">
        <v>15</v>
      </c>
      <c r="E42" s="210" t="s">
        <v>115</v>
      </c>
      <c r="F42" s="211" t="s">
        <v>21</v>
      </c>
      <c r="G42" s="212" t="s">
        <v>117</v>
      </c>
      <c r="H42" s="226" t="s">
        <v>116</v>
      </c>
      <c r="I42" s="212" t="s">
        <v>118</v>
      </c>
      <c r="J42" s="212" t="s">
        <v>119</v>
      </c>
      <c r="K42" s="193"/>
    </row>
    <row r="43" spans="1:11" ht="103.5" x14ac:dyDescent="0.25">
      <c r="A43" s="189"/>
      <c r="B43" s="202"/>
      <c r="C43" s="195"/>
      <c r="D43" s="207" t="s">
        <v>14</v>
      </c>
      <c r="E43" s="210" t="s">
        <v>129</v>
      </c>
      <c r="F43" s="211" t="s">
        <v>51</v>
      </c>
      <c r="G43" s="212" t="s">
        <v>130</v>
      </c>
      <c r="H43" s="212" t="s">
        <v>131</v>
      </c>
      <c r="I43" s="212" t="s">
        <v>132</v>
      </c>
      <c r="J43" s="212" t="s">
        <v>133</v>
      </c>
      <c r="K43" s="193"/>
    </row>
    <row r="44" spans="1:11" ht="86.25" x14ac:dyDescent="0.25">
      <c r="A44" s="189"/>
      <c r="B44" s="202"/>
      <c r="C44" s="195"/>
      <c r="D44" s="207" t="s">
        <v>13</v>
      </c>
      <c r="E44" s="210" t="s">
        <v>135</v>
      </c>
      <c r="F44" s="211" t="s">
        <v>72</v>
      </c>
      <c r="G44" s="212" t="s">
        <v>134</v>
      </c>
      <c r="H44" s="212" t="s">
        <v>136</v>
      </c>
      <c r="I44" s="212" t="s">
        <v>138</v>
      </c>
      <c r="J44" s="212" t="s">
        <v>137</v>
      </c>
      <c r="K44" s="193"/>
    </row>
    <row r="45" spans="1:11" ht="34.5" x14ac:dyDescent="0.25">
      <c r="A45" s="189"/>
      <c r="B45" s="202"/>
      <c r="C45" s="195"/>
      <c r="D45" s="207" t="s">
        <v>12</v>
      </c>
      <c r="E45" s="210" t="s">
        <v>139</v>
      </c>
      <c r="F45" s="211" t="s">
        <v>51</v>
      </c>
      <c r="G45" s="212" t="s">
        <v>1327</v>
      </c>
      <c r="H45" s="212" t="s">
        <v>1328</v>
      </c>
      <c r="I45" s="212" t="s">
        <v>1329</v>
      </c>
      <c r="J45" s="212" t="s">
        <v>140</v>
      </c>
      <c r="K45" s="193"/>
    </row>
    <row r="46" spans="1:11" ht="51.75" x14ac:dyDescent="0.25">
      <c r="A46" s="189"/>
      <c r="B46" s="202"/>
      <c r="C46" s="195"/>
      <c r="D46" s="207" t="s">
        <v>11</v>
      </c>
      <c r="E46" s="210" t="s">
        <v>152</v>
      </c>
      <c r="F46" s="211" t="s">
        <v>26</v>
      </c>
      <c r="G46" s="212">
        <v>9</v>
      </c>
      <c r="H46" s="212">
        <v>10</v>
      </c>
      <c r="I46" s="212">
        <v>11</v>
      </c>
      <c r="J46" s="212">
        <v>12</v>
      </c>
      <c r="K46" s="193"/>
    </row>
    <row r="47" spans="1:11" ht="34.5" x14ac:dyDescent="0.25">
      <c r="A47" s="189"/>
      <c r="B47" s="202"/>
      <c r="C47" s="195" t="s">
        <v>16</v>
      </c>
      <c r="D47" s="207" t="s">
        <v>4</v>
      </c>
      <c r="E47" s="210" t="s">
        <v>120</v>
      </c>
      <c r="F47" s="211" t="s">
        <v>21</v>
      </c>
      <c r="G47" s="212" t="s">
        <v>121</v>
      </c>
      <c r="H47" s="212" t="s">
        <v>122</v>
      </c>
      <c r="I47" s="212" t="s">
        <v>123</v>
      </c>
      <c r="J47" s="212" t="s">
        <v>124</v>
      </c>
      <c r="K47" s="193">
        <v>29</v>
      </c>
    </row>
    <row r="48" spans="1:11" ht="126.6" customHeight="1" x14ac:dyDescent="0.25">
      <c r="A48" s="189"/>
      <c r="B48" s="202"/>
      <c r="C48" s="195"/>
      <c r="D48" s="207" t="s">
        <v>3</v>
      </c>
      <c r="E48" s="210" t="s">
        <v>241</v>
      </c>
      <c r="F48" s="211" t="s">
        <v>21</v>
      </c>
      <c r="G48" s="212" t="s">
        <v>125</v>
      </c>
      <c r="H48" s="212" t="s">
        <v>126</v>
      </c>
      <c r="I48" s="212" t="s">
        <v>127</v>
      </c>
      <c r="J48" s="212" t="s">
        <v>128</v>
      </c>
      <c r="K48" s="193">
        <v>30</v>
      </c>
    </row>
    <row r="49" spans="1:11" ht="178.15" customHeight="1" x14ac:dyDescent="0.25">
      <c r="A49" s="189"/>
      <c r="B49" s="202"/>
      <c r="C49" s="195"/>
      <c r="D49" s="207" t="s">
        <v>2</v>
      </c>
      <c r="E49" s="210" t="s">
        <v>240</v>
      </c>
      <c r="F49" s="211" t="s">
        <v>26</v>
      </c>
      <c r="G49" s="212" t="s">
        <v>141</v>
      </c>
      <c r="H49" s="212" t="s">
        <v>144</v>
      </c>
      <c r="I49" s="212" t="s">
        <v>142</v>
      </c>
      <c r="J49" s="212" t="s">
        <v>143</v>
      </c>
      <c r="K49" s="193">
        <v>31</v>
      </c>
    </row>
    <row r="50" spans="1:11" ht="31.15" customHeight="1" x14ac:dyDescent="0.25">
      <c r="A50" s="189"/>
      <c r="B50" s="202"/>
      <c r="C50" s="195"/>
      <c r="D50" s="207" t="s">
        <v>1</v>
      </c>
      <c r="E50" s="210" t="s">
        <v>1330</v>
      </c>
      <c r="F50" s="211" t="s">
        <v>26</v>
      </c>
      <c r="G50" s="212">
        <v>2.66</v>
      </c>
      <c r="H50" s="212">
        <v>1.33</v>
      </c>
      <c r="I50" s="212">
        <v>0.67</v>
      </c>
      <c r="J50" s="212">
        <v>1</v>
      </c>
      <c r="K50" s="193">
        <v>32</v>
      </c>
    </row>
    <row r="51" spans="1:11" ht="34.5" x14ac:dyDescent="0.25">
      <c r="A51" s="189"/>
      <c r="B51" s="202"/>
      <c r="C51" s="195"/>
      <c r="D51" s="207" t="s">
        <v>0</v>
      </c>
      <c r="E51" s="210" t="s">
        <v>1331</v>
      </c>
      <c r="F51" s="211" t="s">
        <v>21</v>
      </c>
      <c r="G51" s="212">
        <v>1.33</v>
      </c>
      <c r="H51" s="212">
        <v>3</v>
      </c>
      <c r="I51" s="212">
        <v>4</v>
      </c>
      <c r="J51" s="212">
        <v>1</v>
      </c>
      <c r="K51" s="193">
        <v>33</v>
      </c>
    </row>
    <row r="52" spans="1:11" ht="69" customHeight="1" x14ac:dyDescent="0.25">
      <c r="A52" s="189"/>
      <c r="B52" s="202"/>
      <c r="C52" s="195"/>
      <c r="D52" s="207" t="s">
        <v>15</v>
      </c>
      <c r="E52" s="210" t="s">
        <v>145</v>
      </c>
      <c r="F52" s="211" t="s">
        <v>51</v>
      </c>
      <c r="G52" s="212" t="s">
        <v>146</v>
      </c>
      <c r="H52" s="212" t="s">
        <v>147</v>
      </c>
      <c r="I52" s="212" t="s">
        <v>148</v>
      </c>
      <c r="J52" s="212" t="s">
        <v>149</v>
      </c>
      <c r="K52" s="193">
        <v>34</v>
      </c>
    </row>
    <row r="53" spans="1:11" ht="51.75" x14ac:dyDescent="0.25">
      <c r="A53" s="189"/>
      <c r="B53" s="202"/>
      <c r="C53" s="195"/>
      <c r="D53" s="207" t="s">
        <v>14</v>
      </c>
      <c r="E53" s="210" t="s">
        <v>150</v>
      </c>
      <c r="F53" s="211" t="s">
        <v>26</v>
      </c>
      <c r="G53" s="212" t="s">
        <v>146</v>
      </c>
      <c r="H53" s="212" t="s">
        <v>147</v>
      </c>
      <c r="I53" s="212" t="s">
        <v>148</v>
      </c>
      <c r="J53" s="212" t="s">
        <v>149</v>
      </c>
      <c r="K53" s="193"/>
    </row>
    <row r="54" spans="1:11" ht="69" x14ac:dyDescent="0.25">
      <c r="A54" s="189"/>
      <c r="B54" s="202"/>
      <c r="C54" s="195"/>
      <c r="D54" s="207" t="s">
        <v>13</v>
      </c>
      <c r="E54" s="210" t="s">
        <v>1332</v>
      </c>
      <c r="F54" s="211" t="s">
        <v>21</v>
      </c>
      <c r="G54" s="212" t="s">
        <v>146</v>
      </c>
      <c r="H54" s="212" t="s">
        <v>147</v>
      </c>
      <c r="I54" s="212" t="s">
        <v>148</v>
      </c>
      <c r="J54" s="212" t="s">
        <v>149</v>
      </c>
      <c r="K54" s="193"/>
    </row>
    <row r="55" spans="1:11" ht="51.75" x14ac:dyDescent="0.25">
      <c r="A55" s="189"/>
      <c r="B55" s="202"/>
      <c r="C55" s="195"/>
      <c r="D55" s="207" t="s">
        <v>12</v>
      </c>
      <c r="E55" s="210" t="s">
        <v>151</v>
      </c>
      <c r="F55" s="211" t="s">
        <v>51</v>
      </c>
      <c r="G55" s="212">
        <f>(35/5000/4)*10^6</f>
        <v>1750</v>
      </c>
      <c r="H55" s="212">
        <f>G55+678</f>
        <v>2428</v>
      </c>
      <c r="I55" s="212">
        <f>H55+678</f>
        <v>3106</v>
      </c>
      <c r="J55" s="212">
        <f>I55+678</f>
        <v>3784</v>
      </c>
      <c r="K55" s="193">
        <v>35</v>
      </c>
    </row>
    <row r="56" spans="1:11" ht="51.75" x14ac:dyDescent="0.25">
      <c r="A56" s="189"/>
      <c r="B56" s="202"/>
      <c r="C56" s="195"/>
      <c r="D56" s="207" t="s">
        <v>11</v>
      </c>
      <c r="E56" s="210" t="s">
        <v>154</v>
      </c>
      <c r="F56" s="211" t="s">
        <v>21</v>
      </c>
      <c r="G56" s="227" t="s">
        <v>155</v>
      </c>
      <c r="H56" s="212">
        <v>1</v>
      </c>
      <c r="I56" s="212">
        <v>10</v>
      </c>
      <c r="J56" s="212">
        <v>100</v>
      </c>
      <c r="K56" s="193">
        <v>50</v>
      </c>
    </row>
    <row r="57" spans="1:11" ht="61.5" customHeight="1" x14ac:dyDescent="0.25">
      <c r="A57" s="189"/>
      <c r="B57" s="202"/>
      <c r="C57" s="195"/>
      <c r="D57" s="207" t="s">
        <v>10</v>
      </c>
      <c r="E57" s="210"/>
      <c r="F57" s="211" t="s">
        <v>26</v>
      </c>
      <c r="G57" s="212" t="s">
        <v>111</v>
      </c>
      <c r="H57" s="212" t="s">
        <v>112</v>
      </c>
      <c r="I57" s="212" t="s">
        <v>113</v>
      </c>
      <c r="J57" s="212" t="s">
        <v>114</v>
      </c>
      <c r="K57" s="193"/>
    </row>
    <row r="58" spans="1:11" ht="103.5" x14ac:dyDescent="0.25">
      <c r="A58" s="189"/>
      <c r="B58" s="202"/>
      <c r="C58" s="195"/>
      <c r="D58" s="207" t="s">
        <v>9</v>
      </c>
      <c r="E58" s="210" t="s">
        <v>160</v>
      </c>
      <c r="F58" s="211" t="s">
        <v>51</v>
      </c>
      <c r="G58" s="227" t="s">
        <v>156</v>
      </c>
      <c r="H58" s="212" t="s">
        <v>157</v>
      </c>
      <c r="I58" s="212" t="s">
        <v>158</v>
      </c>
      <c r="J58" s="212" t="s">
        <v>159</v>
      </c>
      <c r="K58" s="193"/>
    </row>
    <row r="59" spans="1:11" ht="103.5" x14ac:dyDescent="0.25">
      <c r="A59" s="189"/>
      <c r="B59" s="202"/>
      <c r="C59" s="195"/>
      <c r="D59" s="207" t="s">
        <v>8</v>
      </c>
      <c r="E59" s="210" t="s">
        <v>161</v>
      </c>
      <c r="F59" s="211" t="s">
        <v>26</v>
      </c>
      <c r="G59" s="227" t="s">
        <v>156</v>
      </c>
      <c r="H59" s="212" t="s">
        <v>157</v>
      </c>
      <c r="I59" s="212" t="s">
        <v>158</v>
      </c>
      <c r="J59" s="212" t="s">
        <v>159</v>
      </c>
      <c r="K59" s="193"/>
    </row>
    <row r="60" spans="1:11" ht="34.5" x14ac:dyDescent="0.25">
      <c r="A60" s="189"/>
      <c r="B60" s="202"/>
      <c r="C60" s="195"/>
      <c r="D60" s="207" t="s">
        <v>7</v>
      </c>
      <c r="E60" s="210" t="s">
        <v>162</v>
      </c>
      <c r="F60" s="211" t="s">
        <v>26</v>
      </c>
      <c r="G60" s="212" t="s">
        <v>163</v>
      </c>
      <c r="H60" s="212" t="s">
        <v>164</v>
      </c>
      <c r="I60" s="212" t="s">
        <v>159</v>
      </c>
      <c r="J60" s="212" t="s">
        <v>158</v>
      </c>
      <c r="K60" s="193"/>
    </row>
    <row r="61" spans="1:11" ht="34.5" x14ac:dyDescent="0.25">
      <c r="A61" s="189"/>
      <c r="B61" s="202"/>
      <c r="C61" s="195"/>
      <c r="D61" s="207" t="s">
        <v>6</v>
      </c>
      <c r="E61" s="210" t="s">
        <v>165</v>
      </c>
      <c r="F61" s="211" t="s">
        <v>51</v>
      </c>
      <c r="G61" s="212" t="s">
        <v>163</v>
      </c>
      <c r="H61" s="212" t="s">
        <v>164</v>
      </c>
      <c r="I61" s="212" t="s">
        <v>159</v>
      </c>
      <c r="J61" s="212" t="s">
        <v>158</v>
      </c>
      <c r="K61" s="193"/>
    </row>
    <row r="62" spans="1:11" ht="120.75" x14ac:dyDescent="0.25">
      <c r="A62" s="189"/>
      <c r="B62" s="202"/>
      <c r="C62" s="192"/>
      <c r="D62" s="207" t="s">
        <v>410</v>
      </c>
      <c r="E62" s="210" t="s">
        <v>411</v>
      </c>
      <c r="F62" s="211" t="s">
        <v>26</v>
      </c>
      <c r="G62" s="212" t="s">
        <v>413</v>
      </c>
      <c r="H62" s="212" t="s">
        <v>1333</v>
      </c>
      <c r="I62" s="212" t="s">
        <v>1334</v>
      </c>
      <c r="J62" s="212" t="s">
        <v>414</v>
      </c>
      <c r="K62" s="193">
        <v>48</v>
      </c>
    </row>
    <row r="63" spans="1:11" ht="17.25" x14ac:dyDescent="0.25">
      <c r="A63" s="189"/>
      <c r="B63" s="202"/>
      <c r="C63" s="195" t="s">
        <v>5</v>
      </c>
      <c r="D63" s="228" t="s">
        <v>4</v>
      </c>
      <c r="E63" s="229" t="s">
        <v>87</v>
      </c>
      <c r="F63" s="229"/>
      <c r="G63" s="229"/>
      <c r="H63" s="229"/>
      <c r="I63" s="229"/>
      <c r="J63" s="229"/>
      <c r="K63" s="193"/>
    </row>
    <row r="64" spans="1:11" ht="207" customHeight="1" x14ac:dyDescent="0.25">
      <c r="A64" s="189"/>
      <c r="B64" s="202"/>
      <c r="C64" s="195"/>
      <c r="D64" s="228"/>
      <c r="E64" s="210"/>
      <c r="F64" s="211" t="s">
        <v>72</v>
      </c>
      <c r="G64" s="212" t="s">
        <v>88</v>
      </c>
      <c r="H64" s="212" t="s">
        <v>89</v>
      </c>
      <c r="I64" s="212" t="s">
        <v>90</v>
      </c>
      <c r="J64" s="212" t="s">
        <v>91</v>
      </c>
      <c r="K64" s="193">
        <v>52</v>
      </c>
    </row>
    <row r="65" spans="1:11" ht="22.5" customHeight="1" x14ac:dyDescent="0.25">
      <c r="A65" s="189"/>
      <c r="B65" s="202"/>
      <c r="C65" s="195"/>
      <c r="D65" s="228" t="s">
        <v>3</v>
      </c>
      <c r="E65" s="230" t="s">
        <v>92</v>
      </c>
      <c r="F65" s="231"/>
      <c r="G65" s="231"/>
      <c r="H65" s="231"/>
      <c r="I65" s="231"/>
      <c r="J65" s="232"/>
      <c r="K65" s="193"/>
    </row>
    <row r="66" spans="1:11" ht="217.5" customHeight="1" x14ac:dyDescent="0.25">
      <c r="A66" s="189"/>
      <c r="B66" s="202"/>
      <c r="C66" s="195"/>
      <c r="D66" s="228"/>
      <c r="E66" s="210"/>
      <c r="F66" s="211" t="s">
        <v>51</v>
      </c>
      <c r="G66" s="212" t="s">
        <v>1335</v>
      </c>
      <c r="H66" s="212" t="s">
        <v>93</v>
      </c>
      <c r="I66" s="212" t="s">
        <v>94</v>
      </c>
      <c r="J66" s="212" t="s">
        <v>95</v>
      </c>
      <c r="K66" s="193">
        <v>53</v>
      </c>
    </row>
    <row r="67" spans="1:11" ht="17.25" x14ac:dyDescent="0.25">
      <c r="A67" s="189"/>
      <c r="B67" s="202"/>
      <c r="C67" s="195"/>
      <c r="D67" s="228" t="s">
        <v>2</v>
      </c>
      <c r="E67" s="208" t="s">
        <v>96</v>
      </c>
      <c r="F67" s="211"/>
      <c r="G67" s="212"/>
      <c r="H67" s="212"/>
      <c r="I67" s="212"/>
      <c r="J67" s="212"/>
      <c r="K67" s="193"/>
    </row>
    <row r="68" spans="1:11" ht="148.5" customHeight="1" x14ac:dyDescent="0.25">
      <c r="A68" s="189"/>
      <c r="B68" s="202"/>
      <c r="C68" s="195"/>
      <c r="D68" s="228"/>
      <c r="E68" s="210"/>
      <c r="F68" s="211" t="s">
        <v>26</v>
      </c>
      <c r="G68" s="212" t="s">
        <v>97</v>
      </c>
      <c r="H68" s="212" t="s">
        <v>98</v>
      </c>
      <c r="I68" s="212" t="s">
        <v>99</v>
      </c>
      <c r="J68" s="212" t="s">
        <v>100</v>
      </c>
      <c r="K68" s="193">
        <v>54</v>
      </c>
    </row>
    <row r="69" spans="1:11" ht="17.25" x14ac:dyDescent="0.25">
      <c r="A69" s="189"/>
      <c r="B69" s="202"/>
      <c r="C69" s="195"/>
      <c r="D69" s="228" t="s">
        <v>1</v>
      </c>
      <c r="E69" s="229" t="s">
        <v>101</v>
      </c>
      <c r="F69" s="229"/>
      <c r="G69" s="229"/>
      <c r="H69" s="229"/>
      <c r="I69" s="229"/>
      <c r="J69" s="229"/>
      <c r="K69" s="193"/>
    </row>
    <row r="70" spans="1:11" ht="148.5" customHeight="1" x14ac:dyDescent="0.25">
      <c r="A70" s="189"/>
      <c r="B70" s="202"/>
      <c r="C70" s="195"/>
      <c r="D70" s="228"/>
      <c r="E70" s="210"/>
      <c r="F70" s="211" t="s">
        <v>21</v>
      </c>
      <c r="G70" s="212" t="s">
        <v>102</v>
      </c>
      <c r="H70" s="212" t="s">
        <v>103</v>
      </c>
      <c r="I70" s="212" t="s">
        <v>104</v>
      </c>
      <c r="J70" s="212" t="s">
        <v>105</v>
      </c>
      <c r="K70" s="193">
        <v>55</v>
      </c>
    </row>
    <row r="71" spans="1:11" ht="17.25" x14ac:dyDescent="0.25">
      <c r="A71" s="189"/>
      <c r="B71" s="202"/>
      <c r="C71" s="195"/>
      <c r="D71" s="228" t="s">
        <v>0</v>
      </c>
      <c r="E71" s="229" t="s">
        <v>106</v>
      </c>
      <c r="F71" s="229"/>
      <c r="G71" s="229"/>
      <c r="H71" s="229"/>
      <c r="I71" s="229"/>
      <c r="J71" s="229"/>
      <c r="K71" s="193"/>
    </row>
    <row r="72" spans="1:11" ht="183.75" customHeight="1" x14ac:dyDescent="0.25">
      <c r="A72" s="189"/>
      <c r="B72" s="202"/>
      <c r="C72" s="195"/>
      <c r="D72" s="228"/>
      <c r="E72" s="210"/>
      <c r="F72" s="211" t="s">
        <v>72</v>
      </c>
      <c r="G72" s="212" t="s">
        <v>107</v>
      </c>
      <c r="H72" s="212" t="s">
        <v>109</v>
      </c>
      <c r="I72" s="212" t="s">
        <v>110</v>
      </c>
      <c r="J72" s="212" t="s">
        <v>108</v>
      </c>
      <c r="K72" s="193">
        <v>56</v>
      </c>
    </row>
    <row r="73" spans="1:11" ht="34.5" x14ac:dyDescent="0.25">
      <c r="A73" s="189"/>
      <c r="B73" s="203" t="s">
        <v>166</v>
      </c>
      <c r="C73" s="194" t="s">
        <v>28</v>
      </c>
      <c r="D73" s="207" t="s">
        <v>4</v>
      </c>
      <c r="E73" s="210" t="s">
        <v>1336</v>
      </c>
      <c r="F73" s="211" t="s">
        <v>26</v>
      </c>
      <c r="G73" s="212" t="s">
        <v>170</v>
      </c>
      <c r="H73" s="212" t="s">
        <v>169</v>
      </c>
      <c r="I73" s="212" t="s">
        <v>167</v>
      </c>
      <c r="J73" s="212" t="s">
        <v>168</v>
      </c>
      <c r="K73" s="2">
        <v>11</v>
      </c>
    </row>
    <row r="74" spans="1:11" ht="34.5" x14ac:dyDescent="0.25">
      <c r="A74" s="189"/>
      <c r="B74" s="204"/>
      <c r="C74" s="196"/>
      <c r="D74" s="207" t="s">
        <v>3</v>
      </c>
      <c r="E74" s="210" t="s">
        <v>1337</v>
      </c>
      <c r="F74" s="211" t="s">
        <v>21</v>
      </c>
      <c r="G74" s="212" t="s">
        <v>170</v>
      </c>
      <c r="H74" s="212" t="s">
        <v>169</v>
      </c>
      <c r="I74" s="212" t="s">
        <v>167</v>
      </c>
      <c r="J74" s="212" t="s">
        <v>168</v>
      </c>
      <c r="K74" s="2">
        <v>12</v>
      </c>
    </row>
    <row r="75" spans="1:11" ht="34.5" x14ac:dyDescent="0.25">
      <c r="A75" s="189"/>
      <c r="B75" s="204"/>
      <c r="C75" s="196"/>
      <c r="D75" s="207" t="s">
        <v>2</v>
      </c>
      <c r="E75" s="210" t="s">
        <v>303</v>
      </c>
      <c r="F75" s="211" t="s">
        <v>26</v>
      </c>
      <c r="G75" s="212">
        <v>1</v>
      </c>
      <c r="H75" s="212">
        <v>2</v>
      </c>
      <c r="I75" s="212">
        <v>3</v>
      </c>
      <c r="J75" s="212">
        <v>4</v>
      </c>
      <c r="K75" s="2">
        <v>13</v>
      </c>
    </row>
    <row r="76" spans="1:11" ht="34.5" x14ac:dyDescent="0.25">
      <c r="A76" s="189"/>
      <c r="B76" s="204"/>
      <c r="C76" s="196"/>
      <c r="D76" s="207" t="s">
        <v>1</v>
      </c>
      <c r="E76" s="210" t="s">
        <v>304</v>
      </c>
      <c r="F76" s="211" t="s">
        <v>26</v>
      </c>
      <c r="G76" s="212" t="s">
        <v>170</v>
      </c>
      <c r="H76" s="212" t="s">
        <v>171</v>
      </c>
      <c r="I76" s="212" t="s">
        <v>167</v>
      </c>
      <c r="J76" s="212" t="s">
        <v>168</v>
      </c>
      <c r="K76" s="2">
        <v>14</v>
      </c>
    </row>
    <row r="77" spans="1:11" ht="34.5" x14ac:dyDescent="0.25">
      <c r="A77" s="189"/>
      <c r="B77" s="204"/>
      <c r="C77" s="196"/>
      <c r="D77" s="207" t="s">
        <v>0</v>
      </c>
      <c r="E77" s="210" t="s">
        <v>305</v>
      </c>
      <c r="F77" s="211" t="s">
        <v>21</v>
      </c>
      <c r="G77" s="212" t="s">
        <v>167</v>
      </c>
      <c r="H77" s="212" t="s">
        <v>168</v>
      </c>
      <c r="I77" s="212" t="s">
        <v>1338</v>
      </c>
      <c r="J77" s="212" t="s">
        <v>172</v>
      </c>
      <c r="K77" s="2">
        <v>15</v>
      </c>
    </row>
    <row r="78" spans="1:11" ht="34.5" x14ac:dyDescent="0.25">
      <c r="A78" s="189"/>
      <c r="B78" s="204"/>
      <c r="C78" s="196"/>
      <c r="D78" s="207" t="s">
        <v>15</v>
      </c>
      <c r="E78" s="210" t="s">
        <v>173</v>
      </c>
      <c r="F78" s="213" t="s">
        <v>51</v>
      </c>
      <c r="G78" s="212" t="s">
        <v>174</v>
      </c>
      <c r="H78" s="212" t="s">
        <v>175</v>
      </c>
      <c r="I78" s="212" t="s">
        <v>176</v>
      </c>
      <c r="J78" s="212" t="s">
        <v>177</v>
      </c>
    </row>
    <row r="79" spans="1:11" ht="34.5" x14ac:dyDescent="0.25">
      <c r="A79" s="189"/>
      <c r="B79" s="204"/>
      <c r="C79" s="196"/>
      <c r="D79" s="207" t="s">
        <v>14</v>
      </c>
      <c r="E79" s="210" t="s">
        <v>306</v>
      </c>
      <c r="F79" s="211" t="s">
        <v>21</v>
      </c>
      <c r="G79" s="212" t="s">
        <v>174</v>
      </c>
      <c r="H79" s="212" t="s">
        <v>175</v>
      </c>
      <c r="I79" s="212" t="s">
        <v>176</v>
      </c>
      <c r="J79" s="212" t="s">
        <v>177</v>
      </c>
    </row>
    <row r="80" spans="1:11" ht="34.5" x14ac:dyDescent="0.25">
      <c r="A80" s="189"/>
      <c r="B80" s="204"/>
      <c r="C80" s="197"/>
      <c r="D80" s="207" t="s">
        <v>13</v>
      </c>
      <c r="E80" s="210" t="s">
        <v>307</v>
      </c>
      <c r="F80" s="211" t="s">
        <v>26</v>
      </c>
      <c r="G80" s="214" t="s">
        <v>174</v>
      </c>
      <c r="H80" s="214" t="s">
        <v>175</v>
      </c>
      <c r="I80" s="214" t="s">
        <v>176</v>
      </c>
      <c r="J80" s="214" t="s">
        <v>177</v>
      </c>
    </row>
    <row r="81" spans="1:11" ht="51.75" x14ac:dyDescent="0.25">
      <c r="A81" s="189"/>
      <c r="B81" s="204"/>
      <c r="C81" s="194" t="s">
        <v>16</v>
      </c>
      <c r="D81" s="207" t="s">
        <v>4</v>
      </c>
      <c r="E81" s="210" t="s">
        <v>308</v>
      </c>
      <c r="F81" s="211" t="s">
        <v>51</v>
      </c>
      <c r="G81" s="214" t="s">
        <v>178</v>
      </c>
      <c r="H81" s="214" t="s">
        <v>179</v>
      </c>
      <c r="I81" s="214" t="s">
        <v>180</v>
      </c>
      <c r="J81" s="214" t="s">
        <v>181</v>
      </c>
    </row>
    <row r="82" spans="1:11" ht="193.9" customHeight="1" x14ac:dyDescent="0.25">
      <c r="A82" s="189"/>
      <c r="B82" s="204"/>
      <c r="C82" s="196"/>
      <c r="D82" s="207" t="s">
        <v>3</v>
      </c>
      <c r="E82" s="210" t="s">
        <v>182</v>
      </c>
      <c r="F82" s="211" t="s">
        <v>26</v>
      </c>
      <c r="G82" s="214" t="s">
        <v>183</v>
      </c>
      <c r="H82" s="214" t="s">
        <v>184</v>
      </c>
      <c r="I82" s="214" t="s">
        <v>185</v>
      </c>
      <c r="J82" s="214" t="s">
        <v>186</v>
      </c>
      <c r="K82" s="2">
        <v>36</v>
      </c>
    </row>
    <row r="83" spans="1:11" ht="195.6" customHeight="1" x14ac:dyDescent="0.25">
      <c r="A83" s="189"/>
      <c r="B83" s="204"/>
      <c r="C83" s="196"/>
      <c r="D83" s="207" t="s">
        <v>2</v>
      </c>
      <c r="E83" s="210" t="s">
        <v>311</v>
      </c>
      <c r="F83" s="211" t="s">
        <v>26</v>
      </c>
      <c r="G83" s="214" t="s">
        <v>187</v>
      </c>
      <c r="H83" s="214" t="s">
        <v>188</v>
      </c>
      <c r="I83" s="214" t="s">
        <v>189</v>
      </c>
      <c r="J83" s="214" t="s">
        <v>190</v>
      </c>
      <c r="K83" s="2">
        <v>37</v>
      </c>
    </row>
    <row r="84" spans="1:11" ht="151.15" customHeight="1" x14ac:dyDescent="0.25">
      <c r="A84" s="189"/>
      <c r="B84" s="204"/>
      <c r="C84" s="196"/>
      <c r="D84" s="207" t="s">
        <v>1</v>
      </c>
      <c r="E84" s="210" t="s">
        <v>312</v>
      </c>
      <c r="F84" s="211" t="s">
        <v>26</v>
      </c>
      <c r="G84" s="214" t="s">
        <v>313</v>
      </c>
      <c r="H84" s="214" t="s">
        <v>314</v>
      </c>
      <c r="I84" s="214" t="s">
        <v>315</v>
      </c>
      <c r="J84" s="214" t="s">
        <v>34</v>
      </c>
      <c r="K84" s="2">
        <v>38</v>
      </c>
    </row>
    <row r="85" spans="1:11" ht="155.25" x14ac:dyDescent="0.25">
      <c r="A85" s="189"/>
      <c r="B85" s="204"/>
      <c r="C85" s="196"/>
      <c r="D85" s="207" t="s">
        <v>0</v>
      </c>
      <c r="E85" s="210" t="s">
        <v>191</v>
      </c>
      <c r="F85" s="211" t="s">
        <v>26</v>
      </c>
      <c r="G85" s="214" t="s">
        <v>192</v>
      </c>
      <c r="H85" s="214" t="s">
        <v>193</v>
      </c>
      <c r="I85" s="214" t="s">
        <v>194</v>
      </c>
      <c r="J85" s="214" t="s">
        <v>195</v>
      </c>
    </row>
    <row r="86" spans="1:11" ht="187.15" customHeight="1" x14ac:dyDescent="0.25">
      <c r="A86" s="189"/>
      <c r="B86" s="204"/>
      <c r="C86" s="196"/>
      <c r="D86" s="207" t="s">
        <v>15</v>
      </c>
      <c r="E86" s="210" t="s">
        <v>196</v>
      </c>
      <c r="F86" s="211" t="s">
        <v>21</v>
      </c>
      <c r="G86" s="214">
        <v>0</v>
      </c>
      <c r="H86" s="233">
        <v>1.2E-4</v>
      </c>
      <c r="I86" s="214">
        <v>3.4599999999999999E-2</v>
      </c>
      <c r="J86" s="214" t="s">
        <v>197</v>
      </c>
    </row>
    <row r="87" spans="1:11" ht="233.45" customHeight="1" x14ac:dyDescent="0.25">
      <c r="A87" s="189"/>
      <c r="B87" s="204"/>
      <c r="C87" s="196"/>
      <c r="D87" s="207" t="s">
        <v>14</v>
      </c>
      <c r="E87" s="210" t="s">
        <v>198</v>
      </c>
      <c r="F87" s="211" t="s">
        <v>21</v>
      </c>
      <c r="G87" s="214" t="s">
        <v>199</v>
      </c>
      <c r="H87" s="214" t="s">
        <v>200</v>
      </c>
      <c r="I87" s="214" t="s">
        <v>201</v>
      </c>
      <c r="J87" s="214" t="s">
        <v>206</v>
      </c>
    </row>
    <row r="88" spans="1:11" ht="204.6" customHeight="1" x14ac:dyDescent="0.25">
      <c r="A88" s="189"/>
      <c r="B88" s="204"/>
      <c r="C88" s="196"/>
      <c r="D88" s="207" t="s">
        <v>13</v>
      </c>
      <c r="E88" s="210" t="s">
        <v>202</v>
      </c>
      <c r="F88" s="211" t="s">
        <v>26</v>
      </c>
      <c r="G88" s="214" t="s">
        <v>203</v>
      </c>
      <c r="H88" s="214" t="s">
        <v>204</v>
      </c>
      <c r="I88" s="214" t="s">
        <v>205</v>
      </c>
      <c r="J88" s="214" t="s">
        <v>207</v>
      </c>
    </row>
    <row r="89" spans="1:11" ht="226.15" customHeight="1" x14ac:dyDescent="0.25">
      <c r="A89" s="189"/>
      <c r="B89" s="204"/>
      <c r="C89" s="196"/>
      <c r="D89" s="207" t="s">
        <v>12</v>
      </c>
      <c r="E89" s="210" t="s">
        <v>208</v>
      </c>
      <c r="F89" s="211" t="s">
        <v>26</v>
      </c>
      <c r="G89" s="214" t="s">
        <v>209</v>
      </c>
      <c r="H89" s="214" t="s">
        <v>210</v>
      </c>
      <c r="I89" s="214" t="s">
        <v>211</v>
      </c>
      <c r="J89" s="214" t="s">
        <v>212</v>
      </c>
    </row>
    <row r="90" spans="1:11" ht="196.15" customHeight="1" x14ac:dyDescent="0.25">
      <c r="A90" s="189"/>
      <c r="B90" s="204"/>
      <c r="C90" s="196"/>
      <c r="D90" s="207" t="s">
        <v>11</v>
      </c>
      <c r="E90" s="210" t="s">
        <v>213</v>
      </c>
      <c r="F90" s="211" t="s">
        <v>26</v>
      </c>
      <c r="G90" s="214" t="s">
        <v>214</v>
      </c>
      <c r="H90" s="214" t="s">
        <v>215</v>
      </c>
      <c r="I90" s="214" t="s">
        <v>216</v>
      </c>
      <c r="J90" s="214" t="s">
        <v>217</v>
      </c>
    </row>
    <row r="91" spans="1:11" ht="250.9" customHeight="1" x14ac:dyDescent="0.25">
      <c r="A91" s="189"/>
      <c r="B91" s="204"/>
      <c r="C91" s="196"/>
      <c r="D91" s="207" t="s">
        <v>10</v>
      </c>
      <c r="E91" s="210" t="s">
        <v>218</v>
      </c>
      <c r="F91" s="211" t="s">
        <v>21</v>
      </c>
      <c r="G91" s="214" t="s">
        <v>219</v>
      </c>
      <c r="H91" s="214" t="s">
        <v>220</v>
      </c>
      <c r="I91" s="214" t="s">
        <v>221</v>
      </c>
      <c r="J91" s="214" t="s">
        <v>222</v>
      </c>
    </row>
    <row r="92" spans="1:11" ht="155.25" x14ac:dyDescent="0.25">
      <c r="A92" s="189"/>
      <c r="B92" s="204"/>
      <c r="C92" s="196"/>
      <c r="D92" s="207" t="s">
        <v>9</v>
      </c>
      <c r="E92" s="210" t="s">
        <v>1339</v>
      </c>
      <c r="F92" s="211" t="s">
        <v>72</v>
      </c>
      <c r="G92" s="214" t="s">
        <v>223</v>
      </c>
      <c r="H92" s="214" t="s">
        <v>224</v>
      </c>
      <c r="I92" s="214" t="s">
        <v>225</v>
      </c>
      <c r="J92" s="214" t="s">
        <v>217</v>
      </c>
    </row>
    <row r="93" spans="1:11" ht="240" customHeight="1" x14ac:dyDescent="0.25">
      <c r="A93" s="189"/>
      <c r="B93" s="204"/>
      <c r="C93" s="196" t="s">
        <v>5</v>
      </c>
      <c r="D93" s="207">
        <v>1</v>
      </c>
      <c r="E93" s="210" t="s">
        <v>405</v>
      </c>
      <c r="F93" s="211" t="s">
        <v>21</v>
      </c>
      <c r="G93" s="214" t="s">
        <v>226</v>
      </c>
      <c r="H93" s="214" t="s">
        <v>227</v>
      </c>
      <c r="I93" s="214" t="s">
        <v>228</v>
      </c>
      <c r="J93" s="214" t="s">
        <v>229</v>
      </c>
      <c r="K93" s="2">
        <v>57</v>
      </c>
    </row>
    <row r="94" spans="1:11" ht="219" customHeight="1" x14ac:dyDescent="0.25">
      <c r="A94" s="189"/>
      <c r="B94" s="204"/>
      <c r="C94" s="196"/>
      <c r="D94" s="207">
        <v>2</v>
      </c>
      <c r="E94" s="210" t="s">
        <v>406</v>
      </c>
      <c r="F94" s="211" t="s">
        <v>51</v>
      </c>
      <c r="G94" s="234">
        <v>2E-3</v>
      </c>
      <c r="H94" s="214">
        <v>2.5000000000000001E-3</v>
      </c>
      <c r="I94" s="214">
        <v>1.2E-2</v>
      </c>
      <c r="J94" s="214">
        <v>3.4700000000000002E-2</v>
      </c>
      <c r="K94" s="2">
        <v>58</v>
      </c>
    </row>
    <row r="95" spans="1:11" ht="250.9" customHeight="1" x14ac:dyDescent="0.25">
      <c r="A95" s="189"/>
      <c r="B95" s="204"/>
      <c r="C95" s="196"/>
      <c r="D95" s="207">
        <v>3</v>
      </c>
      <c r="E95" s="210" t="s">
        <v>407</v>
      </c>
      <c r="F95" s="211" t="s">
        <v>21</v>
      </c>
      <c r="G95" s="214" t="s">
        <v>230</v>
      </c>
      <c r="H95" s="214" t="s">
        <v>231</v>
      </c>
      <c r="I95" s="214" t="s">
        <v>1340</v>
      </c>
      <c r="J95" s="214" t="s">
        <v>232</v>
      </c>
      <c r="K95" s="2">
        <v>59</v>
      </c>
    </row>
    <row r="96" spans="1:11" ht="258.60000000000002" customHeight="1" x14ac:dyDescent="0.25">
      <c r="A96" s="189"/>
      <c r="B96" s="204"/>
      <c r="C96" s="196"/>
      <c r="D96" s="207">
        <v>4</v>
      </c>
      <c r="E96" s="210" t="s">
        <v>233</v>
      </c>
      <c r="F96" s="211" t="s">
        <v>26</v>
      </c>
      <c r="G96" s="214" t="s">
        <v>234</v>
      </c>
      <c r="H96" s="214" t="s">
        <v>235</v>
      </c>
      <c r="I96" s="214" t="s">
        <v>236</v>
      </c>
      <c r="J96" s="214" t="s">
        <v>197</v>
      </c>
      <c r="K96" s="2">
        <v>60</v>
      </c>
    </row>
    <row r="97" spans="1:11" ht="64.150000000000006" customHeight="1" x14ac:dyDescent="0.25">
      <c r="A97" s="189"/>
      <c r="B97" s="205" t="s">
        <v>239</v>
      </c>
      <c r="C97" s="199" t="s">
        <v>28</v>
      </c>
      <c r="D97" s="235" t="s">
        <v>4</v>
      </c>
      <c r="E97" s="217" t="s">
        <v>242</v>
      </c>
      <c r="F97" s="218" t="s">
        <v>26</v>
      </c>
      <c r="G97" s="220" t="s">
        <v>243</v>
      </c>
      <c r="H97" s="220" t="s">
        <v>244</v>
      </c>
      <c r="I97" s="220" t="s">
        <v>245</v>
      </c>
      <c r="J97" s="220" t="s">
        <v>246</v>
      </c>
      <c r="K97" s="193">
        <v>16</v>
      </c>
    </row>
    <row r="98" spans="1:11" ht="73.900000000000006" customHeight="1" x14ac:dyDescent="0.25">
      <c r="A98" s="189"/>
      <c r="B98" s="205"/>
      <c r="C98" s="199"/>
      <c r="D98" s="235" t="s">
        <v>3</v>
      </c>
      <c r="E98" s="217" t="s">
        <v>247</v>
      </c>
      <c r="F98" s="218" t="s">
        <v>51</v>
      </c>
      <c r="G98" s="220" t="s">
        <v>243</v>
      </c>
      <c r="H98" s="220" t="s">
        <v>244</v>
      </c>
      <c r="I98" s="220" t="s">
        <v>245</v>
      </c>
      <c r="J98" s="220" t="s">
        <v>246</v>
      </c>
      <c r="K98" s="193">
        <v>17</v>
      </c>
    </row>
    <row r="99" spans="1:11" ht="54.6" customHeight="1" x14ac:dyDescent="0.25">
      <c r="A99" s="189"/>
      <c r="B99" s="205"/>
      <c r="C99" s="199"/>
      <c r="D99" s="235" t="s">
        <v>2</v>
      </c>
      <c r="E99" s="217" t="s">
        <v>248</v>
      </c>
      <c r="F99" s="218" t="s">
        <v>26</v>
      </c>
      <c r="G99" s="220" t="s">
        <v>249</v>
      </c>
      <c r="H99" s="217" t="s">
        <v>250</v>
      </c>
      <c r="I99" s="220" t="s">
        <v>251</v>
      </c>
      <c r="J99" s="217" t="s">
        <v>252</v>
      </c>
      <c r="K99" s="193"/>
    </row>
    <row r="100" spans="1:11" ht="103.5" x14ac:dyDescent="0.25">
      <c r="A100" s="189"/>
      <c r="B100" s="205"/>
      <c r="C100" s="199"/>
      <c r="D100" s="235" t="s">
        <v>1</v>
      </c>
      <c r="E100" s="217" t="s">
        <v>253</v>
      </c>
      <c r="F100" s="218" t="s">
        <v>26</v>
      </c>
      <c r="G100" s="217" t="s">
        <v>254</v>
      </c>
      <c r="H100" s="217" t="s">
        <v>255</v>
      </c>
      <c r="I100" s="217" t="s">
        <v>256</v>
      </c>
      <c r="J100" s="217" t="s">
        <v>257</v>
      </c>
      <c r="K100" s="193"/>
    </row>
    <row r="101" spans="1:11" ht="34.5" x14ac:dyDescent="0.25">
      <c r="A101" s="189"/>
      <c r="B101" s="205"/>
      <c r="C101" s="199"/>
      <c r="D101" s="235" t="s">
        <v>0</v>
      </c>
      <c r="E101" s="217" t="s">
        <v>258</v>
      </c>
      <c r="F101" s="218" t="s">
        <v>51</v>
      </c>
      <c r="G101" s="217" t="s">
        <v>259</v>
      </c>
      <c r="H101" s="220" t="s">
        <v>260</v>
      </c>
      <c r="I101" s="220" t="s">
        <v>261</v>
      </c>
      <c r="J101" s="220" t="s">
        <v>262</v>
      </c>
      <c r="K101" s="193"/>
    </row>
    <row r="102" spans="1:11" ht="53.45" customHeight="1" x14ac:dyDescent="0.25">
      <c r="A102" s="189"/>
      <c r="B102" s="205"/>
      <c r="C102" s="199" t="s">
        <v>16</v>
      </c>
      <c r="D102" s="235" t="s">
        <v>4</v>
      </c>
      <c r="E102" s="217" t="s">
        <v>263</v>
      </c>
      <c r="F102" s="218" t="s">
        <v>72</v>
      </c>
      <c r="G102" s="220" t="s">
        <v>147</v>
      </c>
      <c r="H102" s="220" t="s">
        <v>264</v>
      </c>
      <c r="I102" s="220" t="s">
        <v>265</v>
      </c>
      <c r="J102" s="220" t="s">
        <v>266</v>
      </c>
      <c r="K102" s="193">
        <v>39</v>
      </c>
    </row>
    <row r="103" spans="1:11" ht="51.75" x14ac:dyDescent="0.25">
      <c r="A103" s="189"/>
      <c r="B103" s="205"/>
      <c r="C103" s="199"/>
      <c r="D103" s="235" t="s">
        <v>3</v>
      </c>
      <c r="E103" s="217" t="s">
        <v>267</v>
      </c>
      <c r="F103" s="218" t="s">
        <v>21</v>
      </c>
      <c r="G103" s="217" t="s">
        <v>268</v>
      </c>
      <c r="H103" s="217" t="s">
        <v>269</v>
      </c>
      <c r="I103" s="217" t="s">
        <v>270</v>
      </c>
      <c r="J103" s="220" t="s">
        <v>271</v>
      </c>
      <c r="K103" s="193">
        <v>40</v>
      </c>
    </row>
    <row r="104" spans="1:11" ht="225.6" customHeight="1" x14ac:dyDescent="0.25">
      <c r="A104" s="189"/>
      <c r="B104" s="205"/>
      <c r="C104" s="199"/>
      <c r="D104" s="235" t="s">
        <v>2</v>
      </c>
      <c r="E104" s="236" t="s">
        <v>272</v>
      </c>
      <c r="F104" s="218" t="s">
        <v>51</v>
      </c>
      <c r="G104" s="220" t="s">
        <v>273</v>
      </c>
      <c r="H104" s="220" t="s">
        <v>274</v>
      </c>
      <c r="I104" s="220" t="s">
        <v>275</v>
      </c>
      <c r="J104" s="220" t="s">
        <v>276</v>
      </c>
      <c r="K104" s="193">
        <v>41</v>
      </c>
    </row>
    <row r="105" spans="1:11" ht="169.9" customHeight="1" x14ac:dyDescent="0.25">
      <c r="A105" s="189"/>
      <c r="B105" s="205"/>
      <c r="C105" s="199"/>
      <c r="D105" s="235" t="s">
        <v>1</v>
      </c>
      <c r="E105" s="236" t="s">
        <v>277</v>
      </c>
      <c r="F105" s="218" t="s">
        <v>51</v>
      </c>
      <c r="G105" s="220" t="s">
        <v>278</v>
      </c>
      <c r="H105" s="220" t="s">
        <v>279</v>
      </c>
      <c r="I105" s="220" t="s">
        <v>280</v>
      </c>
      <c r="J105" s="220" t="s">
        <v>281</v>
      </c>
      <c r="K105" s="193">
        <v>42</v>
      </c>
    </row>
    <row r="106" spans="1:11" ht="115.15" customHeight="1" x14ac:dyDescent="0.25">
      <c r="A106" s="189"/>
      <c r="B106" s="205"/>
      <c r="C106" s="199"/>
      <c r="D106" s="235" t="s">
        <v>0</v>
      </c>
      <c r="E106" s="236" t="s">
        <v>282</v>
      </c>
      <c r="F106" s="218" t="s">
        <v>72</v>
      </c>
      <c r="G106" s="220" t="s">
        <v>283</v>
      </c>
      <c r="H106" s="220" t="s">
        <v>284</v>
      </c>
      <c r="I106" s="217" t="s">
        <v>285</v>
      </c>
      <c r="J106" s="220" t="s">
        <v>276</v>
      </c>
      <c r="K106" s="193"/>
    </row>
    <row r="107" spans="1:11" ht="78" customHeight="1" x14ac:dyDescent="0.25">
      <c r="A107" s="189"/>
      <c r="B107" s="205" t="s">
        <v>238</v>
      </c>
      <c r="C107" s="199" t="s">
        <v>28</v>
      </c>
      <c r="D107" s="235" t="s">
        <v>4</v>
      </c>
      <c r="E107" s="217" t="s">
        <v>286</v>
      </c>
      <c r="F107" s="218" t="s">
        <v>21</v>
      </c>
      <c r="G107" s="220" t="s">
        <v>287</v>
      </c>
      <c r="H107" s="220" t="s">
        <v>288</v>
      </c>
      <c r="I107" s="220" t="s">
        <v>67</v>
      </c>
      <c r="J107" s="220" t="s">
        <v>309</v>
      </c>
      <c r="K107" s="193">
        <v>18</v>
      </c>
    </row>
    <row r="108" spans="1:11" ht="103.5" x14ac:dyDescent="0.25">
      <c r="A108" s="189"/>
      <c r="B108" s="205"/>
      <c r="C108" s="199"/>
      <c r="D108" s="235" t="s">
        <v>3</v>
      </c>
      <c r="E108" s="217" t="s">
        <v>1341</v>
      </c>
      <c r="F108" s="218" t="s">
        <v>26</v>
      </c>
      <c r="G108" s="220" t="s">
        <v>1342</v>
      </c>
      <c r="H108" s="220" t="s">
        <v>1343</v>
      </c>
      <c r="I108" s="220" t="s">
        <v>1344</v>
      </c>
      <c r="J108" s="220" t="s">
        <v>1345</v>
      </c>
      <c r="K108" s="193">
        <v>19</v>
      </c>
    </row>
    <row r="109" spans="1:11" ht="145.15" customHeight="1" x14ac:dyDescent="0.25">
      <c r="A109" s="189"/>
      <c r="B109" s="205"/>
      <c r="C109" s="199"/>
      <c r="D109" s="235" t="s">
        <v>2</v>
      </c>
      <c r="E109" s="217" t="s">
        <v>1346</v>
      </c>
      <c r="F109" s="218" t="s">
        <v>26</v>
      </c>
      <c r="G109" s="220"/>
      <c r="H109" s="220"/>
      <c r="I109" s="220"/>
      <c r="J109" s="235" t="s">
        <v>289</v>
      </c>
      <c r="K109" s="193">
        <v>20</v>
      </c>
    </row>
    <row r="110" spans="1:11" ht="86.25" x14ac:dyDescent="0.25">
      <c r="A110" s="189"/>
      <c r="B110" s="205"/>
      <c r="C110" s="199"/>
      <c r="D110" s="235" t="s">
        <v>1</v>
      </c>
      <c r="E110" s="217" t="s">
        <v>1347</v>
      </c>
      <c r="F110" s="218" t="s">
        <v>51</v>
      </c>
      <c r="G110" s="220"/>
      <c r="H110" s="220"/>
      <c r="I110" s="220"/>
      <c r="J110" s="235" t="s">
        <v>289</v>
      </c>
      <c r="K110" s="193"/>
    </row>
    <row r="111" spans="1:11" ht="51.75" x14ac:dyDescent="0.25">
      <c r="A111" s="189"/>
      <c r="B111" s="205"/>
      <c r="C111" s="199"/>
      <c r="D111" s="235" t="s">
        <v>0</v>
      </c>
      <c r="E111" s="217" t="s">
        <v>1348</v>
      </c>
      <c r="F111" s="218" t="s">
        <v>72</v>
      </c>
      <c r="G111" s="220" t="s">
        <v>1342</v>
      </c>
      <c r="H111" s="220" t="s">
        <v>1343</v>
      </c>
      <c r="I111" s="220" t="s">
        <v>1349</v>
      </c>
      <c r="J111" s="220" t="s">
        <v>1345</v>
      </c>
      <c r="K111" s="193"/>
    </row>
    <row r="112" spans="1:11" ht="72" customHeight="1" x14ac:dyDescent="0.25">
      <c r="A112" s="189"/>
      <c r="B112" s="205"/>
      <c r="C112" s="199" t="s">
        <v>16</v>
      </c>
      <c r="D112" s="237" t="s">
        <v>4</v>
      </c>
      <c r="E112" s="217" t="s">
        <v>290</v>
      </c>
      <c r="F112" s="218" t="s">
        <v>51</v>
      </c>
      <c r="G112" s="220"/>
      <c r="H112" s="220"/>
      <c r="I112" s="220"/>
      <c r="J112" s="220"/>
      <c r="K112" s="193">
        <v>43</v>
      </c>
    </row>
    <row r="113" spans="1:11" ht="140.44999999999999" customHeight="1" x14ac:dyDescent="0.25">
      <c r="A113" s="189"/>
      <c r="B113" s="205"/>
      <c r="C113" s="199"/>
      <c r="D113" s="237" t="s">
        <v>3</v>
      </c>
      <c r="E113" s="236" t="s">
        <v>291</v>
      </c>
      <c r="F113" s="218" t="s">
        <v>72</v>
      </c>
      <c r="G113" s="217" t="s">
        <v>292</v>
      </c>
      <c r="H113" s="217" t="s">
        <v>293</v>
      </c>
      <c r="I113" s="217" t="s">
        <v>294</v>
      </c>
      <c r="J113" s="217" t="s">
        <v>276</v>
      </c>
      <c r="K113" s="193">
        <v>44</v>
      </c>
    </row>
    <row r="114" spans="1:11" ht="72" customHeight="1" x14ac:dyDescent="0.25">
      <c r="A114" s="189"/>
      <c r="B114" s="205"/>
      <c r="C114" s="199"/>
      <c r="D114" s="237" t="s">
        <v>2</v>
      </c>
      <c r="E114" s="236" t="s">
        <v>295</v>
      </c>
      <c r="F114" s="218" t="s">
        <v>26</v>
      </c>
      <c r="G114" s="220"/>
      <c r="H114" s="220"/>
      <c r="I114" s="217"/>
      <c r="J114" s="220"/>
      <c r="K114" s="193">
        <v>45</v>
      </c>
    </row>
    <row r="115" spans="1:11" ht="136.15" customHeight="1" x14ac:dyDescent="0.25">
      <c r="A115" s="189"/>
      <c r="B115" s="205"/>
      <c r="C115" s="199"/>
      <c r="D115" s="237" t="s">
        <v>1</v>
      </c>
      <c r="E115" s="236" t="s">
        <v>296</v>
      </c>
      <c r="F115" s="218" t="s">
        <v>72</v>
      </c>
      <c r="G115" s="220" t="s">
        <v>297</v>
      </c>
      <c r="H115" s="220" t="s">
        <v>298</v>
      </c>
      <c r="I115" s="220" t="s">
        <v>299</v>
      </c>
      <c r="J115" s="220" t="s">
        <v>300</v>
      </c>
      <c r="K115" s="193"/>
    </row>
    <row r="116" spans="1:11" ht="114" customHeight="1" x14ac:dyDescent="0.25">
      <c r="A116" s="189"/>
      <c r="B116" s="205"/>
      <c r="C116" s="199"/>
      <c r="D116" s="237" t="s">
        <v>0</v>
      </c>
      <c r="E116" s="236" t="s">
        <v>296</v>
      </c>
      <c r="F116" s="218" t="s">
        <v>21</v>
      </c>
      <c r="G116" s="220" t="s">
        <v>297</v>
      </c>
      <c r="H116" s="220" t="s">
        <v>298</v>
      </c>
      <c r="I116" s="220" t="s">
        <v>299</v>
      </c>
      <c r="J116" s="220" t="s">
        <v>300</v>
      </c>
      <c r="K116" s="193"/>
    </row>
  </sheetData>
  <autoFilter ref="B1:K116"/>
  <mergeCells count="31">
    <mergeCell ref="B97:B106"/>
    <mergeCell ref="C97:C101"/>
    <mergeCell ref="C102:C106"/>
    <mergeCell ref="B107:B116"/>
    <mergeCell ref="C107:C111"/>
    <mergeCell ref="C112:C116"/>
    <mergeCell ref="E69:J69"/>
    <mergeCell ref="D71:D72"/>
    <mergeCell ref="E71:J71"/>
    <mergeCell ref="B73:B96"/>
    <mergeCell ref="C73:C80"/>
    <mergeCell ref="C81:C92"/>
    <mergeCell ref="C93:C96"/>
    <mergeCell ref="B37:B72"/>
    <mergeCell ref="C37:C46"/>
    <mergeCell ref="C47:C61"/>
    <mergeCell ref="C63:C72"/>
    <mergeCell ref="D63:D64"/>
    <mergeCell ref="E63:J63"/>
    <mergeCell ref="D65:D66"/>
    <mergeCell ref="E65:J65"/>
    <mergeCell ref="D67:D68"/>
    <mergeCell ref="D69:D70"/>
    <mergeCell ref="B2:B16"/>
    <mergeCell ref="C2:C6"/>
    <mergeCell ref="C7:C11"/>
    <mergeCell ref="C12:C16"/>
    <mergeCell ref="B17:B36"/>
    <mergeCell ref="C17:C21"/>
    <mergeCell ref="C22:C31"/>
    <mergeCell ref="C32:C36"/>
  </mergeCells>
  <pageMargins left="0.7" right="0.7" top="0.75" bottom="0.75" header="0.3" footer="0.3"/>
  <pageSetup paperSize="9" scale="3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18"/>
  <sheetViews>
    <sheetView tabSelected="1" zoomScale="70" zoomScaleNormal="70" workbookViewId="0">
      <pane xSplit="4" ySplit="1" topLeftCell="E51" activePane="bottomRight" state="frozen"/>
      <selection pane="topRight" activeCell="E1" sqref="E1"/>
      <selection pane="bottomLeft" activeCell="A2" sqref="A2"/>
      <selection pane="bottomRight" activeCell="P53" sqref="P53"/>
    </sheetView>
  </sheetViews>
  <sheetFormatPr defaultColWidth="9.140625" defaultRowHeight="15" x14ac:dyDescent="0.25"/>
  <cols>
    <col min="1" max="1" width="15.5703125" style="1" customWidth="1"/>
    <col min="2" max="2" width="10.5703125" style="1" bestFit="1" customWidth="1"/>
    <col min="3" max="3" width="10.7109375" style="2" bestFit="1" customWidth="1"/>
    <col min="4" max="4" width="48" style="4" customWidth="1"/>
    <col min="5" max="5" width="10.7109375" style="2" bestFit="1" customWidth="1"/>
    <col min="6" max="9" width="32.7109375" style="3" customWidth="1"/>
    <col min="10" max="10" width="9.140625" style="2"/>
    <col min="11" max="14" width="0" style="1" hidden="1" customWidth="1"/>
    <col min="15" max="15" width="68.5703125" style="48" bestFit="1" customWidth="1"/>
    <col min="16" max="16384" width="9.140625" style="1"/>
  </cols>
  <sheetData>
    <row r="1" spans="1:15" ht="15.75" x14ac:dyDescent="0.25">
      <c r="A1" s="5" t="s">
        <v>77</v>
      </c>
      <c r="B1" s="5" t="s">
        <v>76</v>
      </c>
      <c r="C1" s="47" t="s">
        <v>75</v>
      </c>
      <c r="D1" s="6" t="s">
        <v>74</v>
      </c>
      <c r="E1" s="47" t="s">
        <v>73</v>
      </c>
      <c r="F1" s="7" t="s">
        <v>51</v>
      </c>
      <c r="G1" s="7" t="s">
        <v>26</v>
      </c>
      <c r="H1" s="7" t="s">
        <v>21</v>
      </c>
      <c r="I1" s="7" t="s">
        <v>72</v>
      </c>
      <c r="J1" s="8" t="s">
        <v>310</v>
      </c>
      <c r="K1" s="48"/>
      <c r="L1" s="48"/>
      <c r="M1" s="48"/>
      <c r="O1" s="48" t="s">
        <v>452</v>
      </c>
    </row>
    <row r="2" spans="1:15" ht="31.5" x14ac:dyDescent="0.25">
      <c r="A2" s="168" t="s">
        <v>71</v>
      </c>
      <c r="B2" s="176" t="s">
        <v>28</v>
      </c>
      <c r="C2" s="47" t="s">
        <v>4</v>
      </c>
      <c r="D2" s="9" t="s">
        <v>70</v>
      </c>
      <c r="E2" s="10" t="s">
        <v>51</v>
      </c>
      <c r="F2" s="33" t="s">
        <v>69</v>
      </c>
      <c r="G2" s="11" t="s">
        <v>68</v>
      </c>
      <c r="H2" s="11" t="s">
        <v>67</v>
      </c>
      <c r="I2" s="11" t="s">
        <v>17</v>
      </c>
      <c r="J2" s="8">
        <v>1</v>
      </c>
      <c r="K2" s="48"/>
      <c r="L2" s="48"/>
      <c r="M2" s="48"/>
      <c r="O2" s="48" t="s">
        <v>453</v>
      </c>
    </row>
    <row r="3" spans="1:15" ht="15.75" x14ac:dyDescent="0.25">
      <c r="A3" s="169"/>
      <c r="B3" s="176"/>
      <c r="C3" s="47" t="s">
        <v>3</v>
      </c>
      <c r="D3" s="9" t="s">
        <v>66</v>
      </c>
      <c r="E3" s="10" t="s">
        <v>51</v>
      </c>
      <c r="F3" s="33" t="s">
        <v>65</v>
      </c>
      <c r="G3" s="11" t="s">
        <v>64</v>
      </c>
      <c r="H3" s="11" t="s">
        <v>63</v>
      </c>
      <c r="I3" s="11" t="s">
        <v>17</v>
      </c>
      <c r="J3" s="8">
        <v>2</v>
      </c>
      <c r="K3" s="48"/>
      <c r="L3" s="48"/>
      <c r="M3" s="48"/>
      <c r="O3" s="48" t="s">
        <v>454</v>
      </c>
    </row>
    <row r="4" spans="1:15" ht="31.5" x14ac:dyDescent="0.25">
      <c r="A4" s="169"/>
      <c r="B4" s="176"/>
      <c r="C4" s="47" t="s">
        <v>2</v>
      </c>
      <c r="D4" s="9" t="s">
        <v>62</v>
      </c>
      <c r="E4" s="10" t="s">
        <v>26</v>
      </c>
      <c r="F4" s="11" t="s">
        <v>61</v>
      </c>
      <c r="G4" s="33" t="s">
        <v>60</v>
      </c>
      <c r="H4" s="11" t="s">
        <v>59</v>
      </c>
      <c r="I4" s="11" t="s">
        <v>58</v>
      </c>
      <c r="J4" s="8">
        <v>3</v>
      </c>
      <c r="K4" s="48"/>
      <c r="L4" s="48"/>
      <c r="M4" s="48"/>
      <c r="O4" s="49" t="s">
        <v>455</v>
      </c>
    </row>
    <row r="5" spans="1:15" ht="15.75" x14ac:dyDescent="0.25">
      <c r="A5" s="169"/>
      <c r="B5" s="176"/>
      <c r="C5" s="55" t="s">
        <v>1</v>
      </c>
      <c r="D5" s="9" t="s">
        <v>57</v>
      </c>
      <c r="E5" s="10" t="s">
        <v>21</v>
      </c>
      <c r="F5" s="11" t="s">
        <v>56</v>
      </c>
      <c r="G5" s="11" t="s">
        <v>55</v>
      </c>
      <c r="H5" s="33" t="s">
        <v>54</v>
      </c>
      <c r="I5" s="11" t="s">
        <v>53</v>
      </c>
      <c r="J5" s="8"/>
      <c r="K5" s="48"/>
      <c r="L5" s="48"/>
      <c r="M5" s="48"/>
      <c r="O5" s="48" t="s">
        <v>494</v>
      </c>
    </row>
    <row r="6" spans="1:15" ht="31.5" x14ac:dyDescent="0.25">
      <c r="A6" s="169"/>
      <c r="B6" s="176"/>
      <c r="C6" s="47" t="s">
        <v>0</v>
      </c>
      <c r="D6" s="9" t="s">
        <v>52</v>
      </c>
      <c r="E6" s="10" t="s">
        <v>51</v>
      </c>
      <c r="F6" s="33" t="s">
        <v>50</v>
      </c>
      <c r="G6" s="11" t="s">
        <v>49</v>
      </c>
      <c r="H6" s="11" t="s">
        <v>48</v>
      </c>
      <c r="I6" s="11" t="s">
        <v>47</v>
      </c>
      <c r="J6" s="8"/>
      <c r="K6" s="48"/>
      <c r="L6" s="48"/>
      <c r="M6" s="48"/>
    </row>
    <row r="7" spans="1:15" ht="31.5" x14ac:dyDescent="0.25">
      <c r="A7" s="169"/>
      <c r="B7" s="176" t="s">
        <v>16</v>
      </c>
      <c r="C7" s="47" t="s">
        <v>4</v>
      </c>
      <c r="D7" s="9" t="s">
        <v>46</v>
      </c>
      <c r="E7" s="12" t="s">
        <v>26</v>
      </c>
      <c r="F7" s="11" t="s">
        <v>432</v>
      </c>
      <c r="G7" s="33" t="s">
        <v>45</v>
      </c>
      <c r="H7" s="11" t="s">
        <v>44</v>
      </c>
      <c r="I7" s="11" t="s">
        <v>17</v>
      </c>
      <c r="J7" s="8">
        <v>21</v>
      </c>
      <c r="K7" s="48"/>
      <c r="L7" s="48"/>
      <c r="M7" s="48"/>
    </row>
    <row r="8" spans="1:15" ht="31.5" x14ac:dyDescent="0.25">
      <c r="A8" s="169"/>
      <c r="B8" s="176"/>
      <c r="C8" s="47" t="s">
        <v>3</v>
      </c>
      <c r="D8" s="9" t="s">
        <v>43</v>
      </c>
      <c r="E8" s="10" t="s">
        <v>26</v>
      </c>
      <c r="F8" s="11" t="s">
        <v>42</v>
      </c>
      <c r="G8" s="33" t="s">
        <v>41</v>
      </c>
      <c r="H8" s="11" t="s">
        <v>40</v>
      </c>
      <c r="I8" s="11" t="s">
        <v>39</v>
      </c>
      <c r="J8" s="8">
        <v>22</v>
      </c>
      <c r="K8" s="48"/>
      <c r="L8" s="48"/>
      <c r="M8" s="48"/>
    </row>
    <row r="9" spans="1:15" ht="63" x14ac:dyDescent="0.25">
      <c r="A9" s="169"/>
      <c r="B9" s="176"/>
      <c r="C9" s="47" t="s">
        <v>2</v>
      </c>
      <c r="D9" s="34" t="s">
        <v>415</v>
      </c>
      <c r="E9" s="10" t="s">
        <v>26</v>
      </c>
      <c r="F9" s="13">
        <v>0.1027</v>
      </c>
      <c r="G9" s="13">
        <v>0.11269999999999999</v>
      </c>
      <c r="H9" s="13">
        <v>0.1227</v>
      </c>
      <c r="I9" s="13">
        <v>0.13270000000000001</v>
      </c>
      <c r="J9" s="8">
        <v>23</v>
      </c>
      <c r="K9" s="48"/>
      <c r="L9" s="48">
        <f>165*4/100</f>
        <v>6.6</v>
      </c>
      <c r="M9" s="48">
        <f>(173-165)/L9</f>
        <v>1.2121212121212122</v>
      </c>
      <c r="O9" s="49" t="s">
        <v>1350</v>
      </c>
    </row>
    <row r="10" spans="1:15" ht="94.5" x14ac:dyDescent="0.25">
      <c r="A10" s="169"/>
      <c r="B10" s="176"/>
      <c r="C10" s="47" t="s">
        <v>1</v>
      </c>
      <c r="D10" s="34" t="s">
        <v>38</v>
      </c>
      <c r="E10" s="10" t="s">
        <v>21</v>
      </c>
      <c r="F10" s="13" t="s">
        <v>37</v>
      </c>
      <c r="G10" s="13" t="s">
        <v>36</v>
      </c>
      <c r="H10" s="42" t="s">
        <v>35</v>
      </c>
      <c r="I10" s="13" t="s">
        <v>34</v>
      </c>
      <c r="J10" s="8"/>
      <c r="K10" s="48"/>
      <c r="L10" s="48">
        <f>(9-8)/1</f>
        <v>1</v>
      </c>
      <c r="M10" s="48">
        <f>(9.5-8.5)*1</f>
        <v>1</v>
      </c>
      <c r="O10" s="49" t="s">
        <v>456</v>
      </c>
    </row>
    <row r="11" spans="1:15" ht="47.25" x14ac:dyDescent="0.25">
      <c r="A11" s="169"/>
      <c r="B11" s="176"/>
      <c r="C11" s="47" t="s">
        <v>0</v>
      </c>
      <c r="D11" s="9" t="s">
        <v>33</v>
      </c>
      <c r="E11" s="10" t="s">
        <v>21</v>
      </c>
      <c r="F11" s="11" t="s">
        <v>32</v>
      </c>
      <c r="G11" s="11" t="s">
        <v>31</v>
      </c>
      <c r="H11" s="33" t="s">
        <v>30</v>
      </c>
      <c r="I11" s="11" t="s">
        <v>17</v>
      </c>
      <c r="J11" s="8"/>
      <c r="K11" s="48"/>
      <c r="L11" s="48"/>
      <c r="M11" s="48"/>
    </row>
    <row r="12" spans="1:15" ht="45" customHeight="1" x14ac:dyDescent="0.25">
      <c r="A12" s="169"/>
      <c r="B12" s="168" t="s">
        <v>5</v>
      </c>
      <c r="C12" s="47" t="s">
        <v>4</v>
      </c>
      <c r="D12" s="11" t="s">
        <v>433</v>
      </c>
      <c r="E12" s="10" t="s">
        <v>26</v>
      </c>
      <c r="F12" s="11" t="s">
        <v>316</v>
      </c>
      <c r="G12" s="33" t="s">
        <v>317</v>
      </c>
      <c r="H12" s="11"/>
      <c r="I12" s="11"/>
      <c r="J12" s="8">
        <v>46</v>
      </c>
      <c r="K12" s="48"/>
      <c r="L12" s="48"/>
      <c r="M12" s="48"/>
    </row>
    <row r="13" spans="1:15" ht="31.5" x14ac:dyDescent="0.25">
      <c r="A13" s="169"/>
      <c r="B13" s="169"/>
      <c r="C13" s="60" t="s">
        <v>3</v>
      </c>
      <c r="D13" s="11" t="s">
        <v>318</v>
      </c>
      <c r="E13" s="10" t="s">
        <v>51</v>
      </c>
      <c r="F13" s="33" t="s">
        <v>316</v>
      </c>
      <c r="G13" s="11" t="s">
        <v>317</v>
      </c>
      <c r="H13" s="11"/>
      <c r="I13" s="11"/>
      <c r="J13" s="8"/>
      <c r="K13" s="48"/>
      <c r="L13" s="48"/>
      <c r="M13" s="48"/>
    </row>
    <row r="14" spans="1:15" ht="36.75" customHeight="1" x14ac:dyDescent="0.25">
      <c r="A14" s="169"/>
      <c r="B14" s="169"/>
      <c r="C14" s="47" t="s">
        <v>2</v>
      </c>
      <c r="D14" s="11" t="s">
        <v>319</v>
      </c>
      <c r="E14" s="10" t="s">
        <v>21</v>
      </c>
      <c r="F14" s="11" t="s">
        <v>320</v>
      </c>
      <c r="G14" s="11" t="s">
        <v>321</v>
      </c>
      <c r="H14" s="33" t="s">
        <v>322</v>
      </c>
      <c r="I14" s="11" t="s">
        <v>323</v>
      </c>
      <c r="J14" s="8"/>
      <c r="K14" s="48"/>
      <c r="L14" s="48"/>
      <c r="M14" s="48"/>
    </row>
    <row r="15" spans="1:15" ht="36.75" customHeight="1" x14ac:dyDescent="0.25">
      <c r="A15" s="169"/>
      <c r="B15" s="169"/>
      <c r="C15" s="47" t="s">
        <v>1</v>
      </c>
      <c r="D15" s="11" t="s">
        <v>324</v>
      </c>
      <c r="E15" s="10" t="s">
        <v>21</v>
      </c>
      <c r="F15" s="11" t="s">
        <v>434</v>
      </c>
      <c r="G15" s="11" t="s">
        <v>435</v>
      </c>
      <c r="H15" s="33"/>
      <c r="I15" s="11"/>
      <c r="J15" s="8">
        <v>47</v>
      </c>
      <c r="K15" s="48"/>
      <c r="L15" s="48"/>
      <c r="M15" s="48"/>
    </row>
    <row r="16" spans="1:15" ht="134.44999999999999" customHeight="1" x14ac:dyDescent="0.25">
      <c r="A16" s="169"/>
      <c r="B16" s="169"/>
      <c r="C16" s="55" t="s">
        <v>0</v>
      </c>
      <c r="D16" s="9" t="s">
        <v>325</v>
      </c>
      <c r="E16" s="10" t="s">
        <v>21</v>
      </c>
      <c r="F16" s="14">
        <f>40.15/71.4</f>
        <v>0.56232492997198869</v>
      </c>
      <c r="G16" s="14">
        <v>0.28270000000000001</v>
      </c>
      <c r="H16" s="44" t="s">
        <v>436</v>
      </c>
      <c r="I16" s="14">
        <f>SQRT(31.08)/69.85</f>
        <v>7.9813084408110843E-2</v>
      </c>
      <c r="J16" s="8"/>
      <c r="K16" s="48"/>
      <c r="L16" s="48"/>
      <c r="M16" s="48"/>
      <c r="O16" s="49" t="s">
        <v>457</v>
      </c>
    </row>
    <row r="17" spans="1:15" ht="134.44999999999999" customHeight="1" x14ac:dyDescent="0.25">
      <c r="A17" s="171"/>
      <c r="B17" s="172"/>
      <c r="C17" s="53" t="s">
        <v>15</v>
      </c>
      <c r="D17" s="9" t="s">
        <v>492</v>
      </c>
      <c r="E17" s="51" t="s">
        <v>26</v>
      </c>
      <c r="F17" s="52" t="s">
        <v>317</v>
      </c>
      <c r="G17" s="56" t="s">
        <v>316</v>
      </c>
      <c r="H17" s="52" t="s">
        <v>493</v>
      </c>
      <c r="I17" s="52"/>
      <c r="J17" s="8"/>
      <c r="K17" s="48"/>
      <c r="L17" s="48"/>
      <c r="M17" s="48"/>
      <c r="O17" s="49"/>
    </row>
    <row r="18" spans="1:15" ht="53.45" customHeight="1" x14ac:dyDescent="0.25">
      <c r="A18" s="168" t="s">
        <v>237</v>
      </c>
      <c r="B18" s="177" t="s">
        <v>28</v>
      </c>
      <c r="C18" s="15" t="s">
        <v>4</v>
      </c>
      <c r="D18" s="16" t="s">
        <v>416</v>
      </c>
      <c r="E18" s="17" t="s">
        <v>72</v>
      </c>
      <c r="F18" s="18" t="s">
        <v>437</v>
      </c>
      <c r="G18" s="18" t="s">
        <v>438</v>
      </c>
      <c r="H18" s="18" t="s">
        <v>328</v>
      </c>
      <c r="I18" s="36" t="s">
        <v>439</v>
      </c>
      <c r="J18" s="19"/>
      <c r="K18" s="48"/>
      <c r="L18" s="48"/>
      <c r="M18" s="48"/>
    </row>
    <row r="19" spans="1:15" ht="53.45" customHeight="1" x14ac:dyDescent="0.25">
      <c r="A19" s="169"/>
      <c r="B19" s="177"/>
      <c r="C19" s="15" t="s">
        <v>3</v>
      </c>
      <c r="D19" s="16" t="s">
        <v>417</v>
      </c>
      <c r="E19" s="17" t="s">
        <v>21</v>
      </c>
      <c r="F19" s="18" t="s">
        <v>326</v>
      </c>
      <c r="G19" s="18" t="s">
        <v>327</v>
      </c>
      <c r="H19" s="36" t="s">
        <v>328</v>
      </c>
      <c r="I19" s="18" t="s">
        <v>329</v>
      </c>
      <c r="J19" s="19"/>
      <c r="K19" s="48"/>
      <c r="L19" s="48"/>
      <c r="M19" s="48"/>
    </row>
    <row r="20" spans="1:15" ht="53.45" customHeight="1" x14ac:dyDescent="0.25">
      <c r="A20" s="169"/>
      <c r="B20" s="177"/>
      <c r="C20" s="15" t="s">
        <v>2</v>
      </c>
      <c r="D20" s="16" t="s">
        <v>418</v>
      </c>
      <c r="E20" s="17" t="s">
        <v>51</v>
      </c>
      <c r="F20" s="36" t="s">
        <v>441</v>
      </c>
      <c r="G20" s="18" t="s">
        <v>440</v>
      </c>
      <c r="H20" s="18">
        <v>350</v>
      </c>
      <c r="I20" s="18" t="s">
        <v>442</v>
      </c>
      <c r="J20" s="8">
        <v>6</v>
      </c>
      <c r="K20" s="48"/>
      <c r="L20" s="48"/>
      <c r="M20" s="48"/>
    </row>
    <row r="21" spans="1:15" ht="53.45" customHeight="1" x14ac:dyDescent="0.25">
      <c r="A21" s="169"/>
      <c r="B21" s="177"/>
      <c r="C21" s="61" t="s">
        <v>1</v>
      </c>
      <c r="D21" s="16" t="s">
        <v>419</v>
      </c>
      <c r="E21" s="17" t="s">
        <v>72</v>
      </c>
      <c r="F21" s="18" t="s">
        <v>330</v>
      </c>
      <c r="G21" s="18" t="s">
        <v>331</v>
      </c>
      <c r="H21" s="18" t="s">
        <v>332</v>
      </c>
      <c r="I21" s="36" t="s">
        <v>333</v>
      </c>
      <c r="J21" s="8">
        <v>4</v>
      </c>
      <c r="K21" s="48"/>
      <c r="L21" s="48"/>
      <c r="M21" s="48"/>
    </row>
    <row r="22" spans="1:15" ht="53.45" customHeight="1" x14ac:dyDescent="0.25">
      <c r="A22" s="169"/>
      <c r="B22" s="177"/>
      <c r="C22" s="61" t="s">
        <v>0</v>
      </c>
      <c r="D22" s="37" t="s">
        <v>420</v>
      </c>
      <c r="E22" s="17" t="s">
        <v>51</v>
      </c>
      <c r="F22" s="39" t="s">
        <v>334</v>
      </c>
      <c r="G22" s="20" t="s">
        <v>335</v>
      </c>
      <c r="H22" s="20" t="s">
        <v>336</v>
      </c>
      <c r="I22" s="20" t="s">
        <v>337</v>
      </c>
      <c r="J22" s="8">
        <v>5</v>
      </c>
      <c r="K22" s="48"/>
      <c r="L22" s="48"/>
      <c r="M22" s="48"/>
    </row>
    <row r="23" spans="1:15" ht="57" customHeight="1" x14ac:dyDescent="0.25">
      <c r="A23" s="169"/>
      <c r="B23" s="177" t="s">
        <v>16</v>
      </c>
      <c r="C23" s="15" t="s">
        <v>4</v>
      </c>
      <c r="D23" s="16" t="s">
        <v>421</v>
      </c>
      <c r="E23" s="17" t="s">
        <v>21</v>
      </c>
      <c r="F23" s="16" t="s">
        <v>338</v>
      </c>
      <c r="G23" s="16" t="s">
        <v>339</v>
      </c>
      <c r="H23" s="38" t="s">
        <v>340</v>
      </c>
      <c r="I23" s="16" t="s">
        <v>341</v>
      </c>
      <c r="J23" s="8">
        <v>24</v>
      </c>
      <c r="K23" s="48"/>
      <c r="L23" s="48"/>
      <c r="M23" s="48"/>
    </row>
    <row r="24" spans="1:15" ht="46.9" customHeight="1" x14ac:dyDescent="0.25">
      <c r="A24" s="169"/>
      <c r="B24" s="177"/>
      <c r="C24" s="15" t="s">
        <v>3</v>
      </c>
      <c r="D24" s="16" t="s">
        <v>422</v>
      </c>
      <c r="E24" s="17" t="s">
        <v>72</v>
      </c>
      <c r="F24" s="20" t="s">
        <v>342</v>
      </c>
      <c r="G24" s="20" t="s">
        <v>343</v>
      </c>
      <c r="H24" s="20" t="s">
        <v>344</v>
      </c>
      <c r="I24" s="39" t="s">
        <v>345</v>
      </c>
      <c r="J24" s="8">
        <v>25</v>
      </c>
      <c r="K24" s="48"/>
      <c r="L24" s="48"/>
      <c r="M24" s="48"/>
      <c r="O24" s="49" t="s">
        <v>458</v>
      </c>
    </row>
    <row r="25" spans="1:15" ht="46.9" customHeight="1" x14ac:dyDescent="0.25">
      <c r="A25" s="169"/>
      <c r="B25" s="177"/>
      <c r="C25" s="15" t="s">
        <v>2</v>
      </c>
      <c r="D25" s="21" t="s">
        <v>346</v>
      </c>
      <c r="E25" s="22" t="s">
        <v>21</v>
      </c>
      <c r="F25" s="23" t="s">
        <v>347</v>
      </c>
      <c r="G25" s="40" t="s">
        <v>348</v>
      </c>
      <c r="H25" s="23" t="s">
        <v>349</v>
      </c>
      <c r="I25" s="23" t="s">
        <v>350</v>
      </c>
      <c r="J25" s="8"/>
      <c r="K25" s="48"/>
      <c r="L25" s="48"/>
      <c r="M25" s="48"/>
    </row>
    <row r="26" spans="1:15" ht="46.9" customHeight="1" x14ac:dyDescent="0.25">
      <c r="A26" s="169"/>
      <c r="B26" s="177"/>
      <c r="C26" s="15" t="s">
        <v>1</v>
      </c>
      <c r="D26" s="16" t="s">
        <v>351</v>
      </c>
      <c r="E26" s="17" t="s">
        <v>51</v>
      </c>
      <c r="F26" s="39" t="s">
        <v>352</v>
      </c>
      <c r="G26" s="20" t="s">
        <v>353</v>
      </c>
      <c r="H26" s="20" t="s">
        <v>354</v>
      </c>
      <c r="I26" s="20" t="s">
        <v>355</v>
      </c>
      <c r="J26" s="8">
        <v>26</v>
      </c>
      <c r="K26" s="48"/>
      <c r="L26" s="48"/>
      <c r="M26" s="48"/>
    </row>
    <row r="27" spans="1:15" ht="46.9" customHeight="1" x14ac:dyDescent="0.25">
      <c r="A27" s="169"/>
      <c r="B27" s="177"/>
      <c r="C27" s="61" t="s">
        <v>0</v>
      </c>
      <c r="D27" s="16" t="s">
        <v>423</v>
      </c>
      <c r="E27" s="17" t="s">
        <v>72</v>
      </c>
      <c r="F27" s="20" t="s">
        <v>356</v>
      </c>
      <c r="G27" s="20" t="s">
        <v>357</v>
      </c>
      <c r="H27" s="20" t="s">
        <v>358</v>
      </c>
      <c r="I27" s="39" t="s">
        <v>359</v>
      </c>
      <c r="J27" s="8">
        <v>27</v>
      </c>
      <c r="K27" s="48"/>
      <c r="L27" s="48"/>
      <c r="M27" s="48"/>
    </row>
    <row r="28" spans="1:15" ht="46.9" customHeight="1" x14ac:dyDescent="0.25">
      <c r="A28" s="169"/>
      <c r="B28" s="177"/>
      <c r="C28" s="15" t="s">
        <v>15</v>
      </c>
      <c r="D28" s="35" t="s">
        <v>360</v>
      </c>
      <c r="E28" s="12" t="s">
        <v>26</v>
      </c>
      <c r="F28" s="11" t="s">
        <v>361</v>
      </c>
      <c r="G28" s="33" t="s">
        <v>362</v>
      </c>
      <c r="H28" s="11" t="s">
        <v>363</v>
      </c>
      <c r="I28" s="11" t="s">
        <v>364</v>
      </c>
      <c r="J28" s="8">
        <v>28</v>
      </c>
      <c r="K28" s="48"/>
      <c r="L28" s="48"/>
      <c r="M28" s="48"/>
    </row>
    <row r="29" spans="1:15" ht="46.9" customHeight="1" x14ac:dyDescent="0.25">
      <c r="A29" s="169"/>
      <c r="B29" s="177"/>
      <c r="C29" s="15" t="s">
        <v>14</v>
      </c>
      <c r="D29" s="11" t="s">
        <v>365</v>
      </c>
      <c r="E29" s="10" t="s">
        <v>21</v>
      </c>
      <c r="F29" s="11" t="s">
        <v>366</v>
      </c>
      <c r="G29" s="11" t="s">
        <v>367</v>
      </c>
      <c r="H29" s="33" t="s">
        <v>368</v>
      </c>
      <c r="I29" s="11" t="s">
        <v>369</v>
      </c>
      <c r="J29" s="8"/>
      <c r="K29" s="48"/>
      <c r="L29" s="48"/>
      <c r="M29" s="48"/>
    </row>
    <row r="30" spans="1:15" ht="46.9" customHeight="1" x14ac:dyDescent="0.25">
      <c r="A30" s="169"/>
      <c r="B30" s="177"/>
      <c r="C30" s="15" t="s">
        <v>13</v>
      </c>
      <c r="D30" s="11" t="s">
        <v>370</v>
      </c>
      <c r="E30" s="10" t="s">
        <v>21</v>
      </c>
      <c r="F30" s="24" t="s">
        <v>371</v>
      </c>
      <c r="G30" s="24" t="s">
        <v>372</v>
      </c>
      <c r="H30" s="41" t="s">
        <v>373</v>
      </c>
      <c r="I30" s="24" t="s">
        <v>374</v>
      </c>
      <c r="J30" s="8"/>
      <c r="K30" s="48"/>
      <c r="L30" s="48"/>
      <c r="M30" s="48"/>
    </row>
    <row r="31" spans="1:15" ht="46.9" customHeight="1" x14ac:dyDescent="0.25">
      <c r="A31" s="169"/>
      <c r="B31" s="177"/>
      <c r="C31" s="15" t="s">
        <v>12</v>
      </c>
      <c r="D31" s="11" t="s">
        <v>375</v>
      </c>
      <c r="E31" s="10" t="s">
        <v>72</v>
      </c>
      <c r="F31" s="25" t="s">
        <v>376</v>
      </c>
      <c r="G31" s="13" t="s">
        <v>409</v>
      </c>
      <c r="H31" s="13" t="s">
        <v>377</v>
      </c>
      <c r="I31" s="42" t="s">
        <v>378</v>
      </c>
      <c r="J31" s="8">
        <v>25</v>
      </c>
      <c r="K31" s="48"/>
      <c r="L31" s="48"/>
      <c r="M31" s="48"/>
    </row>
    <row r="32" spans="1:15" ht="46.9" customHeight="1" x14ac:dyDescent="0.25">
      <c r="A32" s="169"/>
      <c r="B32" s="177"/>
      <c r="C32" s="15" t="s">
        <v>11</v>
      </c>
      <c r="D32" s="11" t="s">
        <v>379</v>
      </c>
      <c r="E32" s="10" t="s">
        <v>26</v>
      </c>
      <c r="F32" s="11" t="s">
        <v>380</v>
      </c>
      <c r="G32" s="33" t="s">
        <v>381</v>
      </c>
      <c r="H32" s="11" t="s">
        <v>382</v>
      </c>
      <c r="I32" s="11" t="s">
        <v>383</v>
      </c>
      <c r="J32" s="8"/>
      <c r="K32" s="48"/>
      <c r="L32" s="48"/>
      <c r="M32" s="48"/>
    </row>
    <row r="33" spans="1:15" ht="181.9" customHeight="1" x14ac:dyDescent="0.25">
      <c r="A33" s="169"/>
      <c r="B33" s="170" t="s">
        <v>5</v>
      </c>
      <c r="C33" s="61" t="s">
        <v>4</v>
      </c>
      <c r="D33" s="9" t="s">
        <v>408</v>
      </c>
      <c r="E33" s="10" t="s">
        <v>72</v>
      </c>
      <c r="F33" s="11" t="s">
        <v>384</v>
      </c>
      <c r="G33" s="11" t="s">
        <v>385</v>
      </c>
      <c r="H33" s="11" t="s">
        <v>386</v>
      </c>
      <c r="I33" s="33" t="s">
        <v>387</v>
      </c>
      <c r="J33" s="8">
        <v>49</v>
      </c>
      <c r="K33" s="48"/>
      <c r="L33" s="48"/>
      <c r="M33" s="48"/>
      <c r="O33" s="48" t="s">
        <v>459</v>
      </c>
    </row>
    <row r="34" spans="1:15" ht="47.25" x14ac:dyDescent="0.25">
      <c r="A34" s="169"/>
      <c r="B34" s="169"/>
      <c r="C34" s="15" t="s">
        <v>3</v>
      </c>
      <c r="D34" s="11" t="s">
        <v>388</v>
      </c>
      <c r="E34" s="12" t="s">
        <v>21</v>
      </c>
      <c r="F34" s="11" t="s">
        <v>389</v>
      </c>
      <c r="G34" s="11" t="s">
        <v>390</v>
      </c>
      <c r="H34" s="33" t="s">
        <v>391</v>
      </c>
      <c r="I34" s="11" t="s">
        <v>17</v>
      </c>
      <c r="J34" s="8"/>
      <c r="K34" s="48"/>
      <c r="L34" s="48"/>
      <c r="M34" s="48"/>
    </row>
    <row r="35" spans="1:15" ht="31.5" x14ac:dyDescent="0.25">
      <c r="A35" s="169"/>
      <c r="B35" s="169"/>
      <c r="C35" s="15" t="s">
        <v>2</v>
      </c>
      <c r="D35" s="35" t="s">
        <v>392</v>
      </c>
      <c r="E35" s="10" t="s">
        <v>72</v>
      </c>
      <c r="F35" s="11" t="s">
        <v>393</v>
      </c>
      <c r="G35" s="11" t="s">
        <v>394</v>
      </c>
      <c r="H35" s="11" t="s">
        <v>395</v>
      </c>
      <c r="I35" s="33" t="s">
        <v>396</v>
      </c>
      <c r="J35" s="8">
        <v>51</v>
      </c>
      <c r="K35" s="48"/>
      <c r="L35" s="48"/>
      <c r="M35" s="48"/>
    </row>
    <row r="36" spans="1:15" ht="180" customHeight="1" x14ac:dyDescent="0.25">
      <c r="A36" s="169"/>
      <c r="B36" s="169"/>
      <c r="C36" s="15" t="s">
        <v>1</v>
      </c>
      <c r="D36" s="9" t="s">
        <v>397</v>
      </c>
      <c r="E36" s="10" t="s">
        <v>26</v>
      </c>
      <c r="F36" s="11" t="s">
        <v>358</v>
      </c>
      <c r="G36" s="33" t="s">
        <v>398</v>
      </c>
      <c r="H36" s="11" t="s">
        <v>335</v>
      </c>
      <c r="I36" s="11" t="s">
        <v>399</v>
      </c>
      <c r="J36" s="8"/>
      <c r="K36" s="48"/>
      <c r="L36" s="48"/>
      <c r="M36" s="48"/>
    </row>
    <row r="37" spans="1:15" ht="31.5" x14ac:dyDescent="0.25">
      <c r="A37" s="169"/>
      <c r="B37" s="169"/>
      <c r="C37" s="15" t="s">
        <v>0</v>
      </c>
      <c r="D37" s="11" t="s">
        <v>400</v>
      </c>
      <c r="E37" s="10" t="s">
        <v>21</v>
      </c>
      <c r="F37" s="11" t="s">
        <v>401</v>
      </c>
      <c r="G37" s="11" t="s">
        <v>402</v>
      </c>
      <c r="H37" s="33" t="s">
        <v>403</v>
      </c>
      <c r="I37" s="11" t="s">
        <v>404</v>
      </c>
      <c r="J37" s="8"/>
      <c r="K37" s="48"/>
      <c r="L37" s="48"/>
      <c r="M37" s="48"/>
    </row>
    <row r="38" spans="1:15" ht="31.5" x14ac:dyDescent="0.25">
      <c r="A38" s="176" t="s">
        <v>29</v>
      </c>
      <c r="B38" s="176" t="s">
        <v>28</v>
      </c>
      <c r="C38" s="47" t="s">
        <v>4</v>
      </c>
      <c r="D38" s="34" t="s">
        <v>27</v>
      </c>
      <c r="E38" s="10" t="s">
        <v>26</v>
      </c>
      <c r="F38" s="11" t="s">
        <v>25</v>
      </c>
      <c r="G38" s="33" t="s">
        <v>24</v>
      </c>
      <c r="H38" s="11" t="s">
        <v>23</v>
      </c>
      <c r="I38" s="11" t="s">
        <v>22</v>
      </c>
      <c r="J38" s="8">
        <v>7</v>
      </c>
      <c r="K38" s="48"/>
      <c r="L38" s="48"/>
      <c r="M38" s="48"/>
    </row>
    <row r="39" spans="1:15" ht="31.5" x14ac:dyDescent="0.25">
      <c r="A39" s="176"/>
      <c r="B39" s="176"/>
      <c r="C39" s="60" t="s">
        <v>3</v>
      </c>
      <c r="D39" s="9" t="s">
        <v>78</v>
      </c>
      <c r="E39" s="10" t="s">
        <v>21</v>
      </c>
      <c r="F39" s="11" t="s">
        <v>20</v>
      </c>
      <c r="G39" s="11" t="s">
        <v>19</v>
      </c>
      <c r="H39" s="33" t="s">
        <v>18</v>
      </c>
      <c r="I39" s="11" t="s">
        <v>17</v>
      </c>
      <c r="J39" s="8">
        <v>8</v>
      </c>
      <c r="K39" s="48"/>
      <c r="L39" s="48"/>
      <c r="M39" s="48"/>
    </row>
    <row r="40" spans="1:15" ht="31.5" x14ac:dyDescent="0.25">
      <c r="A40" s="176"/>
      <c r="B40" s="176"/>
      <c r="C40" s="47" t="s">
        <v>2</v>
      </c>
      <c r="D40" s="9" t="s">
        <v>79</v>
      </c>
      <c r="E40" s="10" t="s">
        <v>51</v>
      </c>
      <c r="F40" s="33" t="s">
        <v>444</v>
      </c>
      <c r="G40" s="11" t="s">
        <v>443</v>
      </c>
      <c r="H40" s="11" t="s">
        <v>80</v>
      </c>
      <c r="I40" s="11" t="s">
        <v>81</v>
      </c>
      <c r="J40" s="8">
        <v>9</v>
      </c>
      <c r="K40" s="48"/>
      <c r="L40" s="48"/>
      <c r="M40" s="48"/>
    </row>
    <row r="41" spans="1:15" ht="15.75" x14ac:dyDescent="0.25">
      <c r="A41" s="176"/>
      <c r="B41" s="176"/>
      <c r="C41" s="47" t="s">
        <v>1</v>
      </c>
      <c r="D41" s="9" t="s">
        <v>82</v>
      </c>
      <c r="E41" s="10" t="s">
        <v>51</v>
      </c>
      <c r="F41" s="33" t="s">
        <v>83</v>
      </c>
      <c r="G41" s="11" t="s">
        <v>84</v>
      </c>
      <c r="H41" s="11" t="s">
        <v>85</v>
      </c>
      <c r="I41" s="11" t="s">
        <v>86</v>
      </c>
      <c r="J41" s="8">
        <v>10</v>
      </c>
      <c r="K41" s="48"/>
      <c r="L41" s="48"/>
      <c r="M41" s="48"/>
    </row>
    <row r="42" spans="1:15" ht="31.5" x14ac:dyDescent="0.25">
      <c r="A42" s="176"/>
      <c r="B42" s="176"/>
      <c r="C42" s="47" t="s">
        <v>0</v>
      </c>
      <c r="D42" s="9" t="s">
        <v>153</v>
      </c>
      <c r="E42" s="10" t="s">
        <v>51</v>
      </c>
      <c r="F42" s="11">
        <v>2</v>
      </c>
      <c r="G42" s="33">
        <v>3</v>
      </c>
      <c r="H42" s="11">
        <v>4</v>
      </c>
      <c r="I42" s="11">
        <v>5</v>
      </c>
      <c r="J42" s="8"/>
      <c r="K42" s="48"/>
      <c r="L42" s="48"/>
      <c r="M42" s="48"/>
    </row>
    <row r="43" spans="1:15" ht="31.5" x14ac:dyDescent="0.25">
      <c r="A43" s="176"/>
      <c r="B43" s="176"/>
      <c r="C43" s="47" t="s">
        <v>15</v>
      </c>
      <c r="D43" s="9" t="s">
        <v>115</v>
      </c>
      <c r="E43" s="10" t="s">
        <v>21</v>
      </c>
      <c r="F43" s="11" t="s">
        <v>117</v>
      </c>
      <c r="G43" s="26" t="s">
        <v>116</v>
      </c>
      <c r="H43" s="33" t="s">
        <v>118</v>
      </c>
      <c r="I43" s="11" t="s">
        <v>119</v>
      </c>
      <c r="J43" s="8"/>
      <c r="K43" s="48"/>
      <c r="L43" s="48"/>
      <c r="M43" s="48"/>
    </row>
    <row r="44" spans="1:15" ht="78.75" x14ac:dyDescent="0.25">
      <c r="A44" s="176"/>
      <c r="B44" s="176"/>
      <c r="C44" s="47" t="s">
        <v>14</v>
      </c>
      <c r="D44" s="9" t="s">
        <v>129</v>
      </c>
      <c r="E44" s="10" t="s">
        <v>51</v>
      </c>
      <c r="F44" s="33" t="s">
        <v>130</v>
      </c>
      <c r="G44" s="11" t="s">
        <v>131</v>
      </c>
      <c r="H44" s="11" t="s">
        <v>132</v>
      </c>
      <c r="I44" s="11" t="s">
        <v>133</v>
      </c>
      <c r="J44" s="8"/>
      <c r="K44" s="48"/>
      <c r="L44" s="48"/>
      <c r="M44" s="48"/>
    </row>
    <row r="45" spans="1:15" ht="63" x14ac:dyDescent="0.25">
      <c r="A45" s="176"/>
      <c r="B45" s="176"/>
      <c r="C45" s="47" t="s">
        <v>13</v>
      </c>
      <c r="D45" s="9" t="s">
        <v>135</v>
      </c>
      <c r="E45" s="10" t="s">
        <v>72</v>
      </c>
      <c r="F45" s="11" t="s">
        <v>134</v>
      </c>
      <c r="G45" s="11" t="s">
        <v>136</v>
      </c>
      <c r="H45" s="11" t="s">
        <v>138</v>
      </c>
      <c r="I45" s="33" t="s">
        <v>137</v>
      </c>
      <c r="J45" s="8"/>
      <c r="K45" s="48"/>
      <c r="L45" s="48"/>
      <c r="M45" s="48"/>
    </row>
    <row r="46" spans="1:15" ht="18.75" x14ac:dyDescent="0.25">
      <c r="A46" s="176"/>
      <c r="B46" s="176"/>
      <c r="C46" s="47" t="s">
        <v>12</v>
      </c>
      <c r="D46" s="9" t="s">
        <v>139</v>
      </c>
      <c r="E46" s="10" t="s">
        <v>51</v>
      </c>
      <c r="F46" s="33" t="s">
        <v>446</v>
      </c>
      <c r="G46" s="11" t="s">
        <v>445</v>
      </c>
      <c r="H46" s="11" t="s">
        <v>424</v>
      </c>
      <c r="I46" s="11" t="s">
        <v>140</v>
      </c>
      <c r="J46" s="8"/>
      <c r="K46" s="48"/>
      <c r="L46" s="48"/>
      <c r="M46" s="48"/>
    </row>
    <row r="47" spans="1:15" ht="47.25" x14ac:dyDescent="0.25">
      <c r="A47" s="176"/>
      <c r="B47" s="176"/>
      <c r="C47" s="47" t="s">
        <v>11</v>
      </c>
      <c r="D47" s="9" t="s">
        <v>152</v>
      </c>
      <c r="E47" s="10" t="s">
        <v>26</v>
      </c>
      <c r="F47" s="11">
        <v>9</v>
      </c>
      <c r="G47" s="33">
        <v>10</v>
      </c>
      <c r="H47" s="11">
        <v>11</v>
      </c>
      <c r="I47" s="11">
        <v>12</v>
      </c>
      <c r="J47" s="8"/>
      <c r="K47" s="48"/>
      <c r="L47" s="48"/>
      <c r="M47" s="48"/>
    </row>
    <row r="48" spans="1:15" ht="31.5" x14ac:dyDescent="0.25">
      <c r="A48" s="176"/>
      <c r="B48" s="176" t="s">
        <v>16</v>
      </c>
      <c r="C48" s="47" t="s">
        <v>4</v>
      </c>
      <c r="D48" s="9" t="s">
        <v>120</v>
      </c>
      <c r="E48" s="10" t="s">
        <v>21</v>
      </c>
      <c r="F48" s="11" t="s">
        <v>121</v>
      </c>
      <c r="G48" s="11" t="s">
        <v>122</v>
      </c>
      <c r="H48" s="33" t="s">
        <v>123</v>
      </c>
      <c r="I48" s="11" t="s">
        <v>124</v>
      </c>
      <c r="J48" s="8">
        <v>29</v>
      </c>
      <c r="K48" s="48"/>
      <c r="L48" s="48"/>
      <c r="M48" s="48"/>
    </row>
    <row r="49" spans="1:16" ht="126.6" customHeight="1" x14ac:dyDescent="0.25">
      <c r="A49" s="176"/>
      <c r="B49" s="176"/>
      <c r="C49" s="47" t="s">
        <v>3</v>
      </c>
      <c r="D49" s="9" t="s">
        <v>241</v>
      </c>
      <c r="E49" s="10" t="s">
        <v>21</v>
      </c>
      <c r="F49" s="11" t="s">
        <v>125</v>
      </c>
      <c r="G49" s="11" t="s">
        <v>126</v>
      </c>
      <c r="H49" s="33" t="s">
        <v>127</v>
      </c>
      <c r="I49" s="11" t="s">
        <v>128</v>
      </c>
      <c r="J49" s="8">
        <v>30</v>
      </c>
      <c r="K49" s="48"/>
      <c r="L49" s="48"/>
      <c r="M49" s="48"/>
    </row>
    <row r="50" spans="1:16" ht="178.15" customHeight="1" x14ac:dyDescent="0.25">
      <c r="A50" s="176"/>
      <c r="B50" s="176"/>
      <c r="C50" s="47" t="s">
        <v>2</v>
      </c>
      <c r="D50" s="9" t="s">
        <v>240</v>
      </c>
      <c r="E50" s="10" t="s">
        <v>26</v>
      </c>
      <c r="F50" s="11" t="s">
        <v>141</v>
      </c>
      <c r="G50" s="33" t="s">
        <v>144</v>
      </c>
      <c r="H50" s="11" t="s">
        <v>142</v>
      </c>
      <c r="I50" s="11" t="s">
        <v>143</v>
      </c>
      <c r="J50" s="8">
        <v>31</v>
      </c>
      <c r="K50" s="48"/>
      <c r="L50" s="48"/>
      <c r="M50" s="48"/>
    </row>
    <row r="51" spans="1:16" ht="31.15" customHeight="1" x14ac:dyDescent="0.25">
      <c r="A51" s="176"/>
      <c r="B51" s="176"/>
      <c r="C51" s="47" t="s">
        <v>1</v>
      </c>
      <c r="D51" s="9" t="s">
        <v>425</v>
      </c>
      <c r="E51" s="10" t="s">
        <v>26</v>
      </c>
      <c r="F51" s="11">
        <v>2.66</v>
      </c>
      <c r="G51" s="33">
        <v>1.33</v>
      </c>
      <c r="H51" s="11">
        <v>0.67</v>
      </c>
      <c r="I51" s="11">
        <v>1</v>
      </c>
      <c r="J51" s="8">
        <v>32</v>
      </c>
      <c r="K51" s="48"/>
      <c r="L51" s="48"/>
      <c r="M51" s="48"/>
      <c r="O51" s="48" t="s">
        <v>466</v>
      </c>
    </row>
    <row r="52" spans="1:16" ht="45" x14ac:dyDescent="0.25">
      <c r="A52" s="176"/>
      <c r="B52" s="176"/>
      <c r="C52" s="47" t="s">
        <v>0</v>
      </c>
      <c r="D52" s="9" t="s">
        <v>426</v>
      </c>
      <c r="E52" s="10" t="s">
        <v>21</v>
      </c>
      <c r="F52" s="11">
        <v>1.33</v>
      </c>
      <c r="G52" s="11">
        <v>3</v>
      </c>
      <c r="H52" s="33">
        <v>4</v>
      </c>
      <c r="I52" s="11">
        <v>1</v>
      </c>
      <c r="J52" s="8">
        <v>33</v>
      </c>
      <c r="K52" s="48"/>
      <c r="L52" s="48"/>
      <c r="M52" s="48"/>
      <c r="O52" s="49" t="s">
        <v>467</v>
      </c>
      <c r="P52" s="1" t="s">
        <v>1351</v>
      </c>
    </row>
    <row r="53" spans="1:16" ht="69" customHeight="1" x14ac:dyDescent="0.25">
      <c r="A53" s="176"/>
      <c r="B53" s="176"/>
      <c r="C53" s="47" t="s">
        <v>15</v>
      </c>
      <c r="D53" s="9" t="s">
        <v>145</v>
      </c>
      <c r="E53" s="10" t="s">
        <v>51</v>
      </c>
      <c r="F53" s="33" t="s">
        <v>146</v>
      </c>
      <c r="G53" s="11" t="s">
        <v>147</v>
      </c>
      <c r="H53" s="11" t="s">
        <v>148</v>
      </c>
      <c r="I53" s="11" t="s">
        <v>149</v>
      </c>
      <c r="J53" s="8">
        <v>34</v>
      </c>
      <c r="K53" s="48"/>
      <c r="L53" s="48"/>
      <c r="M53" s="48"/>
    </row>
    <row r="54" spans="1:16" ht="47.25" x14ac:dyDescent="0.25">
      <c r="A54" s="176"/>
      <c r="B54" s="176"/>
      <c r="C54" s="60" t="s">
        <v>14</v>
      </c>
      <c r="D54" s="9" t="s">
        <v>150</v>
      </c>
      <c r="E54" s="10" t="s">
        <v>26</v>
      </c>
      <c r="F54" s="11" t="s">
        <v>146</v>
      </c>
      <c r="G54" s="33" t="s">
        <v>147</v>
      </c>
      <c r="H54" s="11" t="s">
        <v>148</v>
      </c>
      <c r="I54" s="11" t="s">
        <v>149</v>
      </c>
      <c r="J54" s="8"/>
      <c r="K54" s="48"/>
      <c r="L54" s="48"/>
      <c r="M54" s="48"/>
    </row>
    <row r="55" spans="1:16" ht="47.25" x14ac:dyDescent="0.25">
      <c r="A55" s="176"/>
      <c r="B55" s="176"/>
      <c r="C55" s="60" t="s">
        <v>13</v>
      </c>
      <c r="D55" s="9" t="s">
        <v>447</v>
      </c>
      <c r="E55" s="10" t="s">
        <v>21</v>
      </c>
      <c r="F55" s="11" t="s">
        <v>146</v>
      </c>
      <c r="G55" s="11" t="s">
        <v>147</v>
      </c>
      <c r="H55" s="33" t="s">
        <v>148</v>
      </c>
      <c r="I55" s="11" t="s">
        <v>149</v>
      </c>
      <c r="J55" s="8"/>
      <c r="K55" s="48"/>
      <c r="L55" s="48"/>
      <c r="M55" s="48"/>
    </row>
    <row r="56" spans="1:16" ht="31.5" x14ac:dyDescent="0.25">
      <c r="A56" s="176"/>
      <c r="B56" s="176"/>
      <c r="C56" s="47" t="s">
        <v>12</v>
      </c>
      <c r="D56" s="9" t="s">
        <v>151</v>
      </c>
      <c r="E56" s="10" t="s">
        <v>51</v>
      </c>
      <c r="F56" s="33">
        <f>(35/5000/4)*10^6</f>
        <v>1750</v>
      </c>
      <c r="G56" s="11">
        <f>F56+678</f>
        <v>2428</v>
      </c>
      <c r="H56" s="11">
        <f>G56+678</f>
        <v>3106</v>
      </c>
      <c r="I56" s="11">
        <f>H56+678</f>
        <v>3784</v>
      </c>
      <c r="J56" s="8">
        <v>35</v>
      </c>
      <c r="K56" s="48"/>
      <c r="L56" s="48"/>
      <c r="M56" s="48"/>
      <c r="O56" s="49" t="s">
        <v>468</v>
      </c>
    </row>
    <row r="57" spans="1:16" ht="47.25" x14ac:dyDescent="0.25">
      <c r="A57" s="176"/>
      <c r="B57" s="176"/>
      <c r="C57" s="60" t="s">
        <v>11</v>
      </c>
      <c r="D57" s="9" t="s">
        <v>154</v>
      </c>
      <c r="E57" s="10" t="s">
        <v>21</v>
      </c>
      <c r="F57" s="43" t="s">
        <v>155</v>
      </c>
      <c r="G57" s="11">
        <v>1</v>
      </c>
      <c r="H57" s="11">
        <v>10</v>
      </c>
      <c r="I57" s="11">
        <v>100</v>
      </c>
      <c r="J57" s="8">
        <v>50</v>
      </c>
      <c r="K57" s="48"/>
      <c r="L57" s="48"/>
      <c r="M57" s="48"/>
    </row>
    <row r="58" spans="1:16" ht="61.5" customHeight="1" x14ac:dyDescent="0.25">
      <c r="A58" s="176"/>
      <c r="B58" s="176"/>
      <c r="C58" s="60" t="s">
        <v>10</v>
      </c>
      <c r="D58" s="9"/>
      <c r="E58" s="10" t="s">
        <v>26</v>
      </c>
      <c r="F58" s="11" t="s">
        <v>111</v>
      </c>
      <c r="G58" s="33" t="s">
        <v>112</v>
      </c>
      <c r="H58" s="11" t="s">
        <v>113</v>
      </c>
      <c r="I58" s="11" t="s">
        <v>114</v>
      </c>
      <c r="J58" s="8"/>
      <c r="K58" s="48"/>
      <c r="L58" s="48"/>
      <c r="M58" s="48"/>
      <c r="O58" s="49" t="s">
        <v>490</v>
      </c>
    </row>
    <row r="59" spans="1:16" ht="78.75" x14ac:dyDescent="0.25">
      <c r="A59" s="176"/>
      <c r="B59" s="176"/>
      <c r="C59" s="47" t="s">
        <v>9</v>
      </c>
      <c r="D59" s="9" t="s">
        <v>160</v>
      </c>
      <c r="E59" s="10" t="s">
        <v>51</v>
      </c>
      <c r="F59" s="43" t="s">
        <v>156</v>
      </c>
      <c r="G59" s="11" t="s">
        <v>157</v>
      </c>
      <c r="H59" s="11" t="s">
        <v>158</v>
      </c>
      <c r="I59" s="11" t="s">
        <v>159</v>
      </c>
      <c r="J59" s="8"/>
      <c r="K59" s="48"/>
      <c r="L59" s="48"/>
      <c r="M59" s="48"/>
    </row>
    <row r="60" spans="1:16" ht="78.75" x14ac:dyDescent="0.25">
      <c r="A60" s="176"/>
      <c r="B60" s="176"/>
      <c r="C60" s="47" t="s">
        <v>8</v>
      </c>
      <c r="D60" s="9" t="s">
        <v>161</v>
      </c>
      <c r="E60" s="10" t="s">
        <v>26</v>
      </c>
      <c r="F60" s="27" t="s">
        <v>156</v>
      </c>
      <c r="G60" s="33" t="s">
        <v>157</v>
      </c>
      <c r="H60" s="11" t="s">
        <v>158</v>
      </c>
      <c r="I60" s="11" t="s">
        <v>159</v>
      </c>
      <c r="J60" s="8"/>
      <c r="K60" s="48"/>
      <c r="L60" s="48"/>
      <c r="M60" s="48"/>
      <c r="O60" s="48">
        <f xml:space="preserve"> (14723-13612)*10^6/(14723*5)</f>
        <v>15092.032873734972</v>
      </c>
    </row>
    <row r="61" spans="1:16" ht="15.75" x14ac:dyDescent="0.25">
      <c r="A61" s="176"/>
      <c r="B61" s="176"/>
      <c r="C61" s="60" t="s">
        <v>7</v>
      </c>
      <c r="D61" s="9" t="s">
        <v>162</v>
      </c>
      <c r="E61" s="10" t="s">
        <v>26</v>
      </c>
      <c r="F61" s="33" t="s">
        <v>163</v>
      </c>
      <c r="G61" s="11" t="s">
        <v>164</v>
      </c>
      <c r="H61" s="11" t="s">
        <v>159</v>
      </c>
      <c r="I61" s="11" t="s">
        <v>158</v>
      </c>
      <c r="J61" s="8"/>
      <c r="K61" s="48"/>
      <c r="L61" s="48"/>
      <c r="M61" s="48"/>
    </row>
    <row r="62" spans="1:16" ht="15.75" x14ac:dyDescent="0.25">
      <c r="A62" s="176"/>
      <c r="B62" s="176"/>
      <c r="C62" s="60" t="s">
        <v>6</v>
      </c>
      <c r="D62" s="9" t="s">
        <v>165</v>
      </c>
      <c r="E62" s="10" t="s">
        <v>51</v>
      </c>
      <c r="F62" s="11" t="s">
        <v>163</v>
      </c>
      <c r="G62" s="33" t="s">
        <v>164</v>
      </c>
      <c r="H62" s="11" t="s">
        <v>159</v>
      </c>
      <c r="I62" s="11" t="s">
        <v>158</v>
      </c>
      <c r="J62" s="8"/>
      <c r="K62" s="48"/>
      <c r="L62" s="48"/>
      <c r="M62" s="48"/>
    </row>
    <row r="63" spans="1:16" ht="94.5" x14ac:dyDescent="0.25">
      <c r="A63" s="176"/>
      <c r="B63" s="47"/>
      <c r="C63" s="60" t="s">
        <v>410</v>
      </c>
      <c r="D63" s="9" t="s">
        <v>411</v>
      </c>
      <c r="E63" s="10" t="s">
        <v>26</v>
      </c>
      <c r="F63" s="11" t="s">
        <v>413</v>
      </c>
      <c r="G63" s="33" t="s">
        <v>412</v>
      </c>
      <c r="H63" s="11" t="s">
        <v>489</v>
      </c>
      <c r="I63" s="11" t="s">
        <v>414</v>
      </c>
      <c r="J63" s="8">
        <v>48</v>
      </c>
      <c r="K63" s="48"/>
      <c r="L63" s="48"/>
      <c r="M63" s="48"/>
      <c r="O63" s="49" t="s">
        <v>469</v>
      </c>
    </row>
    <row r="64" spans="1:16" ht="15.75" x14ac:dyDescent="0.25">
      <c r="A64" s="176"/>
      <c r="B64" s="176" t="s">
        <v>5</v>
      </c>
      <c r="C64" s="175" t="s">
        <v>4</v>
      </c>
      <c r="D64" s="182" t="s">
        <v>87</v>
      </c>
      <c r="E64" s="182"/>
      <c r="F64" s="182"/>
      <c r="G64" s="182"/>
      <c r="H64" s="182"/>
      <c r="I64" s="182"/>
      <c r="J64" s="8"/>
      <c r="K64" s="48"/>
      <c r="L64" s="48"/>
      <c r="M64" s="48"/>
    </row>
    <row r="65" spans="1:15" ht="207" customHeight="1" x14ac:dyDescent="0.25">
      <c r="A65" s="176"/>
      <c r="B65" s="176"/>
      <c r="C65" s="175"/>
      <c r="D65" s="9"/>
      <c r="E65" s="10" t="s">
        <v>72</v>
      </c>
      <c r="F65" s="11" t="s">
        <v>88</v>
      </c>
      <c r="G65" s="11" t="s">
        <v>89</v>
      </c>
      <c r="H65" s="11" t="s">
        <v>90</v>
      </c>
      <c r="I65" s="11" t="s">
        <v>91</v>
      </c>
      <c r="J65" s="8">
        <v>52</v>
      </c>
      <c r="K65" s="48"/>
      <c r="L65" s="48"/>
      <c r="M65" s="48"/>
      <c r="O65" s="49" t="s">
        <v>491</v>
      </c>
    </row>
    <row r="66" spans="1:15" ht="22.5" customHeight="1" x14ac:dyDescent="0.25">
      <c r="A66" s="176"/>
      <c r="B66" s="176"/>
      <c r="C66" s="175" t="s">
        <v>3</v>
      </c>
      <c r="D66" s="183" t="s">
        <v>92</v>
      </c>
      <c r="E66" s="184"/>
      <c r="F66" s="184"/>
      <c r="G66" s="184"/>
      <c r="H66" s="184"/>
      <c r="I66" s="185"/>
      <c r="J66" s="8"/>
      <c r="K66" s="48"/>
      <c r="L66" s="48"/>
      <c r="M66" s="48"/>
    </row>
    <row r="67" spans="1:15" ht="217.5" customHeight="1" x14ac:dyDescent="0.25">
      <c r="A67" s="176"/>
      <c r="B67" s="176"/>
      <c r="C67" s="175"/>
      <c r="D67" s="9"/>
      <c r="E67" s="10" t="s">
        <v>51</v>
      </c>
      <c r="F67" s="33" t="s">
        <v>448</v>
      </c>
      <c r="G67" s="11" t="s">
        <v>93</v>
      </c>
      <c r="H67" s="11" t="s">
        <v>94</v>
      </c>
      <c r="I67" s="11" t="s">
        <v>95</v>
      </c>
      <c r="J67" s="8">
        <v>53</v>
      </c>
      <c r="K67" s="48"/>
      <c r="L67" s="48"/>
      <c r="M67" s="48"/>
    </row>
    <row r="68" spans="1:15" ht="15.75" x14ac:dyDescent="0.25">
      <c r="A68" s="176"/>
      <c r="B68" s="176"/>
      <c r="C68" s="175" t="s">
        <v>2</v>
      </c>
      <c r="D68" s="6" t="s">
        <v>96</v>
      </c>
      <c r="E68" s="10"/>
      <c r="F68" s="11"/>
      <c r="G68" s="11"/>
      <c r="H68" s="11"/>
      <c r="I68" s="11"/>
      <c r="J68" s="8"/>
      <c r="K68" s="48"/>
      <c r="L68" s="48"/>
      <c r="M68" s="48"/>
    </row>
    <row r="69" spans="1:15" ht="148.5" customHeight="1" x14ac:dyDescent="0.25">
      <c r="A69" s="176"/>
      <c r="B69" s="176"/>
      <c r="C69" s="175"/>
      <c r="D69" s="9"/>
      <c r="E69" s="10" t="s">
        <v>26</v>
      </c>
      <c r="F69" s="11" t="s">
        <v>97</v>
      </c>
      <c r="G69" s="33" t="s">
        <v>98</v>
      </c>
      <c r="H69" s="11" t="s">
        <v>99</v>
      </c>
      <c r="I69" s="11" t="s">
        <v>100</v>
      </c>
      <c r="J69" s="8">
        <v>54</v>
      </c>
      <c r="K69" s="48"/>
      <c r="L69" s="48"/>
      <c r="M69" s="48"/>
    </row>
    <row r="70" spans="1:15" ht="15.75" x14ac:dyDescent="0.25">
      <c r="A70" s="176"/>
      <c r="B70" s="176"/>
      <c r="C70" s="175" t="s">
        <v>1</v>
      </c>
      <c r="D70" s="178" t="s">
        <v>101</v>
      </c>
      <c r="E70" s="178"/>
      <c r="F70" s="178"/>
      <c r="G70" s="178"/>
      <c r="H70" s="178"/>
      <c r="I70" s="178"/>
      <c r="J70" s="8"/>
      <c r="K70" s="48"/>
      <c r="L70" s="48"/>
      <c r="M70" s="48"/>
    </row>
    <row r="71" spans="1:15" ht="148.5" customHeight="1" x14ac:dyDescent="0.25">
      <c r="A71" s="176"/>
      <c r="B71" s="176"/>
      <c r="C71" s="175"/>
      <c r="D71" s="9"/>
      <c r="E71" s="10" t="s">
        <v>21</v>
      </c>
      <c r="F71" s="33" t="s">
        <v>102</v>
      </c>
      <c r="G71" s="11" t="s">
        <v>103</v>
      </c>
      <c r="H71" s="11" t="s">
        <v>104</v>
      </c>
      <c r="I71" s="11" t="s">
        <v>105</v>
      </c>
      <c r="J71" s="8">
        <v>55</v>
      </c>
      <c r="K71" s="48"/>
      <c r="L71" s="48"/>
      <c r="M71" s="48"/>
    </row>
    <row r="72" spans="1:15" ht="15.75" x14ac:dyDescent="0.25">
      <c r="A72" s="176"/>
      <c r="B72" s="176"/>
      <c r="C72" s="176" t="s">
        <v>0</v>
      </c>
      <c r="D72" s="178" t="s">
        <v>106</v>
      </c>
      <c r="E72" s="178"/>
      <c r="F72" s="178"/>
      <c r="G72" s="178"/>
      <c r="H72" s="178"/>
      <c r="I72" s="178"/>
      <c r="J72" s="8"/>
      <c r="K72" s="48"/>
      <c r="L72" s="48"/>
      <c r="M72" s="48"/>
    </row>
    <row r="73" spans="1:15" ht="183.75" customHeight="1" x14ac:dyDescent="0.25">
      <c r="A73" s="176"/>
      <c r="B73" s="176"/>
      <c r="C73" s="176"/>
      <c r="D73" s="9"/>
      <c r="E73" s="10" t="s">
        <v>72</v>
      </c>
      <c r="F73" s="11" t="s">
        <v>107</v>
      </c>
      <c r="G73" s="11" t="s">
        <v>109</v>
      </c>
      <c r="H73" s="11" t="s">
        <v>110</v>
      </c>
      <c r="I73" s="33" t="s">
        <v>108</v>
      </c>
      <c r="J73" s="8">
        <v>56</v>
      </c>
      <c r="K73" s="48"/>
      <c r="L73" s="48"/>
      <c r="M73" s="48"/>
    </row>
    <row r="74" spans="1:15" ht="31.5" x14ac:dyDescent="0.25">
      <c r="A74" s="179" t="s">
        <v>166</v>
      </c>
      <c r="B74" s="179" t="s">
        <v>28</v>
      </c>
      <c r="C74" s="60" t="s">
        <v>4</v>
      </c>
      <c r="D74" s="9" t="s">
        <v>301</v>
      </c>
      <c r="E74" s="10" t="s">
        <v>26</v>
      </c>
      <c r="F74" s="11" t="s">
        <v>170</v>
      </c>
      <c r="G74" s="33" t="s">
        <v>169</v>
      </c>
      <c r="H74" s="11" t="s">
        <v>167</v>
      </c>
      <c r="I74" s="11" t="s">
        <v>168</v>
      </c>
      <c r="J74" s="28">
        <v>11</v>
      </c>
      <c r="K74" s="48"/>
      <c r="L74" s="48"/>
      <c r="M74" s="48"/>
    </row>
    <row r="75" spans="1:15" ht="31.5" x14ac:dyDescent="0.25">
      <c r="A75" s="180"/>
      <c r="B75" s="180"/>
      <c r="C75" s="60" t="s">
        <v>3</v>
      </c>
      <c r="D75" s="9" t="s">
        <v>302</v>
      </c>
      <c r="E75" s="10" t="s">
        <v>21</v>
      </c>
      <c r="F75" s="11" t="s">
        <v>170</v>
      </c>
      <c r="G75" s="11" t="s">
        <v>169</v>
      </c>
      <c r="H75" s="33" t="s">
        <v>167</v>
      </c>
      <c r="I75" s="11" t="s">
        <v>168</v>
      </c>
      <c r="J75" s="28">
        <v>12</v>
      </c>
      <c r="K75" s="48"/>
      <c r="L75" s="48"/>
      <c r="M75" s="48"/>
    </row>
    <row r="76" spans="1:15" ht="15.75" x14ac:dyDescent="0.25">
      <c r="A76" s="180"/>
      <c r="B76" s="180"/>
      <c r="C76" s="47" t="s">
        <v>2</v>
      </c>
      <c r="D76" s="9" t="s">
        <v>303</v>
      </c>
      <c r="E76" s="10" t="s">
        <v>26</v>
      </c>
      <c r="F76" s="11">
        <v>1</v>
      </c>
      <c r="G76" s="33">
        <v>2</v>
      </c>
      <c r="H76" s="11">
        <v>3</v>
      </c>
      <c r="I76" s="11">
        <v>4</v>
      </c>
      <c r="J76" s="28">
        <v>13</v>
      </c>
      <c r="K76" s="48"/>
      <c r="L76" s="48"/>
      <c r="M76" s="48"/>
    </row>
    <row r="77" spans="1:15" ht="31.5" x14ac:dyDescent="0.25">
      <c r="A77" s="180"/>
      <c r="B77" s="180"/>
      <c r="C77" s="47" t="s">
        <v>1</v>
      </c>
      <c r="D77" s="9" t="s">
        <v>304</v>
      </c>
      <c r="E77" s="10" t="s">
        <v>26</v>
      </c>
      <c r="F77" s="11" t="s">
        <v>170</v>
      </c>
      <c r="G77" s="33" t="s">
        <v>171</v>
      </c>
      <c r="H77" s="11" t="s">
        <v>167</v>
      </c>
      <c r="I77" s="11" t="s">
        <v>168</v>
      </c>
      <c r="J77" s="28">
        <v>14</v>
      </c>
      <c r="K77" s="48"/>
      <c r="L77" s="48"/>
      <c r="M77" s="48"/>
    </row>
    <row r="78" spans="1:15" ht="31.5" x14ac:dyDescent="0.25">
      <c r="A78" s="180"/>
      <c r="B78" s="180"/>
      <c r="C78" s="60" t="s">
        <v>0</v>
      </c>
      <c r="D78" s="9" t="s">
        <v>305</v>
      </c>
      <c r="E78" s="10" t="s">
        <v>21</v>
      </c>
      <c r="F78" s="11" t="s">
        <v>167</v>
      </c>
      <c r="G78" s="11" t="s">
        <v>168</v>
      </c>
      <c r="H78" s="33" t="s">
        <v>449</v>
      </c>
      <c r="I78" s="11" t="s">
        <v>172</v>
      </c>
      <c r="J78" s="28">
        <v>15</v>
      </c>
      <c r="K78" s="48"/>
      <c r="L78" s="48"/>
      <c r="M78" s="48"/>
    </row>
    <row r="79" spans="1:15" ht="31.5" x14ac:dyDescent="0.25">
      <c r="A79" s="180"/>
      <c r="B79" s="180"/>
      <c r="C79" s="60" t="s">
        <v>15</v>
      </c>
      <c r="D79" s="9" t="s">
        <v>173</v>
      </c>
      <c r="E79" s="12" t="s">
        <v>51</v>
      </c>
      <c r="F79" s="33" t="s">
        <v>174</v>
      </c>
      <c r="G79" s="11" t="s">
        <v>175</v>
      </c>
      <c r="H79" s="11" t="s">
        <v>176</v>
      </c>
      <c r="I79" s="11" t="s">
        <v>177</v>
      </c>
      <c r="J79" s="28"/>
      <c r="K79" s="48"/>
      <c r="L79" s="48"/>
      <c r="M79" s="48"/>
    </row>
    <row r="80" spans="1:15" ht="31.5" x14ac:dyDescent="0.25">
      <c r="A80" s="180"/>
      <c r="B80" s="180"/>
      <c r="C80" s="60" t="s">
        <v>14</v>
      </c>
      <c r="D80" s="9" t="s">
        <v>306</v>
      </c>
      <c r="E80" s="10" t="s">
        <v>21</v>
      </c>
      <c r="F80" s="11" t="s">
        <v>174</v>
      </c>
      <c r="G80" s="11" t="s">
        <v>175</v>
      </c>
      <c r="H80" s="33" t="s">
        <v>176</v>
      </c>
      <c r="I80" s="11" t="s">
        <v>177</v>
      </c>
      <c r="J80" s="28"/>
      <c r="K80" s="48"/>
      <c r="L80" s="48"/>
      <c r="M80" s="48"/>
    </row>
    <row r="81" spans="1:15" ht="31.5" x14ac:dyDescent="0.25">
      <c r="A81" s="180"/>
      <c r="B81" s="181"/>
      <c r="C81" s="60" t="s">
        <v>13</v>
      </c>
      <c r="D81" s="9" t="s">
        <v>307</v>
      </c>
      <c r="E81" s="10" t="s">
        <v>26</v>
      </c>
      <c r="F81" s="13" t="s">
        <v>174</v>
      </c>
      <c r="G81" s="42" t="s">
        <v>175</v>
      </c>
      <c r="H81" s="13" t="s">
        <v>176</v>
      </c>
      <c r="I81" s="13" t="s">
        <v>177</v>
      </c>
      <c r="J81" s="28"/>
      <c r="K81" s="48"/>
      <c r="L81" s="48"/>
      <c r="M81" s="48"/>
    </row>
    <row r="82" spans="1:15" ht="47.25" x14ac:dyDescent="0.25">
      <c r="A82" s="180"/>
      <c r="B82" s="179" t="s">
        <v>16</v>
      </c>
      <c r="C82" s="60" t="s">
        <v>4</v>
      </c>
      <c r="D82" s="9" t="s">
        <v>308</v>
      </c>
      <c r="E82" s="10" t="s">
        <v>51</v>
      </c>
      <c r="F82" s="42" t="s">
        <v>178</v>
      </c>
      <c r="G82" s="13" t="s">
        <v>179</v>
      </c>
      <c r="H82" s="13" t="s">
        <v>180</v>
      </c>
      <c r="I82" s="13" t="s">
        <v>181</v>
      </c>
      <c r="J82" s="28"/>
      <c r="K82" s="48"/>
      <c r="L82" s="48"/>
      <c r="M82" s="48"/>
    </row>
    <row r="83" spans="1:15" ht="193.9" customHeight="1" x14ac:dyDescent="0.25">
      <c r="A83" s="180"/>
      <c r="B83" s="180"/>
      <c r="C83" s="47" t="s">
        <v>3</v>
      </c>
      <c r="D83" s="9" t="s">
        <v>182</v>
      </c>
      <c r="E83" s="10" t="s">
        <v>26</v>
      </c>
      <c r="F83" s="13" t="s">
        <v>183</v>
      </c>
      <c r="G83" s="42" t="s">
        <v>184</v>
      </c>
      <c r="H83" s="13" t="s">
        <v>185</v>
      </c>
      <c r="I83" s="13" t="s">
        <v>186</v>
      </c>
      <c r="J83" s="28">
        <v>36</v>
      </c>
      <c r="K83" s="48"/>
      <c r="L83" s="48"/>
      <c r="M83" s="48"/>
      <c r="O83" s="48" t="s">
        <v>460</v>
      </c>
    </row>
    <row r="84" spans="1:15" ht="195.6" customHeight="1" x14ac:dyDescent="0.25">
      <c r="A84" s="180"/>
      <c r="B84" s="180"/>
      <c r="C84" s="47" t="s">
        <v>2</v>
      </c>
      <c r="D84" s="9" t="s">
        <v>311</v>
      </c>
      <c r="E84" s="10" t="s">
        <v>26</v>
      </c>
      <c r="F84" s="13" t="s">
        <v>187</v>
      </c>
      <c r="G84" s="42" t="s">
        <v>188</v>
      </c>
      <c r="H84" s="13" t="s">
        <v>189</v>
      </c>
      <c r="I84" s="13" t="s">
        <v>190</v>
      </c>
      <c r="J84" s="28">
        <v>37</v>
      </c>
      <c r="K84" s="48"/>
      <c r="L84" s="48"/>
      <c r="M84" s="48"/>
      <c r="O84" s="49" t="s">
        <v>461</v>
      </c>
    </row>
    <row r="85" spans="1:15" ht="151.15" customHeight="1" x14ac:dyDescent="0.25">
      <c r="A85" s="180"/>
      <c r="B85" s="180"/>
      <c r="C85" s="47" t="s">
        <v>1</v>
      </c>
      <c r="D85" s="9" t="s">
        <v>312</v>
      </c>
      <c r="E85" s="10" t="s">
        <v>26</v>
      </c>
      <c r="F85" s="13" t="s">
        <v>313</v>
      </c>
      <c r="G85" s="42" t="s">
        <v>314</v>
      </c>
      <c r="H85" s="13" t="s">
        <v>315</v>
      </c>
      <c r="I85" s="13" t="s">
        <v>34</v>
      </c>
      <c r="J85" s="28">
        <v>38</v>
      </c>
      <c r="K85" s="48"/>
      <c r="L85" s="48"/>
      <c r="M85" s="48"/>
      <c r="O85" s="48" t="s">
        <v>462</v>
      </c>
    </row>
    <row r="86" spans="1:15" ht="126" x14ac:dyDescent="0.25">
      <c r="A86" s="180"/>
      <c r="B86" s="180"/>
      <c r="C86" s="47" t="s">
        <v>0</v>
      </c>
      <c r="D86" s="9" t="s">
        <v>191</v>
      </c>
      <c r="E86" s="10" t="s">
        <v>26</v>
      </c>
      <c r="F86" s="13" t="s">
        <v>192</v>
      </c>
      <c r="G86" s="42" t="s">
        <v>193</v>
      </c>
      <c r="H86" s="13" t="s">
        <v>194</v>
      </c>
      <c r="I86" s="13" t="s">
        <v>195</v>
      </c>
      <c r="J86" s="28"/>
      <c r="K86" s="48"/>
      <c r="L86" s="48"/>
      <c r="M86" s="48"/>
      <c r="O86" s="48" t="s">
        <v>463</v>
      </c>
    </row>
    <row r="87" spans="1:15" ht="187.15" customHeight="1" x14ac:dyDescent="0.25">
      <c r="A87" s="180"/>
      <c r="B87" s="180"/>
      <c r="C87" s="60" t="s">
        <v>15</v>
      </c>
      <c r="D87" s="9" t="s">
        <v>196</v>
      </c>
      <c r="E87" s="10" t="s">
        <v>21</v>
      </c>
      <c r="F87" s="13">
        <v>0</v>
      </c>
      <c r="G87" s="29">
        <v>1.2E-4</v>
      </c>
      <c r="H87" s="42">
        <v>3.4599999999999999E-2</v>
      </c>
      <c r="I87" s="13" t="s">
        <v>197</v>
      </c>
      <c r="J87" s="28"/>
      <c r="K87" s="48"/>
      <c r="L87" s="48"/>
      <c r="M87" s="48"/>
      <c r="O87" s="49" t="s">
        <v>464</v>
      </c>
    </row>
    <row r="88" spans="1:15" ht="233.45" customHeight="1" x14ac:dyDescent="0.25">
      <c r="A88" s="180"/>
      <c r="B88" s="180"/>
      <c r="C88" s="47" t="s">
        <v>14</v>
      </c>
      <c r="D88" s="9" t="s">
        <v>198</v>
      </c>
      <c r="E88" s="10" t="s">
        <v>21</v>
      </c>
      <c r="F88" s="13" t="s">
        <v>199</v>
      </c>
      <c r="G88" s="13" t="s">
        <v>200</v>
      </c>
      <c r="H88" s="42" t="s">
        <v>201</v>
      </c>
      <c r="I88" s="13" t="s">
        <v>206</v>
      </c>
      <c r="J88" s="28"/>
      <c r="K88" s="48"/>
      <c r="L88" s="48"/>
      <c r="M88" s="48"/>
      <c r="O88" s="49" t="s">
        <v>465</v>
      </c>
    </row>
    <row r="89" spans="1:15" ht="204.6" customHeight="1" x14ac:dyDescent="0.25">
      <c r="A89" s="180"/>
      <c r="B89" s="180"/>
      <c r="C89" s="60" t="s">
        <v>13</v>
      </c>
      <c r="D89" s="9" t="s">
        <v>202</v>
      </c>
      <c r="E89" s="10" t="s">
        <v>26</v>
      </c>
      <c r="F89" s="13" t="s">
        <v>203</v>
      </c>
      <c r="G89" s="42" t="s">
        <v>204</v>
      </c>
      <c r="H89" s="13" t="s">
        <v>205</v>
      </c>
      <c r="I89" s="13" t="s">
        <v>207</v>
      </c>
      <c r="J89" s="28"/>
      <c r="K89" s="48"/>
      <c r="L89" s="48"/>
      <c r="M89" s="48"/>
      <c r="O89" s="48" t="s">
        <v>470</v>
      </c>
    </row>
    <row r="90" spans="1:15" ht="226.15" customHeight="1" x14ac:dyDescent="0.25">
      <c r="A90" s="180"/>
      <c r="B90" s="180"/>
      <c r="C90" s="50" t="s">
        <v>12</v>
      </c>
      <c r="D90" s="9" t="s">
        <v>208</v>
      </c>
      <c r="E90" s="10" t="s">
        <v>26</v>
      </c>
      <c r="F90" s="13" t="s">
        <v>209</v>
      </c>
      <c r="G90" s="42" t="s">
        <v>210</v>
      </c>
      <c r="H90" s="13" t="s">
        <v>211</v>
      </c>
      <c r="I90" s="13" t="s">
        <v>212</v>
      </c>
      <c r="J90" s="28"/>
      <c r="K90" s="48"/>
      <c r="L90" s="48"/>
      <c r="M90" s="48"/>
      <c r="O90" s="49" t="s">
        <v>471</v>
      </c>
    </row>
    <row r="91" spans="1:15" ht="196.15" customHeight="1" x14ac:dyDescent="0.25">
      <c r="A91" s="180"/>
      <c r="B91" s="180"/>
      <c r="C91" s="47" t="s">
        <v>11</v>
      </c>
      <c r="D91" s="9" t="s">
        <v>213</v>
      </c>
      <c r="E91" s="10" t="s">
        <v>26</v>
      </c>
      <c r="F91" s="13" t="s">
        <v>214</v>
      </c>
      <c r="G91" s="42" t="s">
        <v>215</v>
      </c>
      <c r="H91" s="13" t="s">
        <v>216</v>
      </c>
      <c r="I91" s="13" t="s">
        <v>217</v>
      </c>
      <c r="J91" s="28"/>
      <c r="K91" s="48"/>
      <c r="L91" s="48"/>
      <c r="M91" s="48"/>
      <c r="O91" s="49" t="s">
        <v>472</v>
      </c>
    </row>
    <row r="92" spans="1:15" ht="250.9" customHeight="1" x14ac:dyDescent="0.25">
      <c r="A92" s="180"/>
      <c r="B92" s="180"/>
      <c r="C92" s="47" t="s">
        <v>10</v>
      </c>
      <c r="D92" s="9" t="s">
        <v>218</v>
      </c>
      <c r="E92" s="10" t="s">
        <v>21</v>
      </c>
      <c r="F92" s="13" t="s">
        <v>219</v>
      </c>
      <c r="G92" s="13" t="s">
        <v>220</v>
      </c>
      <c r="H92" s="42" t="s">
        <v>221</v>
      </c>
      <c r="I92" s="13" t="s">
        <v>222</v>
      </c>
      <c r="J92" s="28"/>
      <c r="K92" s="48"/>
      <c r="L92" s="48"/>
      <c r="M92" s="48"/>
      <c r="O92" s="48" t="s">
        <v>473</v>
      </c>
    </row>
    <row r="93" spans="1:15" ht="126" x14ac:dyDescent="0.25">
      <c r="A93" s="180"/>
      <c r="B93" s="180"/>
      <c r="C93" s="47" t="s">
        <v>9</v>
      </c>
      <c r="D93" s="9" t="s">
        <v>474</v>
      </c>
      <c r="E93" s="10" t="s">
        <v>72</v>
      </c>
      <c r="F93" s="13" t="s">
        <v>223</v>
      </c>
      <c r="G93" s="13" t="s">
        <v>224</v>
      </c>
      <c r="H93" s="13" t="s">
        <v>225</v>
      </c>
      <c r="I93" s="42" t="s">
        <v>217</v>
      </c>
      <c r="J93" s="28"/>
      <c r="K93" s="48"/>
      <c r="L93" s="48"/>
      <c r="M93" s="48"/>
      <c r="O93" s="49" t="s">
        <v>475</v>
      </c>
    </row>
    <row r="94" spans="1:15" ht="240" customHeight="1" x14ac:dyDescent="0.25">
      <c r="A94" s="180"/>
      <c r="B94" s="169" t="s">
        <v>5</v>
      </c>
      <c r="C94" s="60">
        <v>1</v>
      </c>
      <c r="D94" s="9" t="s">
        <v>405</v>
      </c>
      <c r="E94" s="10" t="s">
        <v>21</v>
      </c>
      <c r="F94" s="13" t="s">
        <v>226</v>
      </c>
      <c r="G94" s="13" t="s">
        <v>227</v>
      </c>
      <c r="H94" s="42" t="s">
        <v>228</v>
      </c>
      <c r="I94" s="13" t="s">
        <v>229</v>
      </c>
      <c r="J94" s="28">
        <v>57</v>
      </c>
      <c r="K94" s="48"/>
      <c r="L94" s="48"/>
      <c r="M94" s="48"/>
      <c r="O94" s="48" t="s">
        <v>476</v>
      </c>
    </row>
    <row r="95" spans="1:15" ht="219" customHeight="1" x14ac:dyDescent="0.25">
      <c r="A95" s="180"/>
      <c r="B95" s="169"/>
      <c r="C95" s="47">
        <v>2</v>
      </c>
      <c r="D95" s="45" t="s">
        <v>406</v>
      </c>
      <c r="E95" s="10" t="s">
        <v>51</v>
      </c>
      <c r="F95" s="46" t="s">
        <v>451</v>
      </c>
      <c r="G95" s="13">
        <v>2.5000000000000001E-3</v>
      </c>
      <c r="H95" s="13">
        <v>1.2E-2</v>
      </c>
      <c r="I95" s="13">
        <v>3.4700000000000002E-2</v>
      </c>
      <c r="J95" s="28">
        <v>58</v>
      </c>
      <c r="K95" s="48"/>
      <c r="L95" s="48"/>
      <c r="M95" s="48"/>
      <c r="O95" s="48" t="s">
        <v>477</v>
      </c>
    </row>
    <row r="96" spans="1:15" ht="250.9" customHeight="1" x14ac:dyDescent="0.25">
      <c r="A96" s="180"/>
      <c r="B96" s="169"/>
      <c r="C96" s="47">
        <v>3</v>
      </c>
      <c r="D96" s="9" t="s">
        <v>407</v>
      </c>
      <c r="E96" s="10" t="s">
        <v>21</v>
      </c>
      <c r="F96" s="13" t="s">
        <v>230</v>
      </c>
      <c r="G96" s="13" t="s">
        <v>231</v>
      </c>
      <c r="H96" s="42" t="s">
        <v>450</v>
      </c>
      <c r="I96" s="13" t="s">
        <v>232</v>
      </c>
      <c r="J96" s="28">
        <v>59</v>
      </c>
      <c r="K96" s="48"/>
      <c r="L96" s="48"/>
      <c r="M96" s="48"/>
      <c r="O96" s="49" t="s">
        <v>478</v>
      </c>
    </row>
    <row r="97" spans="1:15" ht="219" customHeight="1" x14ac:dyDescent="0.25">
      <c r="A97" s="180"/>
      <c r="B97" s="169"/>
      <c r="C97" s="47">
        <v>4</v>
      </c>
      <c r="D97" s="9" t="s">
        <v>233</v>
      </c>
      <c r="E97" s="10" t="s">
        <v>26</v>
      </c>
      <c r="F97" s="13" t="s">
        <v>234</v>
      </c>
      <c r="G97" s="42" t="s">
        <v>235</v>
      </c>
      <c r="H97" s="13" t="s">
        <v>236</v>
      </c>
      <c r="I97" s="13" t="s">
        <v>197</v>
      </c>
      <c r="J97" s="28">
        <v>60</v>
      </c>
      <c r="K97" s="48"/>
      <c r="L97" s="48"/>
      <c r="M97" s="48"/>
      <c r="O97" s="49" t="s">
        <v>479</v>
      </c>
    </row>
    <row r="98" spans="1:15" ht="205.5" customHeight="1" x14ac:dyDescent="0.25">
      <c r="A98" s="54"/>
      <c r="B98" s="172"/>
      <c r="C98" s="58">
        <v>5</v>
      </c>
      <c r="D98" s="9" t="s">
        <v>495</v>
      </c>
      <c r="E98" s="10" t="s">
        <v>26</v>
      </c>
      <c r="F98" s="13" t="s">
        <v>496</v>
      </c>
      <c r="G98" s="42" t="s">
        <v>497</v>
      </c>
      <c r="H98" s="13" t="s">
        <v>498</v>
      </c>
      <c r="I98" s="13" t="s">
        <v>499</v>
      </c>
      <c r="J98" s="8"/>
      <c r="K98" s="48"/>
      <c r="L98" s="48"/>
      <c r="M98" s="48"/>
      <c r="O98" s="57" t="s">
        <v>500</v>
      </c>
    </row>
    <row r="99" spans="1:15" ht="64.150000000000006" customHeight="1" x14ac:dyDescent="0.25">
      <c r="A99" s="177" t="s">
        <v>239</v>
      </c>
      <c r="B99" s="177" t="s">
        <v>28</v>
      </c>
      <c r="C99" s="30" t="s">
        <v>4</v>
      </c>
      <c r="D99" s="16" t="s">
        <v>242</v>
      </c>
      <c r="E99" s="17" t="s">
        <v>26</v>
      </c>
      <c r="F99" s="20" t="s">
        <v>243</v>
      </c>
      <c r="G99" s="39" t="s">
        <v>244</v>
      </c>
      <c r="H99" s="20" t="s">
        <v>245</v>
      </c>
      <c r="I99" s="20" t="s">
        <v>246</v>
      </c>
      <c r="J99" s="8">
        <v>16</v>
      </c>
      <c r="K99" s="48"/>
      <c r="L99" s="48"/>
      <c r="M99" s="48"/>
      <c r="O99" s="173" t="s">
        <v>481</v>
      </c>
    </row>
    <row r="100" spans="1:15" ht="73.900000000000006" customHeight="1" x14ac:dyDescent="0.25">
      <c r="A100" s="177"/>
      <c r="B100" s="177"/>
      <c r="C100" s="30" t="s">
        <v>3</v>
      </c>
      <c r="D100" s="16" t="s">
        <v>247</v>
      </c>
      <c r="E100" s="17" t="s">
        <v>51</v>
      </c>
      <c r="F100" s="39" t="s">
        <v>243</v>
      </c>
      <c r="G100" s="20" t="s">
        <v>244</v>
      </c>
      <c r="H100" s="20" t="s">
        <v>245</v>
      </c>
      <c r="I100" s="20" t="s">
        <v>246</v>
      </c>
      <c r="J100" s="8">
        <v>17</v>
      </c>
      <c r="K100" s="48"/>
      <c r="L100" s="48"/>
      <c r="M100" s="48"/>
      <c r="O100" s="174"/>
    </row>
    <row r="101" spans="1:15" ht="54.6" customHeight="1" x14ac:dyDescent="0.25">
      <c r="A101" s="177"/>
      <c r="B101" s="177"/>
      <c r="C101" s="30" t="s">
        <v>2</v>
      </c>
      <c r="D101" s="16" t="s">
        <v>248</v>
      </c>
      <c r="E101" s="17" t="s">
        <v>26</v>
      </c>
      <c r="F101" s="20" t="s">
        <v>249</v>
      </c>
      <c r="G101" s="38" t="s">
        <v>250</v>
      </c>
      <c r="H101" s="20" t="s">
        <v>251</v>
      </c>
      <c r="I101" s="16" t="s">
        <v>252</v>
      </c>
      <c r="J101" s="8"/>
      <c r="K101" s="48"/>
      <c r="L101" s="48"/>
      <c r="M101" s="48"/>
    </row>
    <row r="102" spans="1:15" ht="78.75" x14ac:dyDescent="0.25">
      <c r="A102" s="177"/>
      <c r="B102" s="177"/>
      <c r="C102" s="30" t="s">
        <v>1</v>
      </c>
      <c r="D102" s="16" t="s">
        <v>253</v>
      </c>
      <c r="E102" s="17" t="s">
        <v>26</v>
      </c>
      <c r="F102" s="16" t="s">
        <v>254</v>
      </c>
      <c r="G102" s="38" t="s">
        <v>255</v>
      </c>
      <c r="H102" s="16" t="s">
        <v>256</v>
      </c>
      <c r="I102" s="16" t="s">
        <v>257</v>
      </c>
      <c r="J102" s="8"/>
      <c r="K102" s="48"/>
      <c r="L102" s="48"/>
      <c r="M102" s="48"/>
    </row>
    <row r="103" spans="1:15" ht="31.5" x14ac:dyDescent="0.25">
      <c r="A103" s="177"/>
      <c r="B103" s="177"/>
      <c r="C103" s="30" t="s">
        <v>0</v>
      </c>
      <c r="D103" s="16" t="s">
        <v>258</v>
      </c>
      <c r="E103" s="17" t="s">
        <v>51</v>
      </c>
      <c r="F103" s="38" t="s">
        <v>259</v>
      </c>
      <c r="G103" s="20" t="s">
        <v>260</v>
      </c>
      <c r="H103" s="20" t="s">
        <v>261</v>
      </c>
      <c r="I103" s="20" t="s">
        <v>262</v>
      </c>
      <c r="J103" s="8"/>
      <c r="K103" s="48"/>
      <c r="L103" s="48"/>
      <c r="M103" s="48"/>
    </row>
    <row r="104" spans="1:15" ht="53.45" customHeight="1" x14ac:dyDescent="0.25">
      <c r="A104" s="177"/>
      <c r="B104" s="177" t="s">
        <v>16</v>
      </c>
      <c r="C104" s="30" t="s">
        <v>4</v>
      </c>
      <c r="D104" s="16" t="s">
        <v>263</v>
      </c>
      <c r="E104" s="17" t="s">
        <v>72</v>
      </c>
      <c r="F104" s="20" t="s">
        <v>147</v>
      </c>
      <c r="G104" s="20" t="s">
        <v>264</v>
      </c>
      <c r="H104" s="20" t="s">
        <v>265</v>
      </c>
      <c r="I104" s="39" t="s">
        <v>266</v>
      </c>
      <c r="J104" s="8">
        <v>39</v>
      </c>
      <c r="K104" s="48"/>
      <c r="L104" s="48"/>
      <c r="M104" s="48"/>
    </row>
    <row r="105" spans="1:15" ht="31.5" x14ac:dyDescent="0.25">
      <c r="A105" s="177"/>
      <c r="B105" s="177"/>
      <c r="C105" s="30" t="s">
        <v>3</v>
      </c>
      <c r="D105" s="16" t="s">
        <v>267</v>
      </c>
      <c r="E105" s="17" t="s">
        <v>21</v>
      </c>
      <c r="F105" s="16" t="s">
        <v>268</v>
      </c>
      <c r="G105" s="16" t="s">
        <v>269</v>
      </c>
      <c r="H105" s="38" t="s">
        <v>270</v>
      </c>
      <c r="I105" s="20" t="s">
        <v>271</v>
      </c>
      <c r="J105" s="8">
        <v>40</v>
      </c>
      <c r="K105" s="48"/>
      <c r="L105" s="48"/>
      <c r="M105" s="48"/>
      <c r="O105" s="48" t="s">
        <v>480</v>
      </c>
    </row>
    <row r="106" spans="1:15" ht="225.6" customHeight="1" x14ac:dyDescent="0.25">
      <c r="A106" s="177"/>
      <c r="B106" s="177"/>
      <c r="C106" s="30" t="s">
        <v>2</v>
      </c>
      <c r="D106" s="31" t="s">
        <v>272</v>
      </c>
      <c r="E106" s="17" t="s">
        <v>51</v>
      </c>
      <c r="F106" s="39" t="s">
        <v>273</v>
      </c>
      <c r="G106" s="20" t="s">
        <v>274</v>
      </c>
      <c r="H106" s="20" t="s">
        <v>275</v>
      </c>
      <c r="I106" s="20" t="s">
        <v>276</v>
      </c>
      <c r="J106" s="8">
        <v>41</v>
      </c>
      <c r="K106" s="48"/>
      <c r="L106" s="48"/>
      <c r="M106" s="48"/>
      <c r="O106" s="49" t="s">
        <v>482</v>
      </c>
    </row>
    <row r="107" spans="1:15" ht="169.9" customHeight="1" x14ac:dyDescent="0.25">
      <c r="A107" s="177"/>
      <c r="B107" s="177"/>
      <c r="C107" s="30" t="s">
        <v>1</v>
      </c>
      <c r="D107" s="31" t="s">
        <v>277</v>
      </c>
      <c r="E107" s="17" t="s">
        <v>51</v>
      </c>
      <c r="F107" s="39" t="s">
        <v>278</v>
      </c>
      <c r="G107" s="20" t="s">
        <v>279</v>
      </c>
      <c r="H107" s="20" t="s">
        <v>280</v>
      </c>
      <c r="I107" s="20" t="s">
        <v>281</v>
      </c>
      <c r="J107" s="8">
        <v>42</v>
      </c>
      <c r="K107" s="48"/>
      <c r="L107" s="48"/>
      <c r="M107" s="48"/>
      <c r="O107" s="48" t="s">
        <v>483</v>
      </c>
    </row>
    <row r="108" spans="1:15" ht="115.15" customHeight="1" x14ac:dyDescent="0.25">
      <c r="A108" s="177"/>
      <c r="B108" s="177"/>
      <c r="C108" s="30" t="s">
        <v>0</v>
      </c>
      <c r="D108" s="31" t="s">
        <v>282</v>
      </c>
      <c r="E108" s="17" t="s">
        <v>72</v>
      </c>
      <c r="F108" s="20" t="s">
        <v>283</v>
      </c>
      <c r="G108" s="20" t="s">
        <v>284</v>
      </c>
      <c r="H108" s="16" t="s">
        <v>285</v>
      </c>
      <c r="I108" s="39" t="s">
        <v>276</v>
      </c>
      <c r="J108" s="8"/>
      <c r="K108" s="48"/>
      <c r="L108" s="48"/>
      <c r="M108" s="48"/>
    </row>
    <row r="109" spans="1:15" ht="78" customHeight="1" x14ac:dyDescent="0.25">
      <c r="A109" s="177" t="s">
        <v>238</v>
      </c>
      <c r="B109" s="177" t="s">
        <v>28</v>
      </c>
      <c r="C109" s="30" t="s">
        <v>4</v>
      </c>
      <c r="D109" s="16" t="s">
        <v>286</v>
      </c>
      <c r="E109" s="17" t="s">
        <v>21</v>
      </c>
      <c r="F109" s="20" t="s">
        <v>287</v>
      </c>
      <c r="G109" s="20" t="s">
        <v>288</v>
      </c>
      <c r="H109" s="39" t="s">
        <v>67</v>
      </c>
      <c r="I109" s="20" t="s">
        <v>309</v>
      </c>
      <c r="J109" s="8">
        <v>18</v>
      </c>
      <c r="K109" s="48"/>
      <c r="L109" s="48"/>
      <c r="M109" s="48"/>
    </row>
    <row r="110" spans="1:15" ht="78.75" x14ac:dyDescent="0.25">
      <c r="A110" s="177"/>
      <c r="B110" s="177"/>
      <c r="C110" s="30" t="s">
        <v>3</v>
      </c>
      <c r="D110" s="16" t="s">
        <v>484</v>
      </c>
      <c r="E110" s="17" t="s">
        <v>26</v>
      </c>
      <c r="F110" s="20" t="s">
        <v>427</v>
      </c>
      <c r="G110" s="39" t="s">
        <v>428</v>
      </c>
      <c r="H110" s="20" t="s">
        <v>429</v>
      </c>
      <c r="I110" s="20" t="s">
        <v>430</v>
      </c>
      <c r="J110" s="8">
        <v>19</v>
      </c>
      <c r="K110" s="48"/>
      <c r="L110" s="48"/>
      <c r="M110" s="48"/>
    </row>
    <row r="111" spans="1:15" ht="145.15" customHeight="1" x14ac:dyDescent="0.25">
      <c r="A111" s="177"/>
      <c r="B111" s="177"/>
      <c r="C111" s="30" t="s">
        <v>2</v>
      </c>
      <c r="D111" s="16" t="s">
        <v>485</v>
      </c>
      <c r="E111" s="17" t="s">
        <v>26</v>
      </c>
      <c r="F111" s="20"/>
      <c r="G111" s="39"/>
      <c r="H111" s="20"/>
      <c r="I111" s="30" t="s">
        <v>289</v>
      </c>
      <c r="J111" s="8">
        <v>20</v>
      </c>
      <c r="K111" s="48"/>
      <c r="L111" s="48"/>
      <c r="M111" s="48"/>
      <c r="O111" s="49" t="s">
        <v>486</v>
      </c>
    </row>
    <row r="112" spans="1:15" ht="63" x14ac:dyDescent="0.25">
      <c r="A112" s="177"/>
      <c r="B112" s="177"/>
      <c r="C112" s="30" t="s">
        <v>1</v>
      </c>
      <c r="D112" s="16" t="s">
        <v>487</v>
      </c>
      <c r="E112" s="17" t="s">
        <v>51</v>
      </c>
      <c r="F112" s="39"/>
      <c r="G112" s="20"/>
      <c r="H112" s="20"/>
      <c r="I112" s="30" t="s">
        <v>289</v>
      </c>
      <c r="J112" s="8"/>
      <c r="K112" s="48"/>
      <c r="L112" s="48"/>
      <c r="M112" s="48"/>
    </row>
    <row r="113" spans="1:13" ht="47.25" x14ac:dyDescent="0.25">
      <c r="A113" s="177"/>
      <c r="B113" s="177"/>
      <c r="C113" s="30" t="s">
        <v>0</v>
      </c>
      <c r="D113" s="16" t="s">
        <v>488</v>
      </c>
      <c r="E113" s="17" t="s">
        <v>72</v>
      </c>
      <c r="F113" s="20" t="s">
        <v>427</v>
      </c>
      <c r="G113" s="20" t="s">
        <v>428</v>
      </c>
      <c r="H113" s="20" t="s">
        <v>431</v>
      </c>
      <c r="I113" s="39" t="s">
        <v>430</v>
      </c>
      <c r="J113" s="8"/>
      <c r="K113" s="48"/>
      <c r="L113" s="48"/>
      <c r="M113" s="48"/>
    </row>
    <row r="114" spans="1:13" ht="72" customHeight="1" x14ac:dyDescent="0.25">
      <c r="A114" s="177"/>
      <c r="B114" s="177" t="s">
        <v>16</v>
      </c>
      <c r="C114" s="32" t="s">
        <v>4</v>
      </c>
      <c r="D114" s="16" t="s">
        <v>290</v>
      </c>
      <c r="E114" s="17" t="s">
        <v>51</v>
      </c>
      <c r="F114" s="39"/>
      <c r="G114" s="20"/>
      <c r="H114" s="20"/>
      <c r="I114" s="20"/>
      <c r="J114" s="8">
        <v>43</v>
      </c>
      <c r="K114" s="48"/>
      <c r="L114" s="48"/>
      <c r="M114" s="48"/>
    </row>
    <row r="115" spans="1:13" ht="140.44999999999999" customHeight="1" x14ac:dyDescent="0.25">
      <c r="A115" s="177"/>
      <c r="B115" s="177"/>
      <c r="C115" s="32" t="s">
        <v>3</v>
      </c>
      <c r="D115" s="31" t="s">
        <v>291</v>
      </c>
      <c r="E115" s="17" t="s">
        <v>72</v>
      </c>
      <c r="F115" s="16" t="s">
        <v>292</v>
      </c>
      <c r="G115" s="16" t="s">
        <v>293</v>
      </c>
      <c r="H115" s="16" t="s">
        <v>294</v>
      </c>
      <c r="I115" s="38" t="s">
        <v>276</v>
      </c>
      <c r="J115" s="8">
        <v>44</v>
      </c>
      <c r="K115" s="48"/>
      <c r="L115" s="48"/>
      <c r="M115" s="48"/>
    </row>
    <row r="116" spans="1:13" ht="72" customHeight="1" x14ac:dyDescent="0.25">
      <c r="A116" s="177"/>
      <c r="B116" s="177"/>
      <c r="C116" s="32" t="s">
        <v>2</v>
      </c>
      <c r="D116" s="31" t="s">
        <v>295</v>
      </c>
      <c r="E116" s="17" t="s">
        <v>26</v>
      </c>
      <c r="F116" s="20"/>
      <c r="G116" s="39"/>
      <c r="H116" s="16"/>
      <c r="I116" s="20"/>
      <c r="J116" s="8">
        <v>45</v>
      </c>
      <c r="K116" s="48"/>
      <c r="L116" s="48"/>
      <c r="M116" s="48"/>
    </row>
    <row r="117" spans="1:13" ht="136.15" customHeight="1" x14ac:dyDescent="0.25">
      <c r="A117" s="177"/>
      <c r="B117" s="177"/>
      <c r="C117" s="32" t="s">
        <v>1</v>
      </c>
      <c r="D117" s="31" t="s">
        <v>296</v>
      </c>
      <c r="E117" s="17" t="s">
        <v>72</v>
      </c>
      <c r="F117" s="20" t="s">
        <v>297</v>
      </c>
      <c r="G117" s="20" t="s">
        <v>298</v>
      </c>
      <c r="H117" s="20" t="s">
        <v>299</v>
      </c>
      <c r="I117" s="39" t="s">
        <v>300</v>
      </c>
      <c r="J117" s="8"/>
      <c r="K117" s="48"/>
      <c r="L117" s="48"/>
      <c r="M117" s="48"/>
    </row>
    <row r="118" spans="1:13" ht="114" customHeight="1" x14ac:dyDescent="0.25">
      <c r="A118" s="177"/>
      <c r="B118" s="177"/>
      <c r="C118" s="32" t="s">
        <v>0</v>
      </c>
      <c r="D118" s="31" t="s">
        <v>296</v>
      </c>
      <c r="E118" s="17" t="s">
        <v>21</v>
      </c>
      <c r="F118" s="20" t="s">
        <v>297</v>
      </c>
      <c r="G118" s="20" t="s">
        <v>298</v>
      </c>
      <c r="H118" s="39" t="s">
        <v>299</v>
      </c>
      <c r="I118" s="20" t="s">
        <v>300</v>
      </c>
      <c r="J118" s="8"/>
      <c r="K118" s="48"/>
      <c r="L118" s="48"/>
      <c r="M118" s="48"/>
    </row>
  </sheetData>
  <autoFilter ref="A1:J118"/>
  <mergeCells count="32">
    <mergeCell ref="A99:A108"/>
    <mergeCell ref="B99:B103"/>
    <mergeCell ref="B104:B108"/>
    <mergeCell ref="A109:A118"/>
    <mergeCell ref="B109:B113"/>
    <mergeCell ref="B114:B118"/>
    <mergeCell ref="C64:C65"/>
    <mergeCell ref="D64:I64"/>
    <mergeCell ref="C66:C67"/>
    <mergeCell ref="D66:I66"/>
    <mergeCell ref="C68:C69"/>
    <mergeCell ref="A38:A73"/>
    <mergeCell ref="B38:B47"/>
    <mergeCell ref="B48:B62"/>
    <mergeCell ref="B64:B73"/>
    <mergeCell ref="B94:B98"/>
    <mergeCell ref="A18:A37"/>
    <mergeCell ref="B33:B37"/>
    <mergeCell ref="A2:A17"/>
    <mergeCell ref="B12:B17"/>
    <mergeCell ref="O99:O100"/>
    <mergeCell ref="C70:C71"/>
    <mergeCell ref="B2:B6"/>
    <mergeCell ref="B7:B11"/>
    <mergeCell ref="B18:B22"/>
    <mergeCell ref="B23:B32"/>
    <mergeCell ref="D70:I70"/>
    <mergeCell ref="C72:C73"/>
    <mergeCell ref="D72:I72"/>
    <mergeCell ref="A74:A97"/>
    <mergeCell ref="B74:B81"/>
    <mergeCell ref="B82:B93"/>
  </mergeCells>
  <pageMargins left="0.25" right="0.25" top="0.75" bottom="0.75" header="0.3" footer="0.3"/>
  <pageSetup paperSize="9" scale="37"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6"/>
  <sheetViews>
    <sheetView zoomScale="85" zoomScaleNormal="85" workbookViewId="0">
      <selection activeCell="A79" sqref="A79"/>
    </sheetView>
  </sheetViews>
  <sheetFormatPr defaultRowHeight="15" x14ac:dyDescent="0.25"/>
  <cols>
    <col min="1" max="1" width="95.28515625" style="62" customWidth="1"/>
    <col min="2" max="2" width="16.42578125" style="62" customWidth="1"/>
    <col min="3" max="3" width="28.42578125" style="62" customWidth="1"/>
    <col min="4" max="4" width="24.28515625" style="62" customWidth="1"/>
    <col min="5" max="5" width="36.5703125" style="62" customWidth="1"/>
    <col min="6" max="6" width="36" style="62" customWidth="1"/>
    <col min="7" max="16384" width="9.140625" style="62"/>
  </cols>
  <sheetData>
    <row r="1" spans="1:6" ht="15.75" x14ac:dyDescent="0.25">
      <c r="A1" s="6" t="s">
        <v>74</v>
      </c>
      <c r="B1" s="59" t="s">
        <v>73</v>
      </c>
      <c r="C1" s="7" t="s">
        <v>51</v>
      </c>
      <c r="D1" s="7" t="s">
        <v>26</v>
      </c>
      <c r="E1" s="7" t="s">
        <v>21</v>
      </c>
      <c r="F1" s="7" t="s">
        <v>72</v>
      </c>
    </row>
    <row r="2" spans="1:6" ht="15.75" x14ac:dyDescent="0.25">
      <c r="A2" s="9" t="s">
        <v>57</v>
      </c>
      <c r="B2" s="10" t="s">
        <v>21</v>
      </c>
      <c r="C2" s="11" t="s">
        <v>56</v>
      </c>
      <c r="D2" s="11" t="s">
        <v>55</v>
      </c>
      <c r="E2" s="11" t="s">
        <v>54</v>
      </c>
      <c r="F2" s="11" t="s">
        <v>53</v>
      </c>
    </row>
    <row r="3" spans="1:6" ht="15.75" x14ac:dyDescent="0.25">
      <c r="A3" s="11" t="s">
        <v>433</v>
      </c>
      <c r="B3" s="10" t="s">
        <v>26</v>
      </c>
      <c r="C3" s="11" t="s">
        <v>316</v>
      </c>
      <c r="D3" s="11" t="s">
        <v>317</v>
      </c>
      <c r="E3" s="11"/>
      <c r="F3" s="11"/>
    </row>
    <row r="4" spans="1:6" ht="15.75" x14ac:dyDescent="0.25">
      <c r="A4" s="11" t="s">
        <v>318</v>
      </c>
      <c r="B4" s="10" t="s">
        <v>51</v>
      </c>
      <c r="C4" s="11" t="s">
        <v>316</v>
      </c>
      <c r="D4" s="11" t="s">
        <v>317</v>
      </c>
      <c r="E4" s="11"/>
      <c r="F4" s="11"/>
    </row>
    <row r="5" spans="1:6" ht="150.75" customHeight="1" x14ac:dyDescent="0.25">
      <c r="A5" s="9" t="s">
        <v>325</v>
      </c>
      <c r="B5" s="10" t="s">
        <v>21</v>
      </c>
      <c r="C5" s="14">
        <f>40.15/71.4</f>
        <v>0.56232492997198869</v>
      </c>
      <c r="D5" s="14">
        <v>0.28270000000000001</v>
      </c>
      <c r="E5" s="14" t="s">
        <v>436</v>
      </c>
      <c r="F5" s="14">
        <f>SQRT(31.08)/69.85</f>
        <v>7.9813084408110843E-2</v>
      </c>
    </row>
    <row r="6" spans="1:6" ht="93" customHeight="1" x14ac:dyDescent="0.25">
      <c r="A6" s="9" t="s">
        <v>492</v>
      </c>
      <c r="B6" s="51" t="s">
        <v>26</v>
      </c>
      <c r="C6" s="52" t="s">
        <v>317</v>
      </c>
      <c r="D6" s="52" t="s">
        <v>316</v>
      </c>
      <c r="E6" s="52" t="s">
        <v>493</v>
      </c>
    </row>
    <row r="7" spans="1:6" ht="15.75" x14ac:dyDescent="0.25">
      <c r="A7" s="16">
        <v>9</v>
      </c>
      <c r="B7" s="17" t="s">
        <v>72</v>
      </c>
      <c r="C7" s="18" t="s">
        <v>330</v>
      </c>
      <c r="D7" s="18" t="s">
        <v>331</v>
      </c>
      <c r="E7" s="18" t="s">
        <v>332</v>
      </c>
      <c r="F7" s="18" t="s">
        <v>333</v>
      </c>
    </row>
    <row r="8" spans="1:6" ht="15.75" x14ac:dyDescent="0.25">
      <c r="A8" s="16" t="s">
        <v>420</v>
      </c>
      <c r="B8" s="17" t="s">
        <v>51</v>
      </c>
      <c r="C8" s="20" t="s">
        <v>334</v>
      </c>
      <c r="D8" s="20" t="s">
        <v>335</v>
      </c>
      <c r="E8" s="20" t="s">
        <v>336</v>
      </c>
      <c r="F8" s="20" t="s">
        <v>337</v>
      </c>
    </row>
    <row r="9" spans="1:6" ht="15.75" x14ac:dyDescent="0.25">
      <c r="A9" s="16" t="s">
        <v>423</v>
      </c>
      <c r="B9" s="17" t="s">
        <v>72</v>
      </c>
      <c r="C9" s="20" t="s">
        <v>356</v>
      </c>
      <c r="D9" s="20" t="s">
        <v>357</v>
      </c>
      <c r="E9" s="20" t="s">
        <v>358</v>
      </c>
      <c r="F9" s="20" t="s">
        <v>359</v>
      </c>
    </row>
    <row r="10" spans="1:6" ht="78.75" x14ac:dyDescent="0.25">
      <c r="A10" s="9" t="s">
        <v>408</v>
      </c>
      <c r="B10" s="10" t="s">
        <v>72</v>
      </c>
      <c r="C10" s="11" t="s">
        <v>384</v>
      </c>
      <c r="D10" s="11" t="s">
        <v>385</v>
      </c>
      <c r="E10" s="11" t="s">
        <v>386</v>
      </c>
      <c r="F10" s="11" t="s">
        <v>387</v>
      </c>
    </row>
    <row r="11" spans="1:6" ht="15.75" x14ac:dyDescent="0.25">
      <c r="A11" s="9" t="s">
        <v>78</v>
      </c>
      <c r="B11" s="10" t="s">
        <v>21</v>
      </c>
      <c r="C11" s="11" t="s">
        <v>20</v>
      </c>
      <c r="D11" s="11" t="s">
        <v>19</v>
      </c>
      <c r="E11" s="11" t="s">
        <v>18</v>
      </c>
      <c r="F11" s="11" t="s">
        <v>17</v>
      </c>
    </row>
    <row r="12" spans="1:6" ht="31.5" x14ac:dyDescent="0.25">
      <c r="A12" s="9" t="s">
        <v>150</v>
      </c>
      <c r="B12" s="10" t="s">
        <v>26</v>
      </c>
      <c r="C12" s="11" t="s">
        <v>146</v>
      </c>
      <c r="D12" s="11" t="s">
        <v>147</v>
      </c>
      <c r="E12" s="11" t="s">
        <v>148</v>
      </c>
      <c r="F12" s="11" t="s">
        <v>149</v>
      </c>
    </row>
    <row r="13" spans="1:6" ht="31.5" x14ac:dyDescent="0.25">
      <c r="A13" s="9" t="s">
        <v>447</v>
      </c>
      <c r="B13" s="10" t="s">
        <v>21</v>
      </c>
      <c r="C13" s="11" t="s">
        <v>146</v>
      </c>
      <c r="D13" s="11" t="s">
        <v>147</v>
      </c>
      <c r="E13" s="11" t="s">
        <v>148</v>
      </c>
      <c r="F13" s="11" t="s">
        <v>149</v>
      </c>
    </row>
    <row r="14" spans="1:6" ht="31.5" x14ac:dyDescent="0.25">
      <c r="A14" s="9" t="s">
        <v>154</v>
      </c>
      <c r="B14" s="10" t="s">
        <v>21</v>
      </c>
      <c r="C14" s="27" t="s">
        <v>155</v>
      </c>
      <c r="D14" s="11">
        <v>1</v>
      </c>
      <c r="E14" s="11">
        <v>10</v>
      </c>
      <c r="F14" s="65">
        <v>100</v>
      </c>
    </row>
    <row r="15" spans="1:6" ht="31.5" x14ac:dyDescent="0.25">
      <c r="A15" s="9" t="s">
        <v>162</v>
      </c>
      <c r="B15" s="10" t="s">
        <v>26</v>
      </c>
      <c r="C15" s="11" t="s">
        <v>163</v>
      </c>
      <c r="D15" s="11" t="s">
        <v>164</v>
      </c>
      <c r="E15" s="11" t="s">
        <v>159</v>
      </c>
      <c r="F15" s="11" t="s">
        <v>158</v>
      </c>
    </row>
    <row r="16" spans="1:6" ht="31.5" x14ac:dyDescent="0.25">
      <c r="A16" s="9" t="s">
        <v>165</v>
      </c>
      <c r="B16" s="10" t="s">
        <v>51</v>
      </c>
      <c r="C16" s="11" t="s">
        <v>163</v>
      </c>
      <c r="D16" s="11" t="s">
        <v>164</v>
      </c>
      <c r="E16" s="11" t="s">
        <v>159</v>
      </c>
      <c r="F16" s="11" t="s">
        <v>158</v>
      </c>
    </row>
    <row r="17" spans="1:6" ht="63" x14ac:dyDescent="0.25">
      <c r="A17" s="9" t="s">
        <v>411</v>
      </c>
      <c r="B17" s="10" t="s">
        <v>26</v>
      </c>
      <c r="C17" s="11" t="s">
        <v>413</v>
      </c>
      <c r="D17" s="11" t="s">
        <v>412</v>
      </c>
      <c r="E17" s="11" t="s">
        <v>489</v>
      </c>
      <c r="F17" s="11" t="s">
        <v>414</v>
      </c>
    </row>
    <row r="18" spans="1:6" ht="15.75" x14ac:dyDescent="0.25">
      <c r="A18" s="178" t="s">
        <v>87</v>
      </c>
      <c r="B18" s="178"/>
      <c r="C18" s="178"/>
      <c r="D18" s="178"/>
      <c r="E18" s="178"/>
      <c r="F18" s="178"/>
    </row>
    <row r="19" spans="1:6" ht="184.5" customHeight="1" x14ac:dyDescent="0.25">
      <c r="A19" s="9"/>
      <c r="B19" s="10" t="s">
        <v>72</v>
      </c>
      <c r="C19" s="11" t="s">
        <v>88</v>
      </c>
      <c r="D19" s="11" t="s">
        <v>89</v>
      </c>
      <c r="E19" s="11" t="s">
        <v>90</v>
      </c>
      <c r="F19" s="11" t="s">
        <v>91</v>
      </c>
    </row>
    <row r="20" spans="1:6" ht="15.75" x14ac:dyDescent="0.25">
      <c r="A20" s="183" t="s">
        <v>92</v>
      </c>
      <c r="B20" s="184"/>
      <c r="C20" s="184"/>
      <c r="D20" s="184"/>
      <c r="E20" s="184"/>
      <c r="F20" s="185"/>
    </row>
    <row r="21" spans="1:6" ht="169.5" customHeight="1" x14ac:dyDescent="0.25">
      <c r="A21" s="9"/>
      <c r="B21" s="10" t="s">
        <v>51</v>
      </c>
      <c r="C21" s="11" t="s">
        <v>448</v>
      </c>
      <c r="D21" s="11" t="s">
        <v>93</v>
      </c>
      <c r="E21" s="11" t="s">
        <v>94</v>
      </c>
      <c r="F21" s="11" t="s">
        <v>95</v>
      </c>
    </row>
    <row r="22" spans="1:6" ht="15.75" x14ac:dyDescent="0.25">
      <c r="A22" s="6" t="s">
        <v>96</v>
      </c>
      <c r="B22" s="10"/>
      <c r="C22" s="11"/>
      <c r="D22" s="11"/>
      <c r="E22" s="11"/>
      <c r="F22" s="11"/>
    </row>
    <row r="23" spans="1:6" ht="163.5" customHeight="1" x14ac:dyDescent="0.25">
      <c r="A23" s="9"/>
      <c r="B23" s="10" t="s">
        <v>26</v>
      </c>
      <c r="C23" s="11" t="s">
        <v>97</v>
      </c>
      <c r="D23" s="11" t="s">
        <v>98</v>
      </c>
      <c r="E23" s="11" t="s">
        <v>99</v>
      </c>
      <c r="F23" s="11" t="s">
        <v>100</v>
      </c>
    </row>
    <row r="24" spans="1:6" ht="15.75" x14ac:dyDescent="0.25">
      <c r="A24" s="178" t="s">
        <v>101</v>
      </c>
      <c r="B24" s="178"/>
      <c r="C24" s="178"/>
      <c r="D24" s="178"/>
      <c r="E24" s="178"/>
      <c r="F24" s="178"/>
    </row>
    <row r="25" spans="1:6" ht="155.25" customHeight="1" x14ac:dyDescent="0.25">
      <c r="A25" s="9"/>
      <c r="B25" s="10" t="s">
        <v>21</v>
      </c>
      <c r="C25" s="11" t="s">
        <v>102</v>
      </c>
      <c r="D25" s="11" t="s">
        <v>103</v>
      </c>
      <c r="E25" s="11" t="s">
        <v>104</v>
      </c>
      <c r="F25" s="11" t="s">
        <v>105</v>
      </c>
    </row>
    <row r="26" spans="1:6" ht="31.5" x14ac:dyDescent="0.25">
      <c r="A26" s="9" t="s">
        <v>301</v>
      </c>
      <c r="B26" s="10" t="s">
        <v>26</v>
      </c>
      <c r="C26" s="11" t="s">
        <v>170</v>
      </c>
      <c r="D26" s="11" t="s">
        <v>169</v>
      </c>
      <c r="E26" s="11" t="s">
        <v>167</v>
      </c>
      <c r="F26" s="11" t="s">
        <v>168</v>
      </c>
    </row>
    <row r="27" spans="1:6" ht="31.5" x14ac:dyDescent="0.25">
      <c r="A27" s="9" t="s">
        <v>302</v>
      </c>
      <c r="B27" s="10" t="s">
        <v>21</v>
      </c>
      <c r="C27" s="11" t="s">
        <v>170</v>
      </c>
      <c r="D27" s="11" t="s">
        <v>169</v>
      </c>
      <c r="E27" s="11" t="s">
        <v>167</v>
      </c>
      <c r="F27" s="11" t="s">
        <v>168</v>
      </c>
    </row>
    <row r="28" spans="1:6" ht="31.5" x14ac:dyDescent="0.25">
      <c r="A28" s="9" t="s">
        <v>305</v>
      </c>
      <c r="B28" s="10" t="s">
        <v>21</v>
      </c>
      <c r="C28" s="11" t="s">
        <v>167</v>
      </c>
      <c r="D28" s="11" t="s">
        <v>168</v>
      </c>
      <c r="E28" s="11" t="s">
        <v>449</v>
      </c>
      <c r="F28" s="11" t="s">
        <v>172</v>
      </c>
    </row>
    <row r="29" spans="1:6" ht="15.75" x14ac:dyDescent="0.25">
      <c r="A29" s="9" t="s">
        <v>173</v>
      </c>
      <c r="B29" s="12" t="s">
        <v>51</v>
      </c>
      <c r="C29" s="11" t="s">
        <v>174</v>
      </c>
      <c r="D29" s="11" t="s">
        <v>175</v>
      </c>
      <c r="E29" s="11" t="s">
        <v>176</v>
      </c>
      <c r="F29" s="11" t="s">
        <v>177</v>
      </c>
    </row>
    <row r="30" spans="1:6" ht="15.75" x14ac:dyDescent="0.25">
      <c r="A30" s="9" t="s">
        <v>306</v>
      </c>
      <c r="B30" s="10" t="s">
        <v>21</v>
      </c>
      <c r="C30" s="11" t="s">
        <v>174</v>
      </c>
      <c r="D30" s="11" t="s">
        <v>175</v>
      </c>
      <c r="E30" s="11" t="s">
        <v>176</v>
      </c>
      <c r="F30" s="11" t="s">
        <v>177</v>
      </c>
    </row>
    <row r="31" spans="1:6" ht="15.75" x14ac:dyDescent="0.25">
      <c r="A31" s="9" t="s">
        <v>307</v>
      </c>
      <c r="B31" s="10" t="s">
        <v>26</v>
      </c>
      <c r="C31" s="13" t="s">
        <v>174</v>
      </c>
      <c r="D31" s="13" t="s">
        <v>175</v>
      </c>
      <c r="E31" s="13" t="s">
        <v>176</v>
      </c>
      <c r="F31" s="13" t="s">
        <v>177</v>
      </c>
    </row>
    <row r="32" spans="1:6" ht="31.5" x14ac:dyDescent="0.25">
      <c r="A32" s="9" t="s">
        <v>308</v>
      </c>
      <c r="B32" s="10" t="s">
        <v>51</v>
      </c>
      <c r="C32" s="13" t="s">
        <v>178</v>
      </c>
      <c r="D32" s="13" t="s">
        <v>179</v>
      </c>
      <c r="E32" s="13" t="s">
        <v>180</v>
      </c>
      <c r="F32" s="13" t="s">
        <v>181</v>
      </c>
    </row>
    <row r="33" spans="1:6" ht="135.75" customHeight="1" x14ac:dyDescent="0.25">
      <c r="A33" s="9" t="s">
        <v>196</v>
      </c>
      <c r="B33" s="10" t="s">
        <v>21</v>
      </c>
      <c r="C33" s="13">
        <v>0</v>
      </c>
      <c r="D33" s="29">
        <v>1.2E-4</v>
      </c>
      <c r="E33" s="13">
        <v>3.4599999999999999E-2</v>
      </c>
      <c r="F33" s="13" t="s">
        <v>197</v>
      </c>
    </row>
    <row r="34" spans="1:6" ht="152.25" customHeight="1" x14ac:dyDescent="0.25">
      <c r="A34" s="9" t="s">
        <v>202</v>
      </c>
      <c r="B34" s="10" t="s">
        <v>26</v>
      </c>
      <c r="C34" s="13" t="s">
        <v>203</v>
      </c>
      <c r="D34" s="13" t="s">
        <v>204</v>
      </c>
      <c r="E34" s="13" t="s">
        <v>205</v>
      </c>
      <c r="F34" s="13" t="s">
        <v>207</v>
      </c>
    </row>
    <row r="35" spans="1:6" ht="222" customHeight="1" x14ac:dyDescent="0.25">
      <c r="A35" s="9" t="s">
        <v>405</v>
      </c>
      <c r="B35" s="10" t="s">
        <v>21</v>
      </c>
      <c r="C35" s="13" t="s">
        <v>226</v>
      </c>
      <c r="D35" s="13" t="s">
        <v>227</v>
      </c>
      <c r="E35" s="13" t="s">
        <v>228</v>
      </c>
      <c r="F35" s="13" t="s">
        <v>229</v>
      </c>
    </row>
    <row r="36" spans="1:6" ht="63" x14ac:dyDescent="0.25">
      <c r="A36" s="13" t="s">
        <v>501</v>
      </c>
      <c r="B36" s="66" t="s">
        <v>72</v>
      </c>
      <c r="C36" s="13" t="s">
        <v>502</v>
      </c>
      <c r="D36" s="13" t="s">
        <v>503</v>
      </c>
      <c r="E36" s="13" t="s">
        <v>504</v>
      </c>
      <c r="F36" s="13" t="s">
        <v>505</v>
      </c>
    </row>
    <row r="37" spans="1:6" ht="31.5" x14ac:dyDescent="0.25">
      <c r="A37" s="13" t="s">
        <v>506</v>
      </c>
      <c r="B37" s="66" t="s">
        <v>21</v>
      </c>
      <c r="C37" s="13" t="s">
        <v>507</v>
      </c>
      <c r="D37" s="13" t="s">
        <v>508</v>
      </c>
      <c r="E37" s="13" t="s">
        <v>509</v>
      </c>
      <c r="F37" s="13"/>
    </row>
    <row r="38" spans="1:6" ht="15.75" x14ac:dyDescent="0.25">
      <c r="A38" s="9" t="s">
        <v>510</v>
      </c>
      <c r="B38" s="10" t="s">
        <v>21</v>
      </c>
      <c r="C38" s="11" t="s">
        <v>20</v>
      </c>
      <c r="D38" s="11" t="s">
        <v>19</v>
      </c>
      <c r="E38" s="11" t="s">
        <v>18</v>
      </c>
      <c r="F38" s="11" t="s">
        <v>17</v>
      </c>
    </row>
    <row r="39" spans="1:6" ht="75" customHeight="1" x14ac:dyDescent="0.25">
      <c r="A39" s="9"/>
      <c r="B39" s="10" t="s">
        <v>26</v>
      </c>
      <c r="C39" s="11" t="s">
        <v>111</v>
      </c>
      <c r="D39" s="11" t="s">
        <v>112</v>
      </c>
      <c r="E39" s="11" t="s">
        <v>113</v>
      </c>
      <c r="F39" s="11" t="s">
        <v>114</v>
      </c>
    </row>
    <row r="40" spans="1:6" ht="15.75" x14ac:dyDescent="0.25">
      <c r="A40" s="63" t="s">
        <v>511</v>
      </c>
      <c r="B40" s="64"/>
    </row>
    <row r="41" spans="1:6" ht="31.5" x14ac:dyDescent="0.25">
      <c r="A41" s="11" t="s">
        <v>388</v>
      </c>
      <c r="B41" s="12" t="s">
        <v>21</v>
      </c>
      <c r="C41" s="11" t="s">
        <v>389</v>
      </c>
      <c r="D41" s="11" t="s">
        <v>390</v>
      </c>
      <c r="E41" s="11" t="s">
        <v>391</v>
      </c>
      <c r="F41" s="11" t="s">
        <v>17</v>
      </c>
    </row>
    <row r="42" spans="1:6" ht="15.75" x14ac:dyDescent="0.25">
      <c r="A42" s="9" t="s">
        <v>115</v>
      </c>
      <c r="B42" s="10" t="s">
        <v>21</v>
      </c>
      <c r="C42" s="11" t="s">
        <v>117</v>
      </c>
      <c r="D42" s="26" t="s">
        <v>116</v>
      </c>
      <c r="E42" s="11" t="s">
        <v>118</v>
      </c>
      <c r="F42" s="11" t="s">
        <v>119</v>
      </c>
    </row>
    <row r="43" spans="1:6" ht="31.5" x14ac:dyDescent="0.25">
      <c r="A43" s="9" t="s">
        <v>145</v>
      </c>
      <c r="B43" s="10" t="s">
        <v>51</v>
      </c>
      <c r="C43" s="11" t="s">
        <v>146</v>
      </c>
      <c r="D43" s="11" t="s">
        <v>147</v>
      </c>
      <c r="E43" s="11" t="s">
        <v>148</v>
      </c>
      <c r="F43" s="11" t="s">
        <v>149</v>
      </c>
    </row>
    <row r="44" spans="1:6" ht="15.75" x14ac:dyDescent="0.25">
      <c r="A44" s="63" t="s">
        <v>1271</v>
      </c>
    </row>
    <row r="45" spans="1:6" ht="15.75" x14ac:dyDescent="0.25">
      <c r="A45" s="63" t="s">
        <v>1272</v>
      </c>
    </row>
    <row r="46" spans="1:6" ht="15.75" x14ac:dyDescent="0.25">
      <c r="A46" s="63" t="s">
        <v>1273</v>
      </c>
    </row>
    <row r="47" spans="1:6" x14ac:dyDescent="0.25">
      <c r="A47" s="62" t="s">
        <v>1274</v>
      </c>
    </row>
    <row r="48" spans="1:6" x14ac:dyDescent="0.25">
      <c r="A48" s="62" t="s">
        <v>1275</v>
      </c>
    </row>
    <row r="49" spans="1:1" x14ac:dyDescent="0.25">
      <c r="A49" s="62" t="s">
        <v>1276</v>
      </c>
    </row>
    <row r="50" spans="1:1" x14ac:dyDescent="0.25">
      <c r="A50" s="62" t="s">
        <v>1277</v>
      </c>
    </row>
    <row r="51" spans="1:1" x14ac:dyDescent="0.25">
      <c r="A51" s="62" t="s">
        <v>1278</v>
      </c>
    </row>
    <row r="52" spans="1:1" x14ac:dyDescent="0.25">
      <c r="A52" s="62" t="s">
        <v>1279</v>
      </c>
    </row>
    <row r="53" spans="1:1" x14ac:dyDescent="0.25">
      <c r="A53" s="62" t="s">
        <v>1280</v>
      </c>
    </row>
    <row r="54" spans="1:1" x14ac:dyDescent="0.25">
      <c r="A54" s="62" t="s">
        <v>1281</v>
      </c>
    </row>
    <row r="55" spans="1:1" x14ac:dyDescent="0.25">
      <c r="A55" s="62" t="s">
        <v>1282</v>
      </c>
    </row>
    <row r="56" spans="1:1" x14ac:dyDescent="0.25">
      <c r="A56" s="62" t="s">
        <v>1283</v>
      </c>
    </row>
    <row r="57" spans="1:1" x14ac:dyDescent="0.25">
      <c r="A57" s="62" t="s">
        <v>1284</v>
      </c>
    </row>
    <row r="58" spans="1:1" x14ac:dyDescent="0.25">
      <c r="A58" s="62" t="s">
        <v>1285</v>
      </c>
    </row>
    <row r="59" spans="1:1" x14ac:dyDescent="0.25">
      <c r="A59" s="62" t="s">
        <v>1286</v>
      </c>
    </row>
    <row r="60" spans="1:1" x14ac:dyDescent="0.25">
      <c r="A60" s="62" t="s">
        <v>1287</v>
      </c>
    </row>
    <row r="61" spans="1:1" x14ac:dyDescent="0.25">
      <c r="A61" s="62" t="s">
        <v>1288</v>
      </c>
    </row>
    <row r="62" spans="1:1" x14ac:dyDescent="0.25">
      <c r="A62" s="62" t="s">
        <v>1289</v>
      </c>
    </row>
    <row r="64" spans="1:1" x14ac:dyDescent="0.25">
      <c r="A64" s="62" t="s">
        <v>1290</v>
      </c>
    </row>
    <row r="65" spans="1:7" x14ac:dyDescent="0.25">
      <c r="A65" s="62" t="s">
        <v>1291</v>
      </c>
    </row>
    <row r="66" spans="1:7" x14ac:dyDescent="0.25">
      <c r="A66" s="62" t="s">
        <v>1292</v>
      </c>
    </row>
    <row r="67" spans="1:7" x14ac:dyDescent="0.25">
      <c r="A67" s="62" t="s">
        <v>1293</v>
      </c>
    </row>
    <row r="68" spans="1:7" x14ac:dyDescent="0.25">
      <c r="A68" s="62" t="s">
        <v>1294</v>
      </c>
    </row>
    <row r="69" spans="1:7" x14ac:dyDescent="0.25">
      <c r="A69" s="62" t="s">
        <v>1295</v>
      </c>
    </row>
    <row r="70" spans="1:7" x14ac:dyDescent="0.25">
      <c r="A70" s="62" t="s">
        <v>1296</v>
      </c>
    </row>
    <row r="71" spans="1:7" x14ac:dyDescent="0.25">
      <c r="A71" s="62" t="s">
        <v>1297</v>
      </c>
    </row>
    <row r="72" spans="1:7" x14ac:dyDescent="0.25">
      <c r="A72" s="62" t="s">
        <v>1300</v>
      </c>
    </row>
    <row r="75" spans="1:7" x14ac:dyDescent="0.25">
      <c r="A75" s="62" t="s">
        <v>1298</v>
      </c>
    </row>
    <row r="76" spans="1:7" x14ac:dyDescent="0.25">
      <c r="A76" s="62" t="s">
        <v>1299</v>
      </c>
    </row>
    <row r="77" spans="1:7" x14ac:dyDescent="0.25">
      <c r="A77" s="143" t="s">
        <v>1076</v>
      </c>
      <c r="B77" s="143" t="s">
        <v>1085</v>
      </c>
      <c r="C77" s="143" t="s">
        <v>1086</v>
      </c>
      <c r="D77" s="143" t="s">
        <v>1087</v>
      </c>
      <c r="E77" s="141" t="s">
        <v>1084</v>
      </c>
    </row>
    <row r="78" spans="1:7" x14ac:dyDescent="0.25">
      <c r="A78" s="143" t="s">
        <v>1162</v>
      </c>
      <c r="B78" s="143" t="s">
        <v>1163</v>
      </c>
      <c r="C78" s="143" t="s">
        <v>1164</v>
      </c>
      <c r="D78" s="143" t="s">
        <v>1165</v>
      </c>
      <c r="E78" s="141" t="s">
        <v>1080</v>
      </c>
    </row>
    <row r="79" spans="1:7" ht="409.5" x14ac:dyDescent="0.25">
      <c r="A79" s="157" t="s">
        <v>406</v>
      </c>
      <c r="B79" s="158" t="s">
        <v>51</v>
      </c>
      <c r="C79" s="159">
        <v>2E-3</v>
      </c>
      <c r="D79" s="160">
        <v>2.5000000000000001E-3</v>
      </c>
      <c r="E79" s="160">
        <v>1.2E-2</v>
      </c>
      <c r="F79" s="160">
        <v>3.4700000000000002E-2</v>
      </c>
      <c r="G79" s="161" t="s">
        <v>1301</v>
      </c>
    </row>
    <row r="80" spans="1:7" ht="25.5" x14ac:dyDescent="0.25">
      <c r="A80" s="122" t="s">
        <v>793</v>
      </c>
      <c r="B80" s="125" t="s">
        <v>794</v>
      </c>
      <c r="C80" s="125" t="s">
        <v>795</v>
      </c>
      <c r="D80" s="125" t="s">
        <v>796</v>
      </c>
      <c r="E80" s="126" t="s">
        <v>797</v>
      </c>
    </row>
    <row r="81" spans="1:6" ht="38.25" x14ac:dyDescent="0.25">
      <c r="A81" s="122" t="s">
        <v>875</v>
      </c>
      <c r="B81" s="125" t="s">
        <v>876</v>
      </c>
      <c r="C81" s="125" t="s">
        <v>877</v>
      </c>
      <c r="D81" s="125" t="s">
        <v>830</v>
      </c>
      <c r="E81" s="125" t="s">
        <v>831</v>
      </c>
    </row>
    <row r="82" spans="1:6" ht="38.25" x14ac:dyDescent="0.25">
      <c r="A82" s="122" t="s">
        <v>890</v>
      </c>
      <c r="B82" s="125" t="s">
        <v>891</v>
      </c>
      <c r="C82" s="125" t="s">
        <v>892</v>
      </c>
      <c r="D82" s="125" t="s">
        <v>893</v>
      </c>
      <c r="E82" s="126" t="s">
        <v>894</v>
      </c>
    </row>
    <row r="83" spans="1:6" ht="38.25" x14ac:dyDescent="0.25">
      <c r="A83" s="122" t="s">
        <v>895</v>
      </c>
      <c r="B83" s="125" t="s">
        <v>891</v>
      </c>
      <c r="C83" s="125" t="s">
        <v>892</v>
      </c>
      <c r="D83" s="125" t="s">
        <v>893</v>
      </c>
      <c r="E83" s="126" t="s">
        <v>894</v>
      </c>
    </row>
    <row r="84" spans="1:6" ht="15.75" x14ac:dyDescent="0.25">
      <c r="A84" s="162" t="s">
        <v>1302</v>
      </c>
      <c r="B84" s="163" t="s">
        <v>26</v>
      </c>
      <c r="C84" s="164" t="s">
        <v>1303</v>
      </c>
      <c r="D84" s="165" t="s">
        <v>1304</v>
      </c>
      <c r="E84" s="164" t="s">
        <v>1305</v>
      </c>
      <c r="F84" s="164" t="s">
        <v>1306</v>
      </c>
    </row>
    <row r="85" spans="1:6" ht="47.25" x14ac:dyDescent="0.25">
      <c r="A85" s="162" t="s">
        <v>786</v>
      </c>
      <c r="B85" s="163" t="s">
        <v>21</v>
      </c>
      <c r="C85" s="165" t="s">
        <v>1307</v>
      </c>
      <c r="D85" s="164" t="s">
        <v>1308</v>
      </c>
      <c r="E85" s="164" t="s">
        <v>1309</v>
      </c>
      <c r="F85" s="164" t="s">
        <v>81</v>
      </c>
    </row>
    <row r="86" spans="1:6" ht="31.5" x14ac:dyDescent="0.25">
      <c r="A86" s="166" t="s">
        <v>1310</v>
      </c>
      <c r="B86" s="163" t="s">
        <v>21</v>
      </c>
      <c r="C86" s="167" t="s">
        <v>1311</v>
      </c>
      <c r="D86" s="164" t="s">
        <v>1312</v>
      </c>
      <c r="E86" s="164" t="s">
        <v>1313</v>
      </c>
      <c r="F86" s="164" t="s">
        <v>1314</v>
      </c>
    </row>
  </sheetData>
  <mergeCells count="3">
    <mergeCell ref="A18:F18"/>
    <mergeCell ref="A20:F20"/>
    <mergeCell ref="A24:F24"/>
  </mergeCells>
  <conditionalFormatting sqref="A84">
    <cfRule type="duplicateValues" dxfId="2" priority="3"/>
  </conditionalFormatting>
  <conditionalFormatting sqref="A85">
    <cfRule type="duplicateValues" dxfId="1" priority="2"/>
  </conditionalFormatting>
  <conditionalFormatting sqref="A86">
    <cfRule type="duplicateValues" dxfId="0" priority="1"/>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2"/>
  <sheetViews>
    <sheetView showGridLines="0" topLeftCell="E1" zoomScaleNormal="100" workbookViewId="0">
      <selection activeCell="F31" sqref="F31"/>
    </sheetView>
  </sheetViews>
  <sheetFormatPr defaultColWidth="16.28515625" defaultRowHeight="12.75" x14ac:dyDescent="0.2"/>
  <cols>
    <col min="1" max="4" width="16.28515625" style="100" hidden="1" customWidth="1"/>
    <col min="5" max="5" width="61" style="71" customWidth="1"/>
    <col min="6" max="6" width="39.85546875" style="71" customWidth="1"/>
    <col min="7" max="7" width="34.7109375" style="71" customWidth="1"/>
    <col min="8" max="8" width="40" style="71" customWidth="1"/>
    <col min="9" max="9" width="27.42578125" style="71" customWidth="1"/>
    <col min="10" max="10" width="3.28515625" style="101" customWidth="1"/>
    <col min="11" max="11" width="29.85546875" style="71" bestFit="1" customWidth="1"/>
    <col min="12" max="16384" width="16.28515625" style="71"/>
  </cols>
  <sheetData>
    <row r="1" spans="1:10" ht="24.75" customHeight="1" x14ac:dyDescent="0.2">
      <c r="A1" s="67" t="s">
        <v>512</v>
      </c>
      <c r="B1" s="68" t="s">
        <v>513</v>
      </c>
      <c r="C1" s="68" t="s">
        <v>514</v>
      </c>
      <c r="D1" s="68" t="s">
        <v>515</v>
      </c>
      <c r="E1" s="69" t="s">
        <v>516</v>
      </c>
      <c r="F1" s="186" t="s">
        <v>517</v>
      </c>
      <c r="G1" s="186"/>
      <c r="H1" s="186"/>
      <c r="I1" s="186"/>
      <c r="J1" s="70" t="s">
        <v>518</v>
      </c>
    </row>
    <row r="2" spans="1:10" x14ac:dyDescent="0.2">
      <c r="A2" s="72" t="s">
        <v>519</v>
      </c>
      <c r="B2" s="73" t="s">
        <v>520</v>
      </c>
      <c r="C2" s="73" t="s">
        <v>521</v>
      </c>
      <c r="D2" s="73" t="s">
        <v>522</v>
      </c>
      <c r="E2" s="74" t="s">
        <v>523</v>
      </c>
      <c r="F2" s="75" t="s">
        <v>524</v>
      </c>
      <c r="G2" s="75" t="s">
        <v>525</v>
      </c>
      <c r="H2" s="75" t="s">
        <v>526</v>
      </c>
      <c r="I2" s="76" t="s">
        <v>527</v>
      </c>
      <c r="J2" s="77" t="s">
        <v>51</v>
      </c>
    </row>
    <row r="3" spans="1:10" x14ac:dyDescent="0.2">
      <c r="A3" s="72">
        <v>1</v>
      </c>
      <c r="B3" s="73" t="s">
        <v>520</v>
      </c>
      <c r="C3" s="73" t="s">
        <v>521</v>
      </c>
      <c r="D3" s="73" t="s">
        <v>522</v>
      </c>
      <c r="E3" s="78" t="s">
        <v>528</v>
      </c>
      <c r="F3" s="79" t="s">
        <v>529</v>
      </c>
      <c r="G3" s="79" t="s">
        <v>530</v>
      </c>
      <c r="H3" s="79" t="s">
        <v>531</v>
      </c>
      <c r="I3" s="76" t="s">
        <v>532</v>
      </c>
      <c r="J3" s="80" t="s">
        <v>72</v>
      </c>
    </row>
    <row r="4" spans="1:10" x14ac:dyDescent="0.2">
      <c r="A4" s="72">
        <v>2</v>
      </c>
      <c r="B4" s="73" t="s">
        <v>520</v>
      </c>
      <c r="C4" s="73" t="s">
        <v>521</v>
      </c>
      <c r="D4" s="73" t="s">
        <v>522</v>
      </c>
      <c r="E4" s="78" t="s">
        <v>533</v>
      </c>
      <c r="F4" s="79" t="s">
        <v>534</v>
      </c>
      <c r="G4" s="79" t="s">
        <v>535</v>
      </c>
      <c r="H4" s="81" t="s">
        <v>536</v>
      </c>
      <c r="I4" s="76" t="s">
        <v>537</v>
      </c>
      <c r="J4" s="80" t="s">
        <v>21</v>
      </c>
    </row>
    <row r="5" spans="1:10" x14ac:dyDescent="0.2">
      <c r="A5" s="72">
        <v>3</v>
      </c>
      <c r="B5" s="73" t="s">
        <v>520</v>
      </c>
      <c r="C5" s="73" t="s">
        <v>521</v>
      </c>
      <c r="D5" s="73" t="s">
        <v>522</v>
      </c>
      <c r="E5" s="78" t="s">
        <v>538</v>
      </c>
      <c r="F5" s="79" t="s">
        <v>539</v>
      </c>
      <c r="G5" s="81" t="s">
        <v>540</v>
      </c>
      <c r="H5" s="79" t="s">
        <v>541</v>
      </c>
      <c r="I5" s="76" t="s">
        <v>542</v>
      </c>
      <c r="J5" s="80" t="s">
        <v>26</v>
      </c>
    </row>
    <row r="6" spans="1:10" s="84" customFormat="1" x14ac:dyDescent="0.2">
      <c r="A6" s="72">
        <v>4</v>
      </c>
      <c r="B6" s="73" t="s">
        <v>520</v>
      </c>
      <c r="C6" s="73" t="s">
        <v>521</v>
      </c>
      <c r="D6" s="73" t="s">
        <v>522</v>
      </c>
      <c r="E6" s="82" t="s">
        <v>27</v>
      </c>
      <c r="F6" s="79" t="s">
        <v>543</v>
      </c>
      <c r="G6" s="81" t="s">
        <v>544</v>
      </c>
      <c r="H6" s="79" t="s">
        <v>545</v>
      </c>
      <c r="I6" s="76" t="s">
        <v>546</v>
      </c>
      <c r="J6" s="83" t="s">
        <v>26</v>
      </c>
    </row>
    <row r="7" spans="1:10" x14ac:dyDescent="0.2">
      <c r="A7" s="72">
        <v>5</v>
      </c>
      <c r="B7" s="73" t="s">
        <v>520</v>
      </c>
      <c r="C7" s="73" t="s">
        <v>521</v>
      </c>
      <c r="D7" s="73" t="s">
        <v>522</v>
      </c>
      <c r="E7" s="82" t="s">
        <v>547</v>
      </c>
      <c r="F7" s="79" t="s">
        <v>548</v>
      </c>
      <c r="G7" s="79" t="s">
        <v>549</v>
      </c>
      <c r="H7" s="81" t="s">
        <v>550</v>
      </c>
      <c r="I7" s="76" t="s">
        <v>551</v>
      </c>
      <c r="J7" s="83" t="s">
        <v>21</v>
      </c>
    </row>
    <row r="8" spans="1:10" x14ac:dyDescent="0.2">
      <c r="A8" s="72">
        <v>6</v>
      </c>
      <c r="B8" s="73" t="s">
        <v>520</v>
      </c>
      <c r="C8" s="73" t="s">
        <v>521</v>
      </c>
      <c r="D8" s="73" t="s">
        <v>522</v>
      </c>
      <c r="E8" s="78" t="s">
        <v>552</v>
      </c>
      <c r="F8" s="79" t="s">
        <v>553</v>
      </c>
      <c r="G8" s="79" t="s">
        <v>554</v>
      </c>
      <c r="H8" s="81" t="s">
        <v>555</v>
      </c>
      <c r="I8" s="76" t="s">
        <v>556</v>
      </c>
      <c r="J8" s="80" t="s">
        <v>21</v>
      </c>
    </row>
    <row r="9" spans="1:10" x14ac:dyDescent="0.2">
      <c r="A9" s="72">
        <v>7</v>
      </c>
      <c r="B9" s="73" t="s">
        <v>520</v>
      </c>
      <c r="C9" s="73" t="s">
        <v>521</v>
      </c>
      <c r="D9" s="73" t="s">
        <v>522</v>
      </c>
      <c r="E9" s="78" t="s">
        <v>557</v>
      </c>
      <c r="F9" s="79" t="s">
        <v>558</v>
      </c>
      <c r="G9" s="79" t="s">
        <v>559</v>
      </c>
      <c r="H9" s="79" t="s">
        <v>560</v>
      </c>
      <c r="I9" s="85" t="s">
        <v>561</v>
      </c>
      <c r="J9" s="80" t="s">
        <v>72</v>
      </c>
    </row>
    <row r="10" spans="1:10" x14ac:dyDescent="0.2">
      <c r="A10" s="72">
        <v>8</v>
      </c>
      <c r="B10" s="73" t="s">
        <v>520</v>
      </c>
      <c r="C10" s="73" t="s">
        <v>521</v>
      </c>
      <c r="D10" s="73" t="s">
        <v>522</v>
      </c>
      <c r="E10" s="78" t="s">
        <v>562</v>
      </c>
      <c r="F10" s="79" t="s">
        <v>563</v>
      </c>
      <c r="G10" s="79" t="s">
        <v>564</v>
      </c>
      <c r="H10" s="81" t="s">
        <v>565</v>
      </c>
      <c r="I10" s="76" t="s">
        <v>566</v>
      </c>
      <c r="J10" s="80" t="s">
        <v>21</v>
      </c>
    </row>
    <row r="11" spans="1:10" s="84" customFormat="1" ht="15.75" x14ac:dyDescent="0.25">
      <c r="A11" s="72">
        <v>9</v>
      </c>
      <c r="B11" s="73" t="s">
        <v>520</v>
      </c>
      <c r="C11" s="73" t="s">
        <v>521</v>
      </c>
      <c r="D11" s="73" t="s">
        <v>522</v>
      </c>
      <c r="E11" s="82" t="s">
        <v>567</v>
      </c>
      <c r="F11" s="79" t="s">
        <v>568</v>
      </c>
      <c r="G11" s="79" t="s">
        <v>569</v>
      </c>
      <c r="H11" s="81" t="s">
        <v>570</v>
      </c>
      <c r="I11" s="76" t="s">
        <v>571</v>
      </c>
      <c r="J11" s="83" t="s">
        <v>21</v>
      </c>
    </row>
    <row r="12" spans="1:10" s="84" customFormat="1" ht="15.75" x14ac:dyDescent="0.25">
      <c r="A12" s="72">
        <v>10</v>
      </c>
      <c r="B12" s="73" t="s">
        <v>520</v>
      </c>
      <c r="C12" s="73" t="s">
        <v>521</v>
      </c>
      <c r="D12" s="73" t="s">
        <v>522</v>
      </c>
      <c r="E12" s="82" t="s">
        <v>572</v>
      </c>
      <c r="F12" s="79" t="s">
        <v>568</v>
      </c>
      <c r="G12" s="81" t="s">
        <v>569</v>
      </c>
      <c r="H12" s="79" t="s">
        <v>570</v>
      </c>
      <c r="I12" s="76" t="s">
        <v>571</v>
      </c>
      <c r="J12" s="83" t="s">
        <v>26</v>
      </c>
    </row>
    <row r="13" spans="1:10" s="84" customFormat="1" ht="15.75" x14ac:dyDescent="0.25">
      <c r="A13" s="72">
        <v>11</v>
      </c>
      <c r="B13" s="73" t="s">
        <v>520</v>
      </c>
      <c r="C13" s="73" t="s">
        <v>521</v>
      </c>
      <c r="D13" s="73" t="s">
        <v>522</v>
      </c>
      <c r="E13" s="82" t="s">
        <v>573</v>
      </c>
      <c r="F13" s="79" t="s">
        <v>568</v>
      </c>
      <c r="G13" s="79" t="s">
        <v>569</v>
      </c>
      <c r="H13" s="79" t="s">
        <v>570</v>
      </c>
      <c r="I13" s="85" t="s">
        <v>571</v>
      </c>
      <c r="J13" s="83" t="s">
        <v>72</v>
      </c>
    </row>
    <row r="14" spans="1:10" x14ac:dyDescent="0.2">
      <c r="A14" s="72">
        <v>12</v>
      </c>
      <c r="B14" s="73" t="s">
        <v>520</v>
      </c>
      <c r="C14" s="73" t="s">
        <v>521</v>
      </c>
      <c r="D14" s="73" t="s">
        <v>522</v>
      </c>
      <c r="E14" s="78" t="s">
        <v>574</v>
      </c>
      <c r="F14" s="79" t="s">
        <v>575</v>
      </c>
      <c r="G14" s="79" t="s">
        <v>576</v>
      </c>
      <c r="H14" s="81" t="s">
        <v>577</v>
      </c>
      <c r="I14" s="76" t="s">
        <v>578</v>
      </c>
      <c r="J14" s="80" t="s">
        <v>21</v>
      </c>
    </row>
    <row r="15" spans="1:10" s="84" customFormat="1" ht="15" x14ac:dyDescent="0.25">
      <c r="A15" s="72">
        <v>13</v>
      </c>
      <c r="B15" s="73" t="s">
        <v>520</v>
      </c>
      <c r="C15" s="73" t="s">
        <v>521</v>
      </c>
      <c r="D15" s="73" t="s">
        <v>522</v>
      </c>
      <c r="E15" s="78" t="s">
        <v>579</v>
      </c>
      <c r="F15" s="79" t="s">
        <v>580</v>
      </c>
      <c r="G15" s="79" t="s">
        <v>581</v>
      </c>
      <c r="H15" s="81" t="s">
        <v>582</v>
      </c>
      <c r="I15" s="76" t="s">
        <v>583</v>
      </c>
      <c r="J15" s="83" t="s">
        <v>21</v>
      </c>
    </row>
    <row r="16" spans="1:10" x14ac:dyDescent="0.2">
      <c r="A16" s="72">
        <v>14</v>
      </c>
      <c r="B16" s="73" t="s">
        <v>520</v>
      </c>
      <c r="C16" s="73" t="s">
        <v>521</v>
      </c>
      <c r="D16" s="73" t="s">
        <v>522</v>
      </c>
      <c r="E16" s="78" t="s">
        <v>78</v>
      </c>
      <c r="F16" s="79" t="s">
        <v>584</v>
      </c>
      <c r="G16" s="79" t="s">
        <v>585</v>
      </c>
      <c r="H16" s="81" t="s">
        <v>586</v>
      </c>
      <c r="I16" s="76" t="s">
        <v>587</v>
      </c>
      <c r="J16" s="80" t="s">
        <v>21</v>
      </c>
    </row>
    <row r="17" spans="1:10" ht="14.25" x14ac:dyDescent="0.2">
      <c r="A17" s="72">
        <v>15</v>
      </c>
      <c r="B17" s="73" t="s">
        <v>520</v>
      </c>
      <c r="C17" s="73" t="s">
        <v>521</v>
      </c>
      <c r="D17" s="73" t="s">
        <v>522</v>
      </c>
      <c r="E17" s="78" t="s">
        <v>588</v>
      </c>
      <c r="F17" s="79" t="s">
        <v>589</v>
      </c>
      <c r="G17" s="79" t="s">
        <v>590</v>
      </c>
      <c r="H17" s="79" t="s">
        <v>591</v>
      </c>
      <c r="I17" s="81" t="s">
        <v>592</v>
      </c>
      <c r="J17" s="80" t="s">
        <v>72</v>
      </c>
    </row>
    <row r="18" spans="1:10" x14ac:dyDescent="0.2">
      <c r="A18" s="72">
        <v>16</v>
      </c>
      <c r="B18" s="73" t="s">
        <v>520</v>
      </c>
      <c r="C18" s="73" t="s">
        <v>521</v>
      </c>
      <c r="D18" s="73" t="s">
        <v>522</v>
      </c>
      <c r="E18" s="82" t="s">
        <v>593</v>
      </c>
      <c r="F18" s="79" t="s">
        <v>594</v>
      </c>
      <c r="G18" s="81" t="s">
        <v>595</v>
      </c>
      <c r="H18" s="79" t="s">
        <v>596</v>
      </c>
      <c r="I18" s="76" t="s">
        <v>597</v>
      </c>
      <c r="J18" s="80" t="s">
        <v>26</v>
      </c>
    </row>
    <row r="19" spans="1:10" x14ac:dyDescent="0.2">
      <c r="A19" s="72">
        <v>17</v>
      </c>
      <c r="B19" s="73" t="s">
        <v>520</v>
      </c>
      <c r="C19" s="73" t="s">
        <v>521</v>
      </c>
      <c r="D19" s="73" t="s">
        <v>522</v>
      </c>
      <c r="E19" s="78" t="s">
        <v>70</v>
      </c>
      <c r="F19" s="81" t="s">
        <v>598</v>
      </c>
      <c r="G19" s="79" t="s">
        <v>599</v>
      </c>
      <c r="H19" s="79" t="s">
        <v>600</v>
      </c>
      <c r="I19" s="79" t="s">
        <v>578</v>
      </c>
      <c r="J19" s="80" t="s">
        <v>51</v>
      </c>
    </row>
    <row r="20" spans="1:10" x14ac:dyDescent="0.2">
      <c r="A20" s="72">
        <v>18</v>
      </c>
      <c r="B20" s="73" t="s">
        <v>520</v>
      </c>
      <c r="C20" s="73" t="s">
        <v>521</v>
      </c>
      <c r="D20" s="73" t="s">
        <v>522</v>
      </c>
      <c r="E20" s="78" t="s">
        <v>66</v>
      </c>
      <c r="F20" s="81" t="s">
        <v>601</v>
      </c>
      <c r="G20" s="79" t="s">
        <v>602</v>
      </c>
      <c r="H20" s="79" t="s">
        <v>603</v>
      </c>
      <c r="I20" s="79" t="s">
        <v>578</v>
      </c>
      <c r="J20" s="80" t="s">
        <v>51</v>
      </c>
    </row>
    <row r="21" spans="1:10" x14ac:dyDescent="0.2">
      <c r="A21" s="72">
        <v>19</v>
      </c>
      <c r="B21" s="73" t="s">
        <v>520</v>
      </c>
      <c r="C21" s="73" t="s">
        <v>521</v>
      </c>
      <c r="D21" s="73" t="s">
        <v>522</v>
      </c>
      <c r="E21" s="78" t="s">
        <v>62</v>
      </c>
      <c r="F21" s="79" t="s">
        <v>604</v>
      </c>
      <c r="G21" s="81" t="s">
        <v>605</v>
      </c>
      <c r="H21" s="79" t="s">
        <v>606</v>
      </c>
      <c r="I21" s="79" t="s">
        <v>607</v>
      </c>
      <c r="J21" s="80" t="s">
        <v>26</v>
      </c>
    </row>
    <row r="22" spans="1:10" x14ac:dyDescent="0.2">
      <c r="A22" s="72">
        <v>20</v>
      </c>
      <c r="B22" s="73" t="s">
        <v>520</v>
      </c>
      <c r="C22" s="73" t="s">
        <v>521</v>
      </c>
      <c r="D22" s="73" t="s">
        <v>522</v>
      </c>
      <c r="E22" s="78" t="s">
        <v>57</v>
      </c>
      <c r="F22" s="79" t="s">
        <v>608</v>
      </c>
      <c r="G22" s="79" t="s">
        <v>609</v>
      </c>
      <c r="H22" s="81" t="s">
        <v>610</v>
      </c>
      <c r="I22" s="79" t="s">
        <v>611</v>
      </c>
      <c r="J22" s="80" t="s">
        <v>21</v>
      </c>
    </row>
    <row r="23" spans="1:10" x14ac:dyDescent="0.2">
      <c r="A23" s="72">
        <v>21</v>
      </c>
      <c r="B23" s="73" t="s">
        <v>520</v>
      </c>
      <c r="C23" s="73" t="s">
        <v>521</v>
      </c>
      <c r="D23" s="73" t="s">
        <v>522</v>
      </c>
      <c r="E23" s="78" t="s">
        <v>52</v>
      </c>
      <c r="F23" s="81" t="s">
        <v>612</v>
      </c>
      <c r="G23" s="79" t="s">
        <v>613</v>
      </c>
      <c r="H23" s="79" t="s">
        <v>614</v>
      </c>
      <c r="I23" s="79" t="s">
        <v>615</v>
      </c>
      <c r="J23" s="80" t="s">
        <v>51</v>
      </c>
    </row>
    <row r="24" spans="1:10" x14ac:dyDescent="0.2">
      <c r="A24" s="72">
        <v>22</v>
      </c>
      <c r="B24" s="73" t="s">
        <v>520</v>
      </c>
      <c r="C24" s="73" t="s">
        <v>616</v>
      </c>
      <c r="D24" s="73" t="s">
        <v>522</v>
      </c>
      <c r="E24" s="78" t="s">
        <v>46</v>
      </c>
      <c r="F24" s="79" t="s">
        <v>617</v>
      </c>
      <c r="G24" s="81" t="s">
        <v>618</v>
      </c>
      <c r="H24" s="79" t="s">
        <v>619</v>
      </c>
      <c r="I24" s="79" t="s">
        <v>578</v>
      </c>
      <c r="J24" s="80" t="s">
        <v>26</v>
      </c>
    </row>
    <row r="25" spans="1:10" x14ac:dyDescent="0.2">
      <c r="A25" s="72">
        <v>23</v>
      </c>
      <c r="B25" s="73" t="s">
        <v>520</v>
      </c>
      <c r="C25" s="73" t="s">
        <v>616</v>
      </c>
      <c r="D25" s="73" t="s">
        <v>522</v>
      </c>
      <c r="E25" s="78" t="s">
        <v>43</v>
      </c>
      <c r="F25" s="79" t="s">
        <v>620</v>
      </c>
      <c r="G25" s="81" t="s">
        <v>621</v>
      </c>
      <c r="H25" s="79" t="s">
        <v>622</v>
      </c>
      <c r="I25" s="79" t="s">
        <v>623</v>
      </c>
      <c r="J25" s="80" t="s">
        <v>26</v>
      </c>
    </row>
    <row r="26" spans="1:10" ht="51" x14ac:dyDescent="0.2">
      <c r="A26" s="72">
        <v>24</v>
      </c>
      <c r="B26" s="73" t="s">
        <v>520</v>
      </c>
      <c r="C26" s="73" t="s">
        <v>616</v>
      </c>
      <c r="D26" s="73" t="s">
        <v>522</v>
      </c>
      <c r="E26" s="86" t="s">
        <v>624</v>
      </c>
      <c r="F26" s="79" t="s">
        <v>625</v>
      </c>
      <c r="G26" s="81" t="s">
        <v>626</v>
      </c>
      <c r="H26" s="79" t="s">
        <v>627</v>
      </c>
      <c r="I26" s="79" t="s">
        <v>628</v>
      </c>
      <c r="J26" s="80" t="s">
        <v>26</v>
      </c>
    </row>
    <row r="27" spans="1:10" ht="51" x14ac:dyDescent="0.2">
      <c r="A27" s="72">
        <v>25</v>
      </c>
      <c r="B27" s="73" t="s">
        <v>520</v>
      </c>
      <c r="C27" s="73" t="s">
        <v>616</v>
      </c>
      <c r="D27" s="73" t="s">
        <v>522</v>
      </c>
      <c r="E27" s="86" t="s">
        <v>38</v>
      </c>
      <c r="F27" s="79" t="s">
        <v>629</v>
      </c>
      <c r="G27" s="79" t="s">
        <v>630</v>
      </c>
      <c r="H27" s="81" t="s">
        <v>631</v>
      </c>
      <c r="I27" s="79" t="s">
        <v>632</v>
      </c>
      <c r="J27" s="80" t="s">
        <v>21</v>
      </c>
    </row>
    <row r="28" spans="1:10" x14ac:dyDescent="0.2">
      <c r="A28" s="72">
        <v>26</v>
      </c>
      <c r="B28" s="73" t="s">
        <v>520</v>
      </c>
      <c r="C28" s="73" t="s">
        <v>616</v>
      </c>
      <c r="D28" s="73" t="s">
        <v>522</v>
      </c>
      <c r="E28" s="78" t="s">
        <v>33</v>
      </c>
      <c r="F28" s="79" t="s">
        <v>633</v>
      </c>
      <c r="G28" s="79" t="s">
        <v>634</v>
      </c>
      <c r="H28" s="81" t="s">
        <v>635</v>
      </c>
      <c r="I28" s="79" t="s">
        <v>578</v>
      </c>
      <c r="J28" s="80" t="s">
        <v>21</v>
      </c>
    </row>
    <row r="29" spans="1:10" x14ac:dyDescent="0.2">
      <c r="A29" s="72">
        <v>27</v>
      </c>
      <c r="B29" s="73" t="s">
        <v>520</v>
      </c>
      <c r="C29" s="73" t="s">
        <v>616</v>
      </c>
      <c r="D29" s="73" t="s">
        <v>522</v>
      </c>
      <c r="E29" s="78" t="s">
        <v>636</v>
      </c>
      <c r="F29" s="79" t="s">
        <v>637</v>
      </c>
      <c r="G29" s="81" t="s">
        <v>638</v>
      </c>
      <c r="H29" s="79"/>
      <c r="I29" s="79"/>
      <c r="J29" s="80" t="s">
        <v>26</v>
      </c>
    </row>
    <row r="30" spans="1:10" x14ac:dyDescent="0.2">
      <c r="A30" s="72">
        <v>28</v>
      </c>
      <c r="B30" s="73" t="s">
        <v>520</v>
      </c>
      <c r="C30" s="73" t="s">
        <v>616</v>
      </c>
      <c r="D30" s="73" t="s">
        <v>522</v>
      </c>
      <c r="E30" s="78" t="s">
        <v>318</v>
      </c>
      <c r="F30" s="81" t="s">
        <v>637</v>
      </c>
      <c r="G30" s="79" t="s">
        <v>638</v>
      </c>
      <c r="H30" s="79"/>
      <c r="I30" s="79"/>
      <c r="J30" s="80" t="s">
        <v>51</v>
      </c>
    </row>
    <row r="31" spans="1:10" x14ac:dyDescent="0.2">
      <c r="A31" s="72">
        <v>29</v>
      </c>
      <c r="B31" s="73" t="s">
        <v>520</v>
      </c>
      <c r="C31" s="73" t="s">
        <v>616</v>
      </c>
      <c r="D31" s="73" t="s">
        <v>522</v>
      </c>
      <c r="E31" s="78" t="s">
        <v>319</v>
      </c>
      <c r="F31" s="79" t="s">
        <v>639</v>
      </c>
      <c r="G31" s="79" t="s">
        <v>640</v>
      </c>
      <c r="H31" s="81" t="s">
        <v>641</v>
      </c>
      <c r="I31" s="79" t="s">
        <v>642</v>
      </c>
      <c r="J31" s="80" t="s">
        <v>21</v>
      </c>
    </row>
    <row r="32" spans="1:10" x14ac:dyDescent="0.2">
      <c r="A32" s="72">
        <v>30</v>
      </c>
      <c r="B32" s="73" t="s">
        <v>520</v>
      </c>
      <c r="C32" s="73" t="s">
        <v>616</v>
      </c>
      <c r="D32" s="73" t="s">
        <v>522</v>
      </c>
      <c r="E32" s="78" t="s">
        <v>324</v>
      </c>
      <c r="F32" s="79" t="s">
        <v>643</v>
      </c>
      <c r="G32" s="79" t="s">
        <v>644</v>
      </c>
      <c r="H32" s="87" t="s">
        <v>645</v>
      </c>
      <c r="I32" s="79" t="s">
        <v>646</v>
      </c>
      <c r="J32" s="80" t="s">
        <v>21</v>
      </c>
    </row>
    <row r="33" spans="1:10" ht="157.5" customHeight="1" x14ac:dyDescent="0.2">
      <c r="A33" s="72">
        <v>31</v>
      </c>
      <c r="B33" s="73" t="s">
        <v>520</v>
      </c>
      <c r="C33" s="73" t="s">
        <v>616</v>
      </c>
      <c r="D33" s="73" t="s">
        <v>522</v>
      </c>
      <c r="E33" s="88" t="s">
        <v>647</v>
      </c>
      <c r="F33" s="89" t="s">
        <v>648</v>
      </c>
      <c r="G33" s="90" t="s">
        <v>649</v>
      </c>
      <c r="H33" s="91" t="s">
        <v>650</v>
      </c>
      <c r="I33" s="92" t="s">
        <v>651</v>
      </c>
      <c r="J33" s="93" t="s">
        <v>21</v>
      </c>
    </row>
    <row r="34" spans="1:10" ht="38.25" x14ac:dyDescent="0.2">
      <c r="A34" s="72">
        <v>32</v>
      </c>
      <c r="B34" s="73" t="s">
        <v>520</v>
      </c>
      <c r="C34" s="73" t="s">
        <v>616</v>
      </c>
      <c r="D34" s="73" t="s">
        <v>522</v>
      </c>
      <c r="E34" s="78" t="s">
        <v>652</v>
      </c>
      <c r="F34" s="90" t="s">
        <v>653</v>
      </c>
      <c r="G34" s="90" t="s">
        <v>654</v>
      </c>
      <c r="H34" s="94" t="s">
        <v>655</v>
      </c>
      <c r="I34" s="91" t="s">
        <v>656</v>
      </c>
      <c r="J34" s="93" t="s">
        <v>72</v>
      </c>
    </row>
    <row r="35" spans="1:10" x14ac:dyDescent="0.2">
      <c r="A35" s="72">
        <v>33</v>
      </c>
      <c r="B35" s="73" t="s">
        <v>520</v>
      </c>
      <c r="C35" s="73" t="s">
        <v>616</v>
      </c>
      <c r="D35" s="73" t="s">
        <v>522</v>
      </c>
      <c r="E35" s="78" t="s">
        <v>657</v>
      </c>
      <c r="F35" s="79" t="s">
        <v>658</v>
      </c>
      <c r="G35" s="81" t="s">
        <v>659</v>
      </c>
      <c r="H35" s="79" t="s">
        <v>660</v>
      </c>
      <c r="I35" s="76" t="s">
        <v>661</v>
      </c>
      <c r="J35" s="80" t="s">
        <v>26</v>
      </c>
    </row>
    <row r="36" spans="1:10" ht="38.25" x14ac:dyDescent="0.2">
      <c r="A36" s="72">
        <v>34</v>
      </c>
      <c r="B36" s="73" t="s">
        <v>520</v>
      </c>
      <c r="C36" s="73" t="s">
        <v>616</v>
      </c>
      <c r="D36" s="73" t="s">
        <v>522</v>
      </c>
      <c r="E36" s="86" t="s">
        <v>662</v>
      </c>
      <c r="F36" s="81" t="s">
        <v>663</v>
      </c>
      <c r="G36" s="79" t="s">
        <v>664</v>
      </c>
      <c r="H36" s="79" t="s">
        <v>665</v>
      </c>
      <c r="I36" s="76" t="s">
        <v>666</v>
      </c>
      <c r="J36" s="80" t="s">
        <v>51</v>
      </c>
    </row>
    <row r="37" spans="1:10" ht="38.25" x14ac:dyDescent="0.2">
      <c r="A37" s="72">
        <v>35</v>
      </c>
      <c r="B37" s="73" t="s">
        <v>520</v>
      </c>
      <c r="C37" s="73" t="s">
        <v>616</v>
      </c>
      <c r="D37" s="73" t="s">
        <v>522</v>
      </c>
      <c r="E37" s="86" t="s">
        <v>667</v>
      </c>
      <c r="F37" s="81" t="s">
        <v>668</v>
      </c>
      <c r="G37" s="79" t="s">
        <v>669</v>
      </c>
      <c r="H37" s="79" t="s">
        <v>670</v>
      </c>
      <c r="I37" s="76" t="s">
        <v>671</v>
      </c>
      <c r="J37" s="80" t="s">
        <v>51</v>
      </c>
    </row>
    <row r="38" spans="1:10" ht="38.25" x14ac:dyDescent="0.2">
      <c r="A38" s="72">
        <v>36</v>
      </c>
      <c r="B38" s="73" t="s">
        <v>520</v>
      </c>
      <c r="C38" s="73" t="s">
        <v>616</v>
      </c>
      <c r="D38" s="73" t="s">
        <v>522</v>
      </c>
      <c r="E38" s="86" t="s">
        <v>672</v>
      </c>
      <c r="F38" s="79" t="s">
        <v>673</v>
      </c>
      <c r="G38" s="81" t="s">
        <v>674</v>
      </c>
      <c r="H38" s="79" t="s">
        <v>675</v>
      </c>
      <c r="I38" s="76" t="s">
        <v>676</v>
      </c>
      <c r="J38" s="80" t="s">
        <v>26</v>
      </c>
    </row>
    <row r="39" spans="1:10" s="84" customFormat="1" ht="105" customHeight="1" x14ac:dyDescent="0.2">
      <c r="A39" s="95">
        <v>37</v>
      </c>
      <c r="B39" s="96" t="s">
        <v>520</v>
      </c>
      <c r="C39" s="96" t="s">
        <v>616</v>
      </c>
      <c r="D39" s="96" t="s">
        <v>522</v>
      </c>
      <c r="E39" s="97" t="s">
        <v>677</v>
      </c>
      <c r="F39" s="79" t="s">
        <v>678</v>
      </c>
      <c r="G39" s="79" t="s">
        <v>679</v>
      </c>
      <c r="H39" s="81" t="s">
        <v>680</v>
      </c>
      <c r="I39" s="76" t="s">
        <v>681</v>
      </c>
      <c r="J39" s="83" t="s">
        <v>21</v>
      </c>
    </row>
    <row r="40" spans="1:10" ht="102" customHeight="1" x14ac:dyDescent="0.2">
      <c r="A40" s="72">
        <v>38</v>
      </c>
      <c r="B40" s="73" t="s">
        <v>520</v>
      </c>
      <c r="C40" s="73" t="s">
        <v>616</v>
      </c>
      <c r="D40" s="73" t="s">
        <v>522</v>
      </c>
      <c r="E40" s="88" t="s">
        <v>682</v>
      </c>
      <c r="F40" s="79" t="s">
        <v>683</v>
      </c>
      <c r="G40" s="79" t="s">
        <v>684</v>
      </c>
      <c r="H40" s="79" t="s">
        <v>685</v>
      </c>
      <c r="I40" s="85" t="s">
        <v>686</v>
      </c>
      <c r="J40" s="80" t="s">
        <v>72</v>
      </c>
    </row>
    <row r="41" spans="1:10" ht="38.25" x14ac:dyDescent="0.2">
      <c r="A41" s="72">
        <v>39</v>
      </c>
      <c r="B41" s="73" t="s">
        <v>520</v>
      </c>
      <c r="C41" s="73" t="s">
        <v>616</v>
      </c>
      <c r="D41" s="73" t="s">
        <v>522</v>
      </c>
      <c r="E41" s="86" t="s">
        <v>687</v>
      </c>
      <c r="F41" s="79" t="s">
        <v>688</v>
      </c>
      <c r="G41" s="79" t="s">
        <v>689</v>
      </c>
      <c r="H41" s="79" t="s">
        <v>690</v>
      </c>
      <c r="I41" s="81" t="s">
        <v>691</v>
      </c>
      <c r="J41" s="80" t="s">
        <v>72</v>
      </c>
    </row>
    <row r="42" spans="1:10" ht="63.75" x14ac:dyDescent="0.2">
      <c r="A42" s="72">
        <v>40</v>
      </c>
      <c r="B42" s="73" t="s">
        <v>520</v>
      </c>
      <c r="C42" s="73" t="s">
        <v>616</v>
      </c>
      <c r="D42" s="73" t="s">
        <v>522</v>
      </c>
      <c r="E42" s="86" t="s">
        <v>692</v>
      </c>
      <c r="F42" s="79" t="s">
        <v>693</v>
      </c>
      <c r="G42" s="87" t="s">
        <v>694</v>
      </c>
      <c r="H42" s="79" t="s">
        <v>695</v>
      </c>
      <c r="I42" s="79" t="s">
        <v>696</v>
      </c>
      <c r="J42" s="80" t="s">
        <v>26</v>
      </c>
    </row>
    <row r="43" spans="1:10" s="84" customFormat="1" x14ac:dyDescent="0.2">
      <c r="A43" s="95">
        <v>41</v>
      </c>
      <c r="B43" s="96" t="s">
        <v>520</v>
      </c>
      <c r="C43" s="96" t="s">
        <v>616</v>
      </c>
      <c r="D43" s="96" t="s">
        <v>522</v>
      </c>
      <c r="E43" s="82" t="s">
        <v>697</v>
      </c>
      <c r="F43" s="81" t="s">
        <v>698</v>
      </c>
      <c r="G43" s="79" t="s">
        <v>699</v>
      </c>
      <c r="H43" s="79" t="s">
        <v>700</v>
      </c>
      <c r="I43" s="76" t="s">
        <v>701</v>
      </c>
      <c r="J43" s="83" t="s">
        <v>51</v>
      </c>
    </row>
    <row r="44" spans="1:10" s="84" customFormat="1" x14ac:dyDescent="0.2">
      <c r="A44" s="95">
        <v>42</v>
      </c>
      <c r="B44" s="96" t="s">
        <v>520</v>
      </c>
      <c r="C44" s="96" t="s">
        <v>616</v>
      </c>
      <c r="D44" s="96" t="s">
        <v>522</v>
      </c>
      <c r="E44" s="82" t="s">
        <v>702</v>
      </c>
      <c r="F44" s="79" t="s">
        <v>703</v>
      </c>
      <c r="G44" s="81" t="s">
        <v>704</v>
      </c>
      <c r="H44" s="79" t="s">
        <v>705</v>
      </c>
      <c r="I44" s="76" t="s">
        <v>706</v>
      </c>
      <c r="J44" s="83" t="s">
        <v>26</v>
      </c>
    </row>
    <row r="45" spans="1:10" ht="81" customHeight="1" x14ac:dyDescent="0.2">
      <c r="A45" s="72">
        <v>43</v>
      </c>
      <c r="B45" s="73" t="s">
        <v>520</v>
      </c>
      <c r="C45" s="73" t="s">
        <v>616</v>
      </c>
      <c r="D45" s="73" t="s">
        <v>522</v>
      </c>
      <c r="E45" s="88" t="s">
        <v>707</v>
      </c>
      <c r="F45" s="79" t="s">
        <v>708</v>
      </c>
      <c r="G45" s="79" t="s">
        <v>709</v>
      </c>
      <c r="H45" s="81" t="s">
        <v>710</v>
      </c>
      <c r="I45" s="76" t="s">
        <v>711</v>
      </c>
      <c r="J45" s="80" t="s">
        <v>21</v>
      </c>
    </row>
    <row r="46" spans="1:10" ht="92.25" customHeight="1" x14ac:dyDescent="0.2">
      <c r="A46" s="72">
        <v>44</v>
      </c>
      <c r="B46" s="73" t="s">
        <v>520</v>
      </c>
      <c r="C46" s="73" t="s">
        <v>616</v>
      </c>
      <c r="D46" s="73" t="s">
        <v>522</v>
      </c>
      <c r="E46" s="88" t="s">
        <v>712</v>
      </c>
      <c r="F46" s="79" t="s">
        <v>713</v>
      </c>
      <c r="G46" s="79" t="s">
        <v>714</v>
      </c>
      <c r="H46" s="79" t="s">
        <v>715</v>
      </c>
      <c r="I46" s="85" t="s">
        <v>716</v>
      </c>
      <c r="J46" s="80" t="s">
        <v>72</v>
      </c>
    </row>
    <row r="47" spans="1:10" ht="174" customHeight="1" x14ac:dyDescent="0.2">
      <c r="A47" s="72">
        <v>45</v>
      </c>
      <c r="B47" s="73" t="s">
        <v>520</v>
      </c>
      <c r="C47" s="73" t="s">
        <v>616</v>
      </c>
      <c r="D47" s="73" t="s">
        <v>522</v>
      </c>
      <c r="E47" s="88" t="s">
        <v>717</v>
      </c>
      <c r="F47" s="81" t="s">
        <v>718</v>
      </c>
      <c r="G47" s="79" t="s">
        <v>719</v>
      </c>
      <c r="H47" s="79" t="s">
        <v>720</v>
      </c>
      <c r="I47" s="76" t="s">
        <v>721</v>
      </c>
      <c r="J47" s="80" t="s">
        <v>51</v>
      </c>
    </row>
    <row r="48" spans="1:10" ht="160.5" customHeight="1" x14ac:dyDescent="0.2">
      <c r="A48" s="72">
        <v>46</v>
      </c>
      <c r="B48" s="73" t="s">
        <v>520</v>
      </c>
      <c r="C48" s="73" t="s">
        <v>616</v>
      </c>
      <c r="D48" s="73" t="s">
        <v>522</v>
      </c>
      <c r="E48" s="88" t="s">
        <v>722</v>
      </c>
      <c r="F48" s="79" t="s">
        <v>723</v>
      </c>
      <c r="G48" s="79" t="s">
        <v>724</v>
      </c>
      <c r="H48" s="81" t="s">
        <v>725</v>
      </c>
      <c r="I48" s="76" t="s">
        <v>726</v>
      </c>
      <c r="J48" s="80" t="s">
        <v>21</v>
      </c>
    </row>
    <row r="49" spans="1:12" x14ac:dyDescent="0.2">
      <c r="A49" s="72">
        <v>47</v>
      </c>
      <c r="B49" s="73" t="s">
        <v>520</v>
      </c>
      <c r="C49" s="73" t="s">
        <v>616</v>
      </c>
      <c r="D49" s="73" t="s">
        <v>522</v>
      </c>
      <c r="E49" s="78" t="s">
        <v>727</v>
      </c>
      <c r="F49" s="79" t="s">
        <v>728</v>
      </c>
      <c r="G49" s="81" t="s">
        <v>729</v>
      </c>
      <c r="H49" s="79" t="s">
        <v>730</v>
      </c>
      <c r="I49" s="76" t="s">
        <v>731</v>
      </c>
      <c r="J49" s="80" t="s">
        <v>26</v>
      </c>
    </row>
    <row r="50" spans="1:12" x14ac:dyDescent="0.2">
      <c r="A50" s="72">
        <v>48</v>
      </c>
      <c r="B50" s="73" t="s">
        <v>520</v>
      </c>
      <c r="C50" s="73" t="s">
        <v>616</v>
      </c>
      <c r="D50" s="73" t="s">
        <v>522</v>
      </c>
      <c r="E50" s="78" t="s">
        <v>732</v>
      </c>
      <c r="F50" s="79" t="s">
        <v>733</v>
      </c>
      <c r="G50" s="79" t="s">
        <v>699</v>
      </c>
      <c r="H50" s="79" t="s">
        <v>734</v>
      </c>
      <c r="I50" s="76" t="s">
        <v>735</v>
      </c>
      <c r="J50" s="80" t="s">
        <v>736</v>
      </c>
    </row>
    <row r="51" spans="1:12" x14ac:dyDescent="0.2">
      <c r="A51" s="72">
        <v>49</v>
      </c>
      <c r="B51" s="73" t="s">
        <v>520</v>
      </c>
      <c r="C51" s="73" t="s">
        <v>616</v>
      </c>
      <c r="D51" s="73" t="s">
        <v>522</v>
      </c>
      <c r="E51" s="78" t="s">
        <v>737</v>
      </c>
      <c r="F51" s="81" t="s">
        <v>738</v>
      </c>
      <c r="G51" s="79" t="s">
        <v>739</v>
      </c>
      <c r="H51" s="79" t="s">
        <v>740</v>
      </c>
      <c r="I51" s="76" t="s">
        <v>741</v>
      </c>
      <c r="J51" s="80" t="s">
        <v>51</v>
      </c>
    </row>
    <row r="52" spans="1:12" x14ac:dyDescent="0.2">
      <c r="A52" s="72">
        <v>50</v>
      </c>
      <c r="B52" s="73" t="s">
        <v>520</v>
      </c>
      <c r="C52" s="73" t="s">
        <v>616</v>
      </c>
      <c r="D52" s="73" t="s">
        <v>522</v>
      </c>
      <c r="E52" s="78" t="s">
        <v>742</v>
      </c>
      <c r="F52" s="79" t="s">
        <v>743</v>
      </c>
      <c r="G52" s="81" t="s">
        <v>744</v>
      </c>
      <c r="H52" s="79" t="s">
        <v>745</v>
      </c>
      <c r="I52" s="76" t="s">
        <v>746</v>
      </c>
      <c r="J52" s="80" t="s">
        <v>26</v>
      </c>
    </row>
    <row r="53" spans="1:12" ht="51" x14ac:dyDescent="0.2">
      <c r="A53" s="72">
        <v>51</v>
      </c>
      <c r="B53" s="73" t="s">
        <v>520</v>
      </c>
      <c r="C53" s="73" t="s">
        <v>616</v>
      </c>
      <c r="D53" s="73" t="s">
        <v>522</v>
      </c>
      <c r="E53" s="86" t="s">
        <v>747</v>
      </c>
      <c r="F53" s="79" t="s">
        <v>748</v>
      </c>
      <c r="G53" s="79" t="s">
        <v>749</v>
      </c>
      <c r="H53" s="79" t="s">
        <v>750</v>
      </c>
      <c r="I53" s="85" t="s">
        <v>751</v>
      </c>
      <c r="J53" s="80" t="s">
        <v>72</v>
      </c>
    </row>
    <row r="54" spans="1:12" ht="51" x14ac:dyDescent="0.2">
      <c r="A54" s="72">
        <v>52</v>
      </c>
      <c r="B54" s="73" t="s">
        <v>520</v>
      </c>
      <c r="C54" s="73" t="s">
        <v>616</v>
      </c>
      <c r="D54" s="73" t="s">
        <v>522</v>
      </c>
      <c r="E54" s="86" t="s">
        <v>752</v>
      </c>
      <c r="F54" s="79" t="s">
        <v>753</v>
      </c>
      <c r="G54" s="79" t="s">
        <v>754</v>
      </c>
      <c r="H54" s="81" t="s">
        <v>755</v>
      </c>
      <c r="I54" s="76" t="s">
        <v>756</v>
      </c>
      <c r="J54" s="80" t="s">
        <v>21</v>
      </c>
    </row>
    <row r="55" spans="1:12" ht="140.25" x14ac:dyDescent="0.2">
      <c r="A55" s="72">
        <v>53</v>
      </c>
      <c r="B55" s="73" t="s">
        <v>520</v>
      </c>
      <c r="C55" s="73" t="s">
        <v>616</v>
      </c>
      <c r="D55" s="73" t="s">
        <v>522</v>
      </c>
      <c r="E55" s="86" t="s">
        <v>757</v>
      </c>
      <c r="F55" s="79" t="s">
        <v>758</v>
      </c>
      <c r="G55" s="79" t="s">
        <v>759</v>
      </c>
      <c r="H55" s="79" t="s">
        <v>760</v>
      </c>
      <c r="I55" s="76" t="s">
        <v>761</v>
      </c>
      <c r="J55" s="80" t="s">
        <v>51</v>
      </c>
      <c r="K55" s="98" t="s">
        <v>762</v>
      </c>
    </row>
    <row r="56" spans="1:12" ht="76.5" x14ac:dyDescent="0.2">
      <c r="A56" s="72">
        <v>54</v>
      </c>
      <c r="B56" s="73" t="s">
        <v>520</v>
      </c>
      <c r="C56" s="73" t="s">
        <v>616</v>
      </c>
      <c r="D56" s="73" t="s">
        <v>522</v>
      </c>
      <c r="E56" s="86" t="s">
        <v>763</v>
      </c>
      <c r="F56" s="79" t="s">
        <v>764</v>
      </c>
      <c r="G56" s="79" t="s">
        <v>765</v>
      </c>
      <c r="H56" s="81" t="s">
        <v>766</v>
      </c>
      <c r="I56" s="76" t="s">
        <v>767</v>
      </c>
      <c r="J56" s="80" t="s">
        <v>21</v>
      </c>
    </row>
    <row r="57" spans="1:12" x14ac:dyDescent="0.2">
      <c r="A57" s="72">
        <v>55</v>
      </c>
      <c r="B57" s="73" t="s">
        <v>520</v>
      </c>
      <c r="C57" s="73" t="s">
        <v>521</v>
      </c>
      <c r="D57" s="73" t="s">
        <v>522</v>
      </c>
      <c r="E57" s="78" t="s">
        <v>768</v>
      </c>
      <c r="F57" s="79" t="s">
        <v>769</v>
      </c>
      <c r="G57" s="79" t="s">
        <v>770</v>
      </c>
      <c r="H57" s="79" t="s">
        <v>771</v>
      </c>
      <c r="I57" s="79" t="s">
        <v>772</v>
      </c>
      <c r="J57" s="80" t="s">
        <v>51</v>
      </c>
      <c r="L57" s="71">
        <f>(29.5-29)/0.25</f>
        <v>2</v>
      </c>
    </row>
    <row r="58" spans="1:12" x14ac:dyDescent="0.2">
      <c r="A58" s="72">
        <v>56</v>
      </c>
      <c r="B58" s="73" t="s">
        <v>520</v>
      </c>
      <c r="C58" s="73" t="s">
        <v>521</v>
      </c>
      <c r="D58" s="73" t="s">
        <v>522</v>
      </c>
      <c r="E58" s="78" t="s">
        <v>773</v>
      </c>
      <c r="F58" s="81" t="s">
        <v>774</v>
      </c>
      <c r="G58" s="79" t="s">
        <v>775</v>
      </c>
      <c r="H58" s="79" t="s">
        <v>776</v>
      </c>
      <c r="I58" s="79" t="s">
        <v>777</v>
      </c>
      <c r="J58" s="80" t="s">
        <v>51</v>
      </c>
    </row>
    <row r="59" spans="1:12" x14ac:dyDescent="0.2">
      <c r="A59" s="72">
        <v>57</v>
      </c>
      <c r="B59" s="73"/>
      <c r="C59" s="73"/>
      <c r="D59" s="73"/>
      <c r="E59" s="78"/>
      <c r="F59" s="78"/>
      <c r="G59" s="78"/>
      <c r="H59" s="78"/>
      <c r="I59" s="99"/>
      <c r="J59" s="80"/>
    </row>
    <row r="60" spans="1:12" x14ac:dyDescent="0.2">
      <c r="A60" s="72">
        <v>58</v>
      </c>
      <c r="B60" s="73"/>
      <c r="C60" s="73"/>
      <c r="D60" s="73"/>
      <c r="E60" s="78"/>
      <c r="F60" s="78"/>
      <c r="G60" s="78"/>
      <c r="H60" s="78"/>
      <c r="I60" s="99"/>
      <c r="J60" s="80"/>
      <c r="L60" s="71">
        <f>1.25*10^-9 + 2.28*10^-2</f>
        <v>2.2800001249999997E-2</v>
      </c>
    </row>
    <row r="61" spans="1:12" x14ac:dyDescent="0.2">
      <c r="A61" s="72">
        <v>59</v>
      </c>
      <c r="B61" s="73"/>
      <c r="C61" s="73"/>
      <c r="D61" s="73"/>
      <c r="E61" s="78"/>
      <c r="F61" s="78"/>
      <c r="G61" s="78"/>
      <c r="H61" s="78"/>
      <c r="I61" s="99"/>
      <c r="J61" s="80"/>
      <c r="L61" s="71">
        <f>L60*10^6</f>
        <v>22800.001249999998</v>
      </c>
    </row>
    <row r="62" spans="1:12" x14ac:dyDescent="0.2">
      <c r="A62" s="72">
        <v>60</v>
      </c>
      <c r="B62" s="73"/>
      <c r="C62" s="73"/>
      <c r="D62" s="73"/>
      <c r="E62" s="78"/>
      <c r="F62" s="78"/>
      <c r="G62" s="78"/>
      <c r="H62" s="78"/>
      <c r="I62" s="99"/>
      <c r="J62" s="80"/>
    </row>
    <row r="72" spans="8:8" x14ac:dyDescent="0.2">
      <c r="H72" s="84"/>
    </row>
  </sheetData>
  <mergeCells count="1">
    <mergeCell ref="F1:I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'C:\Users\laihoanglinh\Documents\DCTM\view\[Tran Van Tuyen_ 6 sigma Gioi thieu_ Question Bank_v0_v0.1.xlsx]Classification'!#REF!</xm:f>
          </x14:formula1>
          <xm:sqref>B2:B531 C2:C523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showGridLines="0" topLeftCell="E64" zoomScaleNormal="100" workbookViewId="0">
      <selection activeCell="G6" sqref="G6"/>
    </sheetView>
  </sheetViews>
  <sheetFormatPr defaultColWidth="16.28515625" defaultRowHeight="12.75" x14ac:dyDescent="0.2"/>
  <cols>
    <col min="1" max="4" width="16.28515625" style="114" hidden="1" customWidth="1"/>
    <col min="5" max="5" width="61" style="84" customWidth="1"/>
    <col min="6" max="6" width="39.85546875" style="84" customWidth="1"/>
    <col min="7" max="7" width="34.7109375" style="84" customWidth="1"/>
    <col min="8" max="8" width="40" style="84" customWidth="1"/>
    <col min="9" max="9" width="27.42578125" style="84" customWidth="1"/>
    <col min="10" max="10" width="3.28515625" style="115" customWidth="1"/>
    <col min="11" max="11" width="29.85546875" style="84" bestFit="1" customWidth="1"/>
    <col min="12" max="16384" width="16.28515625" style="84"/>
  </cols>
  <sheetData>
    <row r="1" spans="1:10" ht="24.75" customHeight="1" x14ac:dyDescent="0.2">
      <c r="A1" s="102" t="s">
        <v>512</v>
      </c>
      <c r="B1" s="103" t="s">
        <v>513</v>
      </c>
      <c r="C1" s="103" t="s">
        <v>514</v>
      </c>
      <c r="D1" s="103" t="s">
        <v>515</v>
      </c>
      <c r="E1" s="104" t="s">
        <v>516</v>
      </c>
      <c r="F1" s="187" t="s">
        <v>517</v>
      </c>
      <c r="G1" s="187"/>
      <c r="H1" s="187"/>
      <c r="I1" s="187"/>
      <c r="J1" s="105" t="s">
        <v>518</v>
      </c>
    </row>
    <row r="2" spans="1:10" x14ac:dyDescent="0.2">
      <c r="A2" s="95" t="s">
        <v>519</v>
      </c>
      <c r="B2" s="96" t="s">
        <v>520</v>
      </c>
      <c r="C2" s="96" t="s">
        <v>521</v>
      </c>
      <c r="D2" s="96" t="s">
        <v>522</v>
      </c>
      <c r="E2" s="106" t="s">
        <v>523</v>
      </c>
      <c r="F2" s="106" t="s">
        <v>524</v>
      </c>
      <c r="G2" s="106" t="s">
        <v>525</v>
      </c>
      <c r="H2" s="106" t="s">
        <v>526</v>
      </c>
      <c r="I2" s="107" t="s">
        <v>527</v>
      </c>
      <c r="J2" s="83" t="s">
        <v>51</v>
      </c>
    </row>
    <row r="3" spans="1:10" x14ac:dyDescent="0.2">
      <c r="A3" s="95">
        <v>1</v>
      </c>
      <c r="B3" s="96" t="s">
        <v>520</v>
      </c>
      <c r="C3" s="96" t="s">
        <v>521</v>
      </c>
      <c r="D3" s="96" t="s">
        <v>522</v>
      </c>
      <c r="E3" s="82" t="s">
        <v>528</v>
      </c>
      <c r="F3" s="82" t="s">
        <v>529</v>
      </c>
      <c r="G3" s="82" t="s">
        <v>530</v>
      </c>
      <c r="H3" s="82" t="s">
        <v>531</v>
      </c>
      <c r="I3" s="107" t="s">
        <v>532</v>
      </c>
      <c r="J3" s="83" t="s">
        <v>72</v>
      </c>
    </row>
    <row r="4" spans="1:10" x14ac:dyDescent="0.2">
      <c r="A4" s="95">
        <v>2</v>
      </c>
      <c r="B4" s="96" t="s">
        <v>520</v>
      </c>
      <c r="C4" s="96" t="s">
        <v>521</v>
      </c>
      <c r="D4" s="96" t="s">
        <v>522</v>
      </c>
      <c r="E4" s="82" t="s">
        <v>533</v>
      </c>
      <c r="F4" s="82" t="s">
        <v>534</v>
      </c>
      <c r="G4" s="82" t="s">
        <v>535</v>
      </c>
      <c r="H4" s="82" t="s">
        <v>536</v>
      </c>
      <c r="I4" s="107" t="s">
        <v>537</v>
      </c>
      <c r="J4" s="83" t="s">
        <v>21</v>
      </c>
    </row>
    <row r="5" spans="1:10" x14ac:dyDescent="0.2">
      <c r="A5" s="95">
        <v>3</v>
      </c>
      <c r="B5" s="96" t="s">
        <v>520</v>
      </c>
      <c r="C5" s="96" t="s">
        <v>521</v>
      </c>
      <c r="D5" s="96" t="s">
        <v>522</v>
      </c>
      <c r="E5" s="82" t="s">
        <v>538</v>
      </c>
      <c r="F5" s="82" t="s">
        <v>539</v>
      </c>
      <c r="G5" s="82" t="s">
        <v>540</v>
      </c>
      <c r="H5" s="82" t="s">
        <v>541</v>
      </c>
      <c r="I5" s="107" t="s">
        <v>542</v>
      </c>
      <c r="J5" s="83" t="s">
        <v>26</v>
      </c>
    </row>
    <row r="6" spans="1:10" x14ac:dyDescent="0.2">
      <c r="A6" s="95">
        <v>4</v>
      </c>
      <c r="B6" s="96" t="s">
        <v>520</v>
      </c>
      <c r="C6" s="96" t="s">
        <v>521</v>
      </c>
      <c r="D6" s="96" t="s">
        <v>522</v>
      </c>
      <c r="E6" s="82" t="s">
        <v>27</v>
      </c>
      <c r="F6" s="82" t="s">
        <v>543</v>
      </c>
      <c r="G6" s="82" t="s">
        <v>544</v>
      </c>
      <c r="H6" s="82" t="s">
        <v>545</v>
      </c>
      <c r="I6" s="107" t="s">
        <v>546</v>
      </c>
      <c r="J6" s="83" t="s">
        <v>26</v>
      </c>
    </row>
    <row r="7" spans="1:10" x14ac:dyDescent="0.2">
      <c r="A7" s="95">
        <v>5</v>
      </c>
      <c r="B7" s="96" t="s">
        <v>520</v>
      </c>
      <c r="C7" s="96" t="s">
        <v>521</v>
      </c>
      <c r="D7" s="96" t="s">
        <v>522</v>
      </c>
      <c r="E7" s="82" t="s">
        <v>547</v>
      </c>
      <c r="F7" s="82" t="s">
        <v>548</v>
      </c>
      <c r="G7" s="82" t="s">
        <v>549</v>
      </c>
      <c r="H7" s="82" t="s">
        <v>550</v>
      </c>
      <c r="I7" s="107" t="s">
        <v>551</v>
      </c>
      <c r="J7" s="83" t="s">
        <v>21</v>
      </c>
    </row>
    <row r="8" spans="1:10" x14ac:dyDescent="0.2">
      <c r="A8" s="95">
        <v>6</v>
      </c>
      <c r="B8" s="96" t="s">
        <v>520</v>
      </c>
      <c r="C8" s="96" t="s">
        <v>521</v>
      </c>
      <c r="D8" s="96" t="s">
        <v>522</v>
      </c>
      <c r="E8" s="82" t="s">
        <v>552</v>
      </c>
      <c r="F8" s="82" t="s">
        <v>553</v>
      </c>
      <c r="G8" s="82" t="s">
        <v>554</v>
      </c>
      <c r="H8" s="82" t="s">
        <v>555</v>
      </c>
      <c r="I8" s="107" t="s">
        <v>556</v>
      </c>
      <c r="J8" s="83" t="s">
        <v>21</v>
      </c>
    </row>
    <row r="9" spans="1:10" x14ac:dyDescent="0.2">
      <c r="A9" s="95">
        <v>7</v>
      </c>
      <c r="B9" s="96" t="s">
        <v>520</v>
      </c>
      <c r="C9" s="96" t="s">
        <v>521</v>
      </c>
      <c r="D9" s="96" t="s">
        <v>522</v>
      </c>
      <c r="E9" s="82" t="s">
        <v>557</v>
      </c>
      <c r="F9" s="82" t="s">
        <v>558</v>
      </c>
      <c r="G9" s="82" t="s">
        <v>559</v>
      </c>
      <c r="H9" s="82" t="s">
        <v>560</v>
      </c>
      <c r="I9" s="107" t="s">
        <v>561</v>
      </c>
      <c r="J9" s="83" t="s">
        <v>72</v>
      </c>
    </row>
    <row r="10" spans="1:10" x14ac:dyDescent="0.2">
      <c r="A10" s="95">
        <v>8</v>
      </c>
      <c r="B10" s="96" t="s">
        <v>520</v>
      </c>
      <c r="C10" s="96" t="s">
        <v>521</v>
      </c>
      <c r="D10" s="96" t="s">
        <v>522</v>
      </c>
      <c r="E10" s="82" t="s">
        <v>562</v>
      </c>
      <c r="F10" s="82" t="s">
        <v>563</v>
      </c>
      <c r="G10" s="82" t="s">
        <v>564</v>
      </c>
      <c r="H10" s="82" t="s">
        <v>565</v>
      </c>
      <c r="I10" s="107" t="s">
        <v>566</v>
      </c>
      <c r="J10" s="83" t="s">
        <v>21</v>
      </c>
    </row>
    <row r="11" spans="1:10" ht="15.75" x14ac:dyDescent="0.25">
      <c r="A11" s="95">
        <v>9</v>
      </c>
      <c r="B11" s="96" t="s">
        <v>520</v>
      </c>
      <c r="C11" s="96" t="s">
        <v>521</v>
      </c>
      <c r="D11" s="96" t="s">
        <v>522</v>
      </c>
      <c r="E11" s="82" t="s">
        <v>567</v>
      </c>
      <c r="F11" s="82" t="s">
        <v>568</v>
      </c>
      <c r="G11" s="82" t="s">
        <v>569</v>
      </c>
      <c r="H11" s="82" t="s">
        <v>570</v>
      </c>
      <c r="I11" s="107" t="s">
        <v>571</v>
      </c>
      <c r="J11" s="83" t="s">
        <v>21</v>
      </c>
    </row>
    <row r="12" spans="1:10" ht="15.75" x14ac:dyDescent="0.25">
      <c r="A12" s="95">
        <v>10</v>
      </c>
      <c r="B12" s="96" t="s">
        <v>520</v>
      </c>
      <c r="C12" s="96" t="s">
        <v>521</v>
      </c>
      <c r="D12" s="96" t="s">
        <v>522</v>
      </c>
      <c r="E12" s="82" t="s">
        <v>572</v>
      </c>
      <c r="F12" s="82" t="s">
        <v>568</v>
      </c>
      <c r="G12" s="82" t="s">
        <v>569</v>
      </c>
      <c r="H12" s="82" t="s">
        <v>570</v>
      </c>
      <c r="I12" s="107" t="s">
        <v>571</v>
      </c>
      <c r="J12" s="83" t="s">
        <v>26</v>
      </c>
    </row>
    <row r="13" spans="1:10" ht="15.75" x14ac:dyDescent="0.25">
      <c r="A13" s="95">
        <v>11</v>
      </c>
      <c r="B13" s="96" t="s">
        <v>520</v>
      </c>
      <c r="C13" s="96" t="s">
        <v>521</v>
      </c>
      <c r="D13" s="96" t="s">
        <v>522</v>
      </c>
      <c r="E13" s="82" t="s">
        <v>573</v>
      </c>
      <c r="F13" s="82" t="s">
        <v>568</v>
      </c>
      <c r="G13" s="82" t="s">
        <v>569</v>
      </c>
      <c r="H13" s="82" t="s">
        <v>570</v>
      </c>
      <c r="I13" s="107" t="s">
        <v>571</v>
      </c>
      <c r="J13" s="83" t="s">
        <v>72</v>
      </c>
    </row>
    <row r="14" spans="1:10" x14ac:dyDescent="0.2">
      <c r="A14" s="95">
        <v>12</v>
      </c>
      <c r="B14" s="96" t="s">
        <v>520</v>
      </c>
      <c r="C14" s="96" t="s">
        <v>521</v>
      </c>
      <c r="D14" s="96" t="s">
        <v>522</v>
      </c>
      <c r="E14" s="82" t="s">
        <v>574</v>
      </c>
      <c r="F14" s="82" t="s">
        <v>575</v>
      </c>
      <c r="G14" s="82" t="s">
        <v>576</v>
      </c>
      <c r="H14" s="82" t="s">
        <v>577</v>
      </c>
      <c r="I14" s="107" t="s">
        <v>578</v>
      </c>
      <c r="J14" s="83" t="s">
        <v>21</v>
      </c>
    </row>
    <row r="15" spans="1:10" ht="15" x14ac:dyDescent="0.25">
      <c r="A15" s="95">
        <v>13</v>
      </c>
      <c r="B15" s="96" t="s">
        <v>520</v>
      </c>
      <c r="C15" s="96" t="s">
        <v>521</v>
      </c>
      <c r="D15" s="96" t="s">
        <v>522</v>
      </c>
      <c r="E15" s="82" t="s">
        <v>579</v>
      </c>
      <c r="F15" s="82" t="s">
        <v>580</v>
      </c>
      <c r="G15" s="82" t="s">
        <v>581</v>
      </c>
      <c r="H15" s="82" t="s">
        <v>582</v>
      </c>
      <c r="I15" s="107" t="s">
        <v>583</v>
      </c>
      <c r="J15" s="83" t="s">
        <v>21</v>
      </c>
    </row>
    <row r="16" spans="1:10" x14ac:dyDescent="0.2">
      <c r="A16" s="95">
        <v>14</v>
      </c>
      <c r="B16" s="96" t="s">
        <v>520</v>
      </c>
      <c r="C16" s="96" t="s">
        <v>521</v>
      </c>
      <c r="D16" s="96" t="s">
        <v>522</v>
      </c>
      <c r="E16" s="82" t="s">
        <v>78</v>
      </c>
      <c r="F16" s="82" t="s">
        <v>584</v>
      </c>
      <c r="G16" s="82" t="s">
        <v>585</v>
      </c>
      <c r="H16" s="82" t="s">
        <v>586</v>
      </c>
      <c r="I16" s="107" t="s">
        <v>587</v>
      </c>
      <c r="J16" s="83" t="s">
        <v>21</v>
      </c>
    </row>
    <row r="17" spans="1:10" ht="14.25" x14ac:dyDescent="0.2">
      <c r="A17" s="95">
        <v>15</v>
      </c>
      <c r="B17" s="96" t="s">
        <v>520</v>
      </c>
      <c r="C17" s="96" t="s">
        <v>521</v>
      </c>
      <c r="D17" s="96" t="s">
        <v>522</v>
      </c>
      <c r="E17" s="82" t="s">
        <v>588</v>
      </c>
      <c r="F17" s="82" t="s">
        <v>589</v>
      </c>
      <c r="G17" s="82" t="s">
        <v>590</v>
      </c>
      <c r="H17" s="82" t="s">
        <v>591</v>
      </c>
      <c r="I17" s="82" t="s">
        <v>592</v>
      </c>
      <c r="J17" s="83" t="s">
        <v>72</v>
      </c>
    </row>
    <row r="18" spans="1:10" x14ac:dyDescent="0.2">
      <c r="A18" s="95">
        <v>16</v>
      </c>
      <c r="B18" s="96" t="s">
        <v>520</v>
      </c>
      <c r="C18" s="96" t="s">
        <v>521</v>
      </c>
      <c r="D18" s="96" t="s">
        <v>522</v>
      </c>
      <c r="E18" s="82" t="s">
        <v>593</v>
      </c>
      <c r="F18" s="82" t="s">
        <v>594</v>
      </c>
      <c r="G18" s="82" t="s">
        <v>595</v>
      </c>
      <c r="H18" s="82" t="s">
        <v>596</v>
      </c>
      <c r="I18" s="107" t="s">
        <v>597</v>
      </c>
      <c r="J18" s="83" t="s">
        <v>26</v>
      </c>
    </row>
    <row r="19" spans="1:10" x14ac:dyDescent="0.2">
      <c r="A19" s="95">
        <v>17</v>
      </c>
      <c r="B19" s="96" t="s">
        <v>520</v>
      </c>
      <c r="C19" s="96" t="s">
        <v>521</v>
      </c>
      <c r="D19" s="96" t="s">
        <v>522</v>
      </c>
      <c r="E19" s="82" t="s">
        <v>70</v>
      </c>
      <c r="F19" s="82" t="s">
        <v>598</v>
      </c>
      <c r="G19" s="82" t="s">
        <v>599</v>
      </c>
      <c r="H19" s="82" t="s">
        <v>600</v>
      </c>
      <c r="I19" s="82" t="s">
        <v>578</v>
      </c>
      <c r="J19" s="83" t="s">
        <v>51</v>
      </c>
    </row>
    <row r="20" spans="1:10" x14ac:dyDescent="0.2">
      <c r="A20" s="95">
        <v>18</v>
      </c>
      <c r="B20" s="96" t="s">
        <v>520</v>
      </c>
      <c r="C20" s="96" t="s">
        <v>521</v>
      </c>
      <c r="D20" s="96" t="s">
        <v>522</v>
      </c>
      <c r="E20" s="82" t="s">
        <v>66</v>
      </c>
      <c r="F20" s="82" t="s">
        <v>601</v>
      </c>
      <c r="G20" s="82" t="s">
        <v>602</v>
      </c>
      <c r="H20" s="82" t="s">
        <v>603</v>
      </c>
      <c r="I20" s="82" t="s">
        <v>578</v>
      </c>
      <c r="J20" s="83" t="s">
        <v>51</v>
      </c>
    </row>
    <row r="21" spans="1:10" x14ac:dyDescent="0.2">
      <c r="A21" s="95">
        <v>19</v>
      </c>
      <c r="B21" s="96" t="s">
        <v>520</v>
      </c>
      <c r="C21" s="96" t="s">
        <v>521</v>
      </c>
      <c r="D21" s="96" t="s">
        <v>522</v>
      </c>
      <c r="E21" s="82" t="s">
        <v>62</v>
      </c>
      <c r="F21" s="82" t="s">
        <v>604</v>
      </c>
      <c r="G21" s="82" t="s">
        <v>605</v>
      </c>
      <c r="H21" s="82" t="s">
        <v>606</v>
      </c>
      <c r="I21" s="82" t="s">
        <v>607</v>
      </c>
      <c r="J21" s="83" t="s">
        <v>26</v>
      </c>
    </row>
    <row r="22" spans="1:10" x14ac:dyDescent="0.2">
      <c r="A22" s="95">
        <v>20</v>
      </c>
      <c r="B22" s="96" t="s">
        <v>520</v>
      </c>
      <c r="C22" s="96" t="s">
        <v>521</v>
      </c>
      <c r="D22" s="96" t="s">
        <v>522</v>
      </c>
      <c r="E22" s="82" t="s">
        <v>57</v>
      </c>
      <c r="F22" s="82" t="s">
        <v>608</v>
      </c>
      <c r="G22" s="82" t="s">
        <v>609</v>
      </c>
      <c r="H22" s="82" t="s">
        <v>610</v>
      </c>
      <c r="I22" s="82" t="s">
        <v>611</v>
      </c>
      <c r="J22" s="83" t="s">
        <v>21</v>
      </c>
    </row>
    <row r="23" spans="1:10" x14ac:dyDescent="0.2">
      <c r="A23" s="95">
        <v>21</v>
      </c>
      <c r="B23" s="96" t="s">
        <v>520</v>
      </c>
      <c r="C23" s="96" t="s">
        <v>521</v>
      </c>
      <c r="D23" s="96" t="s">
        <v>522</v>
      </c>
      <c r="E23" s="82" t="s">
        <v>52</v>
      </c>
      <c r="F23" s="82" t="s">
        <v>612</v>
      </c>
      <c r="G23" s="82" t="s">
        <v>613</v>
      </c>
      <c r="H23" s="82" t="s">
        <v>614</v>
      </c>
      <c r="I23" s="82" t="s">
        <v>615</v>
      </c>
      <c r="J23" s="83" t="s">
        <v>51</v>
      </c>
    </row>
    <row r="24" spans="1:10" x14ac:dyDescent="0.2">
      <c r="A24" s="95">
        <v>22</v>
      </c>
      <c r="B24" s="96" t="s">
        <v>520</v>
      </c>
      <c r="C24" s="96" t="s">
        <v>616</v>
      </c>
      <c r="D24" s="96" t="s">
        <v>522</v>
      </c>
      <c r="E24" s="82" t="s">
        <v>46</v>
      </c>
      <c r="F24" s="82" t="s">
        <v>617</v>
      </c>
      <c r="G24" s="82" t="s">
        <v>618</v>
      </c>
      <c r="H24" s="82" t="s">
        <v>619</v>
      </c>
      <c r="I24" s="82" t="s">
        <v>578</v>
      </c>
      <c r="J24" s="83" t="s">
        <v>26</v>
      </c>
    </row>
    <row r="25" spans="1:10" x14ac:dyDescent="0.2">
      <c r="A25" s="95">
        <v>23</v>
      </c>
      <c r="B25" s="96" t="s">
        <v>520</v>
      </c>
      <c r="C25" s="96" t="s">
        <v>616</v>
      </c>
      <c r="D25" s="96" t="s">
        <v>522</v>
      </c>
      <c r="E25" s="82" t="s">
        <v>43</v>
      </c>
      <c r="F25" s="82" t="s">
        <v>620</v>
      </c>
      <c r="G25" s="82" t="s">
        <v>621</v>
      </c>
      <c r="H25" s="82" t="s">
        <v>622</v>
      </c>
      <c r="I25" s="82" t="s">
        <v>623</v>
      </c>
      <c r="J25" s="83" t="s">
        <v>26</v>
      </c>
    </row>
    <row r="26" spans="1:10" ht="51" x14ac:dyDescent="0.2">
      <c r="A26" s="95">
        <v>24</v>
      </c>
      <c r="B26" s="96" t="s">
        <v>520</v>
      </c>
      <c r="C26" s="96" t="s">
        <v>616</v>
      </c>
      <c r="D26" s="96" t="s">
        <v>522</v>
      </c>
      <c r="E26" s="108" t="s">
        <v>624</v>
      </c>
      <c r="F26" s="82" t="s">
        <v>625</v>
      </c>
      <c r="G26" s="82" t="s">
        <v>626</v>
      </c>
      <c r="H26" s="82" t="s">
        <v>627</v>
      </c>
      <c r="I26" s="82" t="s">
        <v>628</v>
      </c>
      <c r="J26" s="83" t="s">
        <v>26</v>
      </c>
    </row>
    <row r="27" spans="1:10" ht="51" x14ac:dyDescent="0.2">
      <c r="A27" s="95">
        <v>25</v>
      </c>
      <c r="B27" s="96" t="s">
        <v>520</v>
      </c>
      <c r="C27" s="96" t="s">
        <v>616</v>
      </c>
      <c r="D27" s="96" t="s">
        <v>522</v>
      </c>
      <c r="E27" s="108" t="s">
        <v>38</v>
      </c>
      <c r="F27" s="82" t="s">
        <v>629</v>
      </c>
      <c r="G27" s="82" t="s">
        <v>630</v>
      </c>
      <c r="H27" s="82" t="s">
        <v>631</v>
      </c>
      <c r="I27" s="82" t="s">
        <v>632</v>
      </c>
      <c r="J27" s="83" t="s">
        <v>21</v>
      </c>
    </row>
    <row r="28" spans="1:10" x14ac:dyDescent="0.2">
      <c r="A28" s="95">
        <v>26</v>
      </c>
      <c r="B28" s="96" t="s">
        <v>520</v>
      </c>
      <c r="C28" s="96" t="s">
        <v>616</v>
      </c>
      <c r="D28" s="96" t="s">
        <v>522</v>
      </c>
      <c r="E28" s="82" t="s">
        <v>33</v>
      </c>
      <c r="F28" s="82" t="s">
        <v>633</v>
      </c>
      <c r="G28" s="82" t="s">
        <v>634</v>
      </c>
      <c r="H28" s="82" t="s">
        <v>635</v>
      </c>
      <c r="I28" s="82" t="s">
        <v>578</v>
      </c>
      <c r="J28" s="83" t="s">
        <v>21</v>
      </c>
    </row>
    <row r="29" spans="1:10" x14ac:dyDescent="0.2">
      <c r="A29" s="95">
        <v>27</v>
      </c>
      <c r="B29" s="96" t="s">
        <v>520</v>
      </c>
      <c r="C29" s="96" t="s">
        <v>616</v>
      </c>
      <c r="D29" s="96" t="s">
        <v>522</v>
      </c>
      <c r="E29" s="82" t="s">
        <v>636</v>
      </c>
      <c r="F29" s="82" t="s">
        <v>637</v>
      </c>
      <c r="G29" s="82" t="s">
        <v>638</v>
      </c>
      <c r="H29" s="82"/>
      <c r="I29" s="82"/>
      <c r="J29" s="83" t="s">
        <v>26</v>
      </c>
    </row>
    <row r="30" spans="1:10" x14ac:dyDescent="0.2">
      <c r="A30" s="95">
        <v>28</v>
      </c>
      <c r="B30" s="96" t="s">
        <v>520</v>
      </c>
      <c r="C30" s="96" t="s">
        <v>616</v>
      </c>
      <c r="D30" s="96" t="s">
        <v>522</v>
      </c>
      <c r="E30" s="82" t="s">
        <v>318</v>
      </c>
      <c r="F30" s="82" t="s">
        <v>637</v>
      </c>
      <c r="G30" s="82" t="s">
        <v>638</v>
      </c>
      <c r="H30" s="82"/>
      <c r="I30" s="82"/>
      <c r="J30" s="83" t="s">
        <v>51</v>
      </c>
    </row>
    <row r="31" spans="1:10" x14ac:dyDescent="0.2">
      <c r="A31" s="95">
        <v>29</v>
      </c>
      <c r="B31" s="96" t="s">
        <v>520</v>
      </c>
      <c r="C31" s="96" t="s">
        <v>616</v>
      </c>
      <c r="D31" s="96" t="s">
        <v>522</v>
      </c>
      <c r="E31" s="82" t="s">
        <v>319</v>
      </c>
      <c r="F31" s="82" t="s">
        <v>639</v>
      </c>
      <c r="G31" s="82" t="s">
        <v>640</v>
      </c>
      <c r="H31" s="82" t="s">
        <v>641</v>
      </c>
      <c r="I31" s="82" t="s">
        <v>642</v>
      </c>
      <c r="J31" s="83" t="s">
        <v>21</v>
      </c>
    </row>
    <row r="32" spans="1:10" x14ac:dyDescent="0.2">
      <c r="A32" s="95">
        <v>30</v>
      </c>
      <c r="B32" s="96" t="s">
        <v>520</v>
      </c>
      <c r="C32" s="96" t="s">
        <v>616</v>
      </c>
      <c r="D32" s="96" t="s">
        <v>522</v>
      </c>
      <c r="E32" s="82" t="s">
        <v>324</v>
      </c>
      <c r="F32" s="82" t="s">
        <v>643</v>
      </c>
      <c r="G32" s="82" t="s">
        <v>644</v>
      </c>
      <c r="H32" s="108" t="s">
        <v>645</v>
      </c>
      <c r="I32" s="82" t="s">
        <v>646</v>
      </c>
      <c r="J32" s="83" t="s">
        <v>21</v>
      </c>
    </row>
    <row r="33" spans="1:10" ht="157.5" customHeight="1" x14ac:dyDescent="0.2">
      <c r="A33" s="95">
        <v>31</v>
      </c>
      <c r="B33" s="96" t="s">
        <v>520</v>
      </c>
      <c r="C33" s="96" t="s">
        <v>616</v>
      </c>
      <c r="D33" s="96" t="s">
        <v>522</v>
      </c>
      <c r="E33" s="97" t="s">
        <v>647</v>
      </c>
      <c r="F33" s="97" t="s">
        <v>648</v>
      </c>
      <c r="G33" s="109" t="s">
        <v>649</v>
      </c>
      <c r="H33" s="109" t="s">
        <v>650</v>
      </c>
      <c r="I33" s="110" t="s">
        <v>651</v>
      </c>
      <c r="J33" s="111" t="s">
        <v>21</v>
      </c>
    </row>
    <row r="34" spans="1:10" ht="38.25" x14ac:dyDescent="0.2">
      <c r="A34" s="95">
        <v>32</v>
      </c>
      <c r="B34" s="96" t="s">
        <v>520</v>
      </c>
      <c r="C34" s="96" t="s">
        <v>616</v>
      </c>
      <c r="D34" s="96" t="s">
        <v>522</v>
      </c>
      <c r="E34" s="82" t="s">
        <v>652</v>
      </c>
      <c r="F34" s="109" t="s">
        <v>653</v>
      </c>
      <c r="G34" s="109" t="s">
        <v>654</v>
      </c>
      <c r="H34" s="112" t="s">
        <v>655</v>
      </c>
      <c r="I34" s="109" t="s">
        <v>656</v>
      </c>
      <c r="J34" s="111" t="s">
        <v>72</v>
      </c>
    </row>
    <row r="35" spans="1:10" x14ac:dyDescent="0.2">
      <c r="A35" s="95">
        <v>33</v>
      </c>
      <c r="B35" s="96" t="s">
        <v>520</v>
      </c>
      <c r="C35" s="96" t="s">
        <v>616</v>
      </c>
      <c r="D35" s="96" t="s">
        <v>522</v>
      </c>
      <c r="E35" s="82" t="s">
        <v>657</v>
      </c>
      <c r="F35" s="82" t="s">
        <v>658</v>
      </c>
      <c r="G35" s="82" t="s">
        <v>659</v>
      </c>
      <c r="H35" s="82" t="s">
        <v>660</v>
      </c>
      <c r="I35" s="107" t="s">
        <v>661</v>
      </c>
      <c r="J35" s="83" t="s">
        <v>26</v>
      </c>
    </row>
    <row r="36" spans="1:10" ht="38.25" x14ac:dyDescent="0.2">
      <c r="A36" s="95">
        <v>34</v>
      </c>
      <c r="B36" s="96" t="s">
        <v>520</v>
      </c>
      <c r="C36" s="96" t="s">
        <v>616</v>
      </c>
      <c r="D36" s="96" t="s">
        <v>522</v>
      </c>
      <c r="E36" s="108" t="s">
        <v>662</v>
      </c>
      <c r="F36" s="82" t="s">
        <v>663</v>
      </c>
      <c r="G36" s="82" t="s">
        <v>664</v>
      </c>
      <c r="H36" s="82" t="s">
        <v>665</v>
      </c>
      <c r="I36" s="107" t="s">
        <v>666</v>
      </c>
      <c r="J36" s="83" t="s">
        <v>51</v>
      </c>
    </row>
    <row r="37" spans="1:10" ht="38.25" x14ac:dyDescent="0.2">
      <c r="A37" s="95">
        <v>35</v>
      </c>
      <c r="B37" s="96" t="s">
        <v>520</v>
      </c>
      <c r="C37" s="96" t="s">
        <v>616</v>
      </c>
      <c r="D37" s="96" t="s">
        <v>522</v>
      </c>
      <c r="E37" s="108" t="s">
        <v>667</v>
      </c>
      <c r="F37" s="82" t="s">
        <v>668</v>
      </c>
      <c r="G37" s="82" t="s">
        <v>669</v>
      </c>
      <c r="H37" s="82" t="s">
        <v>670</v>
      </c>
      <c r="I37" s="107" t="s">
        <v>671</v>
      </c>
      <c r="J37" s="83" t="s">
        <v>51</v>
      </c>
    </row>
    <row r="38" spans="1:10" ht="38.25" x14ac:dyDescent="0.2">
      <c r="A38" s="95">
        <v>36</v>
      </c>
      <c r="B38" s="96" t="s">
        <v>520</v>
      </c>
      <c r="C38" s="96" t="s">
        <v>616</v>
      </c>
      <c r="D38" s="96" t="s">
        <v>522</v>
      </c>
      <c r="E38" s="108" t="s">
        <v>672</v>
      </c>
      <c r="F38" s="82" t="s">
        <v>673</v>
      </c>
      <c r="G38" s="82" t="s">
        <v>674</v>
      </c>
      <c r="H38" s="82" t="s">
        <v>675</v>
      </c>
      <c r="I38" s="107" t="s">
        <v>676</v>
      </c>
      <c r="J38" s="83" t="s">
        <v>26</v>
      </c>
    </row>
    <row r="39" spans="1:10" ht="105" customHeight="1" x14ac:dyDescent="0.2">
      <c r="A39" s="95">
        <v>37</v>
      </c>
      <c r="B39" s="96" t="s">
        <v>520</v>
      </c>
      <c r="C39" s="96" t="s">
        <v>616</v>
      </c>
      <c r="D39" s="96" t="s">
        <v>522</v>
      </c>
      <c r="E39" s="97" t="s">
        <v>677</v>
      </c>
      <c r="F39" s="82" t="s">
        <v>678</v>
      </c>
      <c r="G39" s="82" t="s">
        <v>679</v>
      </c>
      <c r="H39" s="82" t="s">
        <v>680</v>
      </c>
      <c r="I39" s="107" t="s">
        <v>681</v>
      </c>
      <c r="J39" s="83" t="s">
        <v>21</v>
      </c>
    </row>
    <row r="40" spans="1:10" ht="102" customHeight="1" x14ac:dyDescent="0.2">
      <c r="A40" s="95">
        <v>38</v>
      </c>
      <c r="B40" s="96" t="s">
        <v>520</v>
      </c>
      <c r="C40" s="96" t="s">
        <v>616</v>
      </c>
      <c r="D40" s="96" t="s">
        <v>522</v>
      </c>
      <c r="E40" s="97" t="s">
        <v>682</v>
      </c>
      <c r="F40" s="82" t="s">
        <v>683</v>
      </c>
      <c r="G40" s="82" t="s">
        <v>684</v>
      </c>
      <c r="H40" s="82" t="s">
        <v>685</v>
      </c>
      <c r="I40" s="107" t="s">
        <v>686</v>
      </c>
      <c r="J40" s="83" t="s">
        <v>72</v>
      </c>
    </row>
    <row r="41" spans="1:10" ht="38.25" x14ac:dyDescent="0.2">
      <c r="A41" s="95">
        <v>39</v>
      </c>
      <c r="B41" s="96" t="s">
        <v>520</v>
      </c>
      <c r="C41" s="96" t="s">
        <v>616</v>
      </c>
      <c r="D41" s="96" t="s">
        <v>522</v>
      </c>
      <c r="E41" s="108" t="s">
        <v>687</v>
      </c>
      <c r="F41" s="82" t="s">
        <v>688</v>
      </c>
      <c r="G41" s="82" t="s">
        <v>689</v>
      </c>
      <c r="H41" s="82" t="s">
        <v>690</v>
      </c>
      <c r="I41" s="82" t="s">
        <v>691</v>
      </c>
      <c r="J41" s="83" t="s">
        <v>72</v>
      </c>
    </row>
    <row r="42" spans="1:10" ht="63.75" x14ac:dyDescent="0.2">
      <c r="A42" s="95">
        <v>40</v>
      </c>
      <c r="B42" s="96" t="s">
        <v>520</v>
      </c>
      <c r="C42" s="96" t="s">
        <v>616</v>
      </c>
      <c r="D42" s="96" t="s">
        <v>522</v>
      </c>
      <c r="E42" s="108" t="s">
        <v>692</v>
      </c>
      <c r="F42" s="82" t="s">
        <v>693</v>
      </c>
      <c r="G42" s="108" t="s">
        <v>694</v>
      </c>
      <c r="H42" s="82" t="s">
        <v>695</v>
      </c>
      <c r="I42" s="82" t="s">
        <v>696</v>
      </c>
      <c r="J42" s="83" t="s">
        <v>26</v>
      </c>
    </row>
    <row r="43" spans="1:10" x14ac:dyDescent="0.2">
      <c r="A43" s="95">
        <v>41</v>
      </c>
      <c r="B43" s="96" t="s">
        <v>520</v>
      </c>
      <c r="C43" s="96" t="s">
        <v>616</v>
      </c>
      <c r="D43" s="96" t="s">
        <v>522</v>
      </c>
      <c r="E43" s="82" t="s">
        <v>697</v>
      </c>
      <c r="F43" s="82" t="s">
        <v>698</v>
      </c>
      <c r="G43" s="82" t="s">
        <v>699</v>
      </c>
      <c r="H43" s="82" t="s">
        <v>700</v>
      </c>
      <c r="I43" s="107" t="s">
        <v>701</v>
      </c>
      <c r="J43" s="83" t="s">
        <v>51</v>
      </c>
    </row>
    <row r="44" spans="1:10" x14ac:dyDescent="0.2">
      <c r="A44" s="95">
        <v>42</v>
      </c>
      <c r="B44" s="96" t="s">
        <v>520</v>
      </c>
      <c r="C44" s="96" t="s">
        <v>616</v>
      </c>
      <c r="D44" s="96" t="s">
        <v>522</v>
      </c>
      <c r="E44" s="82" t="s">
        <v>702</v>
      </c>
      <c r="F44" s="82" t="s">
        <v>703</v>
      </c>
      <c r="G44" s="82" t="s">
        <v>704</v>
      </c>
      <c r="H44" s="82" t="s">
        <v>705</v>
      </c>
      <c r="I44" s="107" t="s">
        <v>706</v>
      </c>
      <c r="J44" s="83" t="s">
        <v>26</v>
      </c>
    </row>
    <row r="45" spans="1:10" ht="81" customHeight="1" x14ac:dyDescent="0.2">
      <c r="A45" s="95">
        <v>43</v>
      </c>
      <c r="B45" s="96" t="s">
        <v>520</v>
      </c>
      <c r="C45" s="96" t="s">
        <v>616</v>
      </c>
      <c r="D45" s="96" t="s">
        <v>522</v>
      </c>
      <c r="E45" s="97" t="s">
        <v>707</v>
      </c>
      <c r="F45" s="82" t="s">
        <v>708</v>
      </c>
      <c r="G45" s="82" t="s">
        <v>709</v>
      </c>
      <c r="H45" s="82" t="s">
        <v>710</v>
      </c>
      <c r="I45" s="107" t="s">
        <v>711</v>
      </c>
      <c r="J45" s="83" t="s">
        <v>21</v>
      </c>
    </row>
    <row r="46" spans="1:10" ht="92.25" customHeight="1" x14ac:dyDescent="0.2">
      <c r="A46" s="95">
        <v>44</v>
      </c>
      <c r="B46" s="96" t="s">
        <v>520</v>
      </c>
      <c r="C46" s="96" t="s">
        <v>616</v>
      </c>
      <c r="D46" s="96" t="s">
        <v>522</v>
      </c>
      <c r="E46" s="97" t="s">
        <v>712</v>
      </c>
      <c r="F46" s="82" t="s">
        <v>713</v>
      </c>
      <c r="G46" s="82" t="s">
        <v>714</v>
      </c>
      <c r="H46" s="82" t="s">
        <v>715</v>
      </c>
      <c r="I46" s="107" t="s">
        <v>716</v>
      </c>
      <c r="J46" s="83" t="s">
        <v>72</v>
      </c>
    </row>
    <row r="47" spans="1:10" ht="174" customHeight="1" x14ac:dyDescent="0.2">
      <c r="A47" s="95">
        <v>45</v>
      </c>
      <c r="B47" s="96" t="s">
        <v>520</v>
      </c>
      <c r="C47" s="96" t="s">
        <v>616</v>
      </c>
      <c r="D47" s="96" t="s">
        <v>522</v>
      </c>
      <c r="E47" s="97" t="s">
        <v>717</v>
      </c>
      <c r="F47" s="82" t="s">
        <v>718</v>
      </c>
      <c r="G47" s="82" t="s">
        <v>719</v>
      </c>
      <c r="H47" s="82" t="s">
        <v>720</v>
      </c>
      <c r="I47" s="107" t="s">
        <v>721</v>
      </c>
      <c r="J47" s="83" t="s">
        <v>51</v>
      </c>
    </row>
    <row r="48" spans="1:10" ht="160.5" customHeight="1" x14ac:dyDescent="0.2">
      <c r="A48" s="95">
        <v>46</v>
      </c>
      <c r="B48" s="96" t="s">
        <v>520</v>
      </c>
      <c r="C48" s="96" t="s">
        <v>616</v>
      </c>
      <c r="D48" s="96" t="s">
        <v>522</v>
      </c>
      <c r="E48" s="97" t="s">
        <v>722</v>
      </c>
      <c r="F48" s="82" t="s">
        <v>723</v>
      </c>
      <c r="G48" s="82" t="s">
        <v>724</v>
      </c>
      <c r="H48" s="82" t="s">
        <v>725</v>
      </c>
      <c r="I48" s="107" t="s">
        <v>726</v>
      </c>
      <c r="J48" s="83" t="s">
        <v>21</v>
      </c>
    </row>
    <row r="49" spans="1:12" x14ac:dyDescent="0.2">
      <c r="A49" s="95">
        <v>47</v>
      </c>
      <c r="B49" s="96" t="s">
        <v>520</v>
      </c>
      <c r="C49" s="96" t="s">
        <v>616</v>
      </c>
      <c r="D49" s="96" t="s">
        <v>522</v>
      </c>
      <c r="E49" s="82" t="s">
        <v>727</v>
      </c>
      <c r="F49" s="82" t="s">
        <v>728</v>
      </c>
      <c r="G49" s="82" t="s">
        <v>729</v>
      </c>
      <c r="H49" s="82" t="s">
        <v>730</v>
      </c>
      <c r="I49" s="107" t="s">
        <v>731</v>
      </c>
      <c r="J49" s="83" t="s">
        <v>26</v>
      </c>
    </row>
    <row r="50" spans="1:12" x14ac:dyDescent="0.2">
      <c r="A50" s="95">
        <v>48</v>
      </c>
      <c r="B50" s="96" t="s">
        <v>520</v>
      </c>
      <c r="C50" s="96" t="s">
        <v>616</v>
      </c>
      <c r="D50" s="96" t="s">
        <v>522</v>
      </c>
      <c r="E50" s="82" t="s">
        <v>732</v>
      </c>
      <c r="F50" s="82" t="s">
        <v>733</v>
      </c>
      <c r="G50" s="82" t="s">
        <v>699</v>
      </c>
      <c r="H50" s="82" t="s">
        <v>734</v>
      </c>
      <c r="I50" s="107" t="s">
        <v>735</v>
      </c>
      <c r="J50" s="83" t="s">
        <v>736</v>
      </c>
    </row>
    <row r="51" spans="1:12" x14ac:dyDescent="0.2">
      <c r="A51" s="95">
        <v>49</v>
      </c>
      <c r="B51" s="96" t="s">
        <v>520</v>
      </c>
      <c r="C51" s="96" t="s">
        <v>616</v>
      </c>
      <c r="D51" s="96" t="s">
        <v>522</v>
      </c>
      <c r="E51" s="82" t="s">
        <v>737</v>
      </c>
      <c r="F51" s="82" t="s">
        <v>738</v>
      </c>
      <c r="G51" s="82" t="s">
        <v>739</v>
      </c>
      <c r="H51" s="82" t="s">
        <v>740</v>
      </c>
      <c r="I51" s="107" t="s">
        <v>741</v>
      </c>
      <c r="J51" s="83" t="s">
        <v>51</v>
      </c>
    </row>
    <row r="52" spans="1:12" x14ac:dyDescent="0.2">
      <c r="A52" s="95">
        <v>50</v>
      </c>
      <c r="B52" s="96" t="s">
        <v>520</v>
      </c>
      <c r="C52" s="96" t="s">
        <v>616</v>
      </c>
      <c r="D52" s="96" t="s">
        <v>522</v>
      </c>
      <c r="E52" s="82" t="s">
        <v>742</v>
      </c>
      <c r="F52" s="82" t="s">
        <v>743</v>
      </c>
      <c r="G52" s="82" t="s">
        <v>744</v>
      </c>
      <c r="H52" s="82" t="s">
        <v>745</v>
      </c>
      <c r="I52" s="107" t="s">
        <v>746</v>
      </c>
      <c r="J52" s="83" t="s">
        <v>26</v>
      </c>
    </row>
    <row r="53" spans="1:12" ht="51" x14ac:dyDescent="0.2">
      <c r="A53" s="95">
        <v>51</v>
      </c>
      <c r="B53" s="96" t="s">
        <v>520</v>
      </c>
      <c r="C53" s="96" t="s">
        <v>616</v>
      </c>
      <c r="D53" s="96" t="s">
        <v>522</v>
      </c>
      <c r="E53" s="108" t="s">
        <v>747</v>
      </c>
      <c r="F53" s="82" t="s">
        <v>748</v>
      </c>
      <c r="G53" s="82" t="s">
        <v>749</v>
      </c>
      <c r="H53" s="82" t="s">
        <v>750</v>
      </c>
      <c r="I53" s="107" t="s">
        <v>751</v>
      </c>
      <c r="J53" s="83" t="s">
        <v>72</v>
      </c>
    </row>
    <row r="54" spans="1:12" ht="51" x14ac:dyDescent="0.2">
      <c r="A54" s="95">
        <v>52</v>
      </c>
      <c r="B54" s="96" t="s">
        <v>520</v>
      </c>
      <c r="C54" s="96" t="s">
        <v>616</v>
      </c>
      <c r="D54" s="96" t="s">
        <v>522</v>
      </c>
      <c r="E54" s="108" t="s">
        <v>752</v>
      </c>
      <c r="F54" s="82" t="s">
        <v>753</v>
      </c>
      <c r="G54" s="82" t="s">
        <v>754</v>
      </c>
      <c r="H54" s="82" t="s">
        <v>755</v>
      </c>
      <c r="I54" s="107" t="s">
        <v>756</v>
      </c>
      <c r="J54" s="83" t="s">
        <v>21</v>
      </c>
    </row>
    <row r="55" spans="1:12" ht="140.25" x14ac:dyDescent="0.2">
      <c r="A55" s="95">
        <v>53</v>
      </c>
      <c r="B55" s="96" t="s">
        <v>520</v>
      </c>
      <c r="C55" s="96" t="s">
        <v>616</v>
      </c>
      <c r="D55" s="96" t="s">
        <v>522</v>
      </c>
      <c r="E55" s="108" t="s">
        <v>757</v>
      </c>
      <c r="F55" s="82" t="s">
        <v>758</v>
      </c>
      <c r="G55" s="82" t="s">
        <v>759</v>
      </c>
      <c r="H55" s="82" t="s">
        <v>760</v>
      </c>
      <c r="I55" s="107" t="s">
        <v>761</v>
      </c>
      <c r="J55" s="83" t="s">
        <v>51</v>
      </c>
      <c r="K55" s="113" t="s">
        <v>762</v>
      </c>
    </row>
    <row r="56" spans="1:12" ht="76.5" x14ac:dyDescent="0.2">
      <c r="A56" s="95">
        <v>54</v>
      </c>
      <c r="B56" s="96" t="s">
        <v>520</v>
      </c>
      <c r="C56" s="96" t="s">
        <v>616</v>
      </c>
      <c r="D56" s="96" t="s">
        <v>522</v>
      </c>
      <c r="E56" s="108" t="s">
        <v>763</v>
      </c>
      <c r="F56" s="82" t="s">
        <v>764</v>
      </c>
      <c r="G56" s="82" t="s">
        <v>765</v>
      </c>
      <c r="H56" s="82" t="s">
        <v>766</v>
      </c>
      <c r="I56" s="107" t="s">
        <v>767</v>
      </c>
      <c r="J56" s="83" t="s">
        <v>21</v>
      </c>
    </row>
    <row r="57" spans="1:12" x14ac:dyDescent="0.2">
      <c r="A57" s="95">
        <v>55</v>
      </c>
      <c r="B57" s="96" t="s">
        <v>520</v>
      </c>
      <c r="C57" s="96" t="s">
        <v>521</v>
      </c>
      <c r="D57" s="96" t="s">
        <v>522</v>
      </c>
      <c r="E57" s="82" t="s">
        <v>768</v>
      </c>
      <c r="F57" s="82" t="s">
        <v>769</v>
      </c>
      <c r="G57" s="82" t="s">
        <v>770</v>
      </c>
      <c r="H57" s="82" t="s">
        <v>771</v>
      </c>
      <c r="I57" s="82" t="s">
        <v>772</v>
      </c>
      <c r="J57" s="83" t="s">
        <v>51</v>
      </c>
      <c r="L57" s="84">
        <f>(29.5-29)/0.25</f>
        <v>2</v>
      </c>
    </row>
    <row r="58" spans="1:12" x14ac:dyDescent="0.2">
      <c r="A58" s="95">
        <v>56</v>
      </c>
      <c r="B58" s="96" t="s">
        <v>520</v>
      </c>
      <c r="C58" s="96" t="s">
        <v>521</v>
      </c>
      <c r="D58" s="96" t="s">
        <v>522</v>
      </c>
      <c r="E58" s="82" t="s">
        <v>773</v>
      </c>
      <c r="F58" s="82" t="s">
        <v>774</v>
      </c>
      <c r="G58" s="82" t="s">
        <v>775</v>
      </c>
      <c r="H58" s="82" t="s">
        <v>776</v>
      </c>
      <c r="I58" s="82" t="s">
        <v>777</v>
      </c>
      <c r="J58" s="83" t="s">
        <v>51</v>
      </c>
    </row>
    <row r="59" spans="1:12" x14ac:dyDescent="0.2">
      <c r="A59" s="95">
        <v>57</v>
      </c>
      <c r="B59" s="96"/>
      <c r="C59" s="96"/>
      <c r="D59" s="96"/>
      <c r="E59" s="82"/>
      <c r="F59" s="82"/>
      <c r="G59" s="82"/>
      <c r="H59" s="82"/>
      <c r="I59" s="107"/>
      <c r="J59" s="83"/>
    </row>
    <row r="60" spans="1:12" x14ac:dyDescent="0.2">
      <c r="A60" s="95">
        <v>58</v>
      </c>
      <c r="B60" s="96"/>
      <c r="C60" s="96"/>
      <c r="D60" s="96"/>
      <c r="E60" s="82"/>
      <c r="F60" s="82"/>
      <c r="G60" s="82"/>
      <c r="H60" s="82"/>
      <c r="I60" s="107"/>
      <c r="J60" s="83"/>
      <c r="L60" s="84">
        <f>1.25*10^-9 + 2.28*10^-2</f>
        <v>2.2800001249999997E-2</v>
      </c>
    </row>
    <row r="61" spans="1:12" x14ac:dyDescent="0.2">
      <c r="A61" s="95">
        <v>59</v>
      </c>
      <c r="B61" s="96"/>
      <c r="C61" s="96"/>
      <c r="D61" s="96"/>
      <c r="E61" s="82"/>
      <c r="F61" s="82"/>
      <c r="G61" s="82"/>
      <c r="H61" s="82"/>
      <c r="I61" s="107"/>
      <c r="J61" s="83"/>
      <c r="L61" s="84">
        <f>L60*10^6</f>
        <v>22800.001249999998</v>
      </c>
    </row>
    <row r="62" spans="1:12" x14ac:dyDescent="0.2">
      <c r="A62" s="95">
        <v>60</v>
      </c>
      <c r="B62" s="96"/>
      <c r="C62" s="96"/>
      <c r="D62" s="96"/>
      <c r="E62" s="82"/>
      <c r="F62" s="82"/>
      <c r="G62" s="82"/>
      <c r="H62" s="82"/>
      <c r="I62" s="107"/>
      <c r="J62" s="83"/>
    </row>
  </sheetData>
  <mergeCells count="1">
    <mergeCell ref="F1:I1"/>
  </mergeCell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'C:\Users\laihoanglinh\Documents\DCTM\view\[Tran Van Tuyen_ 6 sigma Gioi thieu_ Question Bank_v0_v0.1.xlsx]Classification'!#REF!</xm:f>
          </x14:formula1>
          <xm:sqref>B2:B531 C2:C523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1"/>
  <sheetViews>
    <sheetView showGridLines="0" zoomScaleNormal="100" zoomScaleSheetLayoutView="100" workbookViewId="0">
      <selection activeCell="E7" sqref="E7"/>
    </sheetView>
  </sheetViews>
  <sheetFormatPr defaultRowHeight="12.75" x14ac:dyDescent="0.2"/>
  <cols>
    <col min="1" max="1" width="6.140625" style="134" customWidth="1"/>
    <col min="2" max="2" width="21.85546875" style="134" hidden="1" customWidth="1"/>
    <col min="3" max="3" width="9.140625" style="134"/>
    <col min="4" max="4" width="20.140625" style="134" hidden="1" customWidth="1"/>
    <col min="5" max="5" width="62.7109375" style="128" customWidth="1"/>
    <col min="6" max="9" width="26.42578125" style="128" customWidth="1"/>
    <col min="10" max="10" width="14.85546875" style="134" customWidth="1"/>
    <col min="11" max="11" width="16.28515625" style="119" customWidth="1"/>
    <col min="12" max="16384" width="9.140625" style="71"/>
  </cols>
  <sheetData>
    <row r="1" spans="1:11" ht="24.75" customHeight="1" x14ac:dyDescent="0.2">
      <c r="A1" s="116" t="s">
        <v>512</v>
      </c>
      <c r="B1" s="117" t="s">
        <v>513</v>
      </c>
      <c r="C1" s="117" t="s">
        <v>514</v>
      </c>
      <c r="D1" s="117" t="s">
        <v>515</v>
      </c>
      <c r="E1" s="118" t="s">
        <v>516</v>
      </c>
      <c r="F1" s="188" t="s">
        <v>517</v>
      </c>
      <c r="G1" s="188"/>
      <c r="H1" s="188"/>
      <c r="I1" s="188"/>
      <c r="J1" s="70" t="s">
        <v>518</v>
      </c>
    </row>
    <row r="2" spans="1:11" ht="33.75" customHeight="1" x14ac:dyDescent="0.2">
      <c r="A2" s="120" t="s">
        <v>519</v>
      </c>
      <c r="B2" s="121" t="s">
        <v>520</v>
      </c>
      <c r="C2" s="121" t="s">
        <v>521</v>
      </c>
      <c r="D2" s="121"/>
      <c r="E2" s="122" t="s">
        <v>523</v>
      </c>
      <c r="F2" s="136" t="s">
        <v>524</v>
      </c>
      <c r="G2" s="122" t="s">
        <v>525</v>
      </c>
      <c r="H2" s="122" t="s">
        <v>526</v>
      </c>
      <c r="I2" s="123" t="s">
        <v>527</v>
      </c>
      <c r="J2" s="124" t="s">
        <v>51</v>
      </c>
    </row>
    <row r="3" spans="1:11" ht="33.75" customHeight="1" x14ac:dyDescent="0.2">
      <c r="A3" s="120">
        <v>1</v>
      </c>
      <c r="B3" s="121" t="s">
        <v>778</v>
      </c>
      <c r="C3" s="121" t="s">
        <v>521</v>
      </c>
      <c r="D3" s="121" t="s">
        <v>779</v>
      </c>
      <c r="E3" s="122" t="s">
        <v>780</v>
      </c>
      <c r="F3" s="125" t="s">
        <v>781</v>
      </c>
      <c r="G3" s="125" t="s">
        <v>782</v>
      </c>
      <c r="H3" s="125" t="s">
        <v>783</v>
      </c>
      <c r="I3" s="126" t="s">
        <v>784</v>
      </c>
      <c r="J3" s="124" t="s">
        <v>51</v>
      </c>
    </row>
    <row r="4" spans="1:11" ht="33.75" customHeight="1" x14ac:dyDescent="0.2">
      <c r="A4" s="120">
        <v>2</v>
      </c>
      <c r="B4" s="121" t="s">
        <v>778</v>
      </c>
      <c r="C4" s="121" t="s">
        <v>521</v>
      </c>
      <c r="D4" s="121" t="s">
        <v>779</v>
      </c>
      <c r="E4" s="122" t="s">
        <v>785</v>
      </c>
      <c r="F4" s="125" t="s">
        <v>781</v>
      </c>
      <c r="G4" s="125" t="s">
        <v>782</v>
      </c>
      <c r="H4" s="125" t="s">
        <v>783</v>
      </c>
      <c r="I4" s="126" t="s">
        <v>784</v>
      </c>
      <c r="J4" s="124" t="s">
        <v>26</v>
      </c>
    </row>
    <row r="5" spans="1:11" ht="33.75" customHeight="1" x14ac:dyDescent="0.2">
      <c r="A5" s="120">
        <v>3</v>
      </c>
      <c r="B5" s="121" t="s">
        <v>778</v>
      </c>
      <c r="C5" s="121" t="s">
        <v>521</v>
      </c>
      <c r="D5" s="121" t="s">
        <v>779</v>
      </c>
      <c r="E5" s="122" t="s">
        <v>786</v>
      </c>
      <c r="F5" s="125" t="s">
        <v>787</v>
      </c>
      <c r="G5" s="125" t="s">
        <v>788</v>
      </c>
      <c r="H5" s="125" t="s">
        <v>789</v>
      </c>
      <c r="I5" s="126" t="s">
        <v>790</v>
      </c>
      <c r="J5" s="124" t="s">
        <v>21</v>
      </c>
    </row>
    <row r="6" spans="1:11" ht="33.75" customHeight="1" x14ac:dyDescent="0.2">
      <c r="A6" s="120">
        <v>4</v>
      </c>
      <c r="B6" s="121" t="s">
        <v>778</v>
      </c>
      <c r="C6" s="121" t="s">
        <v>521</v>
      </c>
      <c r="D6" s="121" t="s">
        <v>779</v>
      </c>
      <c r="E6" s="122" t="s">
        <v>791</v>
      </c>
      <c r="F6" s="125" t="s">
        <v>787</v>
      </c>
      <c r="G6" s="125" t="s">
        <v>788</v>
      </c>
      <c r="H6" s="125" t="s">
        <v>789</v>
      </c>
      <c r="I6" s="126" t="s">
        <v>790</v>
      </c>
      <c r="J6" s="124" t="s">
        <v>51</v>
      </c>
    </row>
    <row r="7" spans="1:11" ht="33.75" customHeight="1" x14ac:dyDescent="0.2">
      <c r="A7" s="120">
        <v>5</v>
      </c>
      <c r="B7" s="121" t="s">
        <v>778</v>
      </c>
      <c r="C7" s="121" t="s">
        <v>521</v>
      </c>
      <c r="D7" s="121" t="s">
        <v>779</v>
      </c>
      <c r="E7" s="122" t="s">
        <v>792</v>
      </c>
      <c r="F7" s="125" t="s">
        <v>787</v>
      </c>
      <c r="G7" s="125" t="s">
        <v>788</v>
      </c>
      <c r="H7" s="125" t="s">
        <v>789</v>
      </c>
      <c r="I7" s="126" t="s">
        <v>790</v>
      </c>
      <c r="J7" s="124" t="s">
        <v>26</v>
      </c>
    </row>
    <row r="8" spans="1:11" ht="33.75" customHeight="1" x14ac:dyDescent="0.2">
      <c r="A8" s="120">
        <v>6</v>
      </c>
      <c r="B8" s="121" t="s">
        <v>778</v>
      </c>
      <c r="C8" s="121" t="s">
        <v>521</v>
      </c>
      <c r="D8" s="121" t="s">
        <v>779</v>
      </c>
      <c r="E8" s="122" t="s">
        <v>793</v>
      </c>
      <c r="F8" s="125" t="s">
        <v>794</v>
      </c>
      <c r="G8" s="125" t="s">
        <v>795</v>
      </c>
      <c r="H8" s="125" t="s">
        <v>796</v>
      </c>
      <c r="I8" s="126" t="s">
        <v>797</v>
      </c>
      <c r="J8" s="124" t="s">
        <v>72</v>
      </c>
    </row>
    <row r="9" spans="1:11" ht="33.75" customHeight="1" x14ac:dyDescent="0.2">
      <c r="A9" s="120">
        <v>7</v>
      </c>
      <c r="B9" s="121" t="s">
        <v>778</v>
      </c>
      <c r="C9" s="121" t="s">
        <v>521</v>
      </c>
      <c r="D9" s="121" t="s">
        <v>779</v>
      </c>
      <c r="E9" s="122" t="s">
        <v>798</v>
      </c>
      <c r="F9" s="125" t="s">
        <v>794</v>
      </c>
      <c r="G9" s="125" t="s">
        <v>795</v>
      </c>
      <c r="H9" s="125" t="s">
        <v>796</v>
      </c>
      <c r="I9" s="126" t="s">
        <v>797</v>
      </c>
      <c r="J9" s="124" t="s">
        <v>26</v>
      </c>
    </row>
    <row r="10" spans="1:11" ht="33.75" customHeight="1" x14ac:dyDescent="0.2">
      <c r="A10" s="120">
        <v>8</v>
      </c>
      <c r="B10" s="121" t="s">
        <v>778</v>
      </c>
      <c r="C10" s="121" t="s">
        <v>521</v>
      </c>
      <c r="D10" s="121" t="s">
        <v>779</v>
      </c>
      <c r="E10" s="122" t="s">
        <v>799</v>
      </c>
      <c r="F10" s="125" t="s">
        <v>794</v>
      </c>
      <c r="G10" s="125" t="s">
        <v>795</v>
      </c>
      <c r="H10" s="125" t="s">
        <v>796</v>
      </c>
      <c r="I10" s="126" t="s">
        <v>797</v>
      </c>
      <c r="J10" s="124" t="s">
        <v>21</v>
      </c>
    </row>
    <row r="11" spans="1:11" ht="33.75" customHeight="1" x14ac:dyDescent="0.2">
      <c r="A11" s="120">
        <v>9</v>
      </c>
      <c r="B11" s="121" t="s">
        <v>778</v>
      </c>
      <c r="C11" s="121" t="s">
        <v>521</v>
      </c>
      <c r="D11" s="121" t="s">
        <v>779</v>
      </c>
      <c r="E11" s="122" t="s">
        <v>800</v>
      </c>
      <c r="F11" s="125" t="s">
        <v>794</v>
      </c>
      <c r="G11" s="125" t="s">
        <v>795</v>
      </c>
      <c r="H11" s="125" t="s">
        <v>796</v>
      </c>
      <c r="I11" s="126" t="s">
        <v>797</v>
      </c>
      <c r="J11" s="124" t="s">
        <v>51</v>
      </c>
    </row>
    <row r="12" spans="1:11" ht="33.75" customHeight="1" x14ac:dyDescent="0.2">
      <c r="A12" s="120">
        <v>10</v>
      </c>
      <c r="B12" s="121" t="s">
        <v>778</v>
      </c>
      <c r="C12" s="121" t="s">
        <v>521</v>
      </c>
      <c r="D12" s="121" t="s">
        <v>779</v>
      </c>
      <c r="E12" s="122" t="s">
        <v>801</v>
      </c>
      <c r="F12" s="125" t="s">
        <v>794</v>
      </c>
      <c r="G12" s="125" t="s">
        <v>802</v>
      </c>
      <c r="H12" s="125" t="s">
        <v>803</v>
      </c>
      <c r="I12" s="126" t="s">
        <v>804</v>
      </c>
      <c r="J12" s="124" t="s">
        <v>72</v>
      </c>
    </row>
    <row r="13" spans="1:11" ht="33.75" customHeight="1" x14ac:dyDescent="0.2">
      <c r="A13" s="120">
        <v>11</v>
      </c>
      <c r="B13" s="121" t="s">
        <v>778</v>
      </c>
      <c r="C13" s="121" t="s">
        <v>521</v>
      </c>
      <c r="D13" s="121" t="s">
        <v>779</v>
      </c>
      <c r="E13" s="122" t="s">
        <v>805</v>
      </c>
      <c r="F13" s="125" t="s">
        <v>806</v>
      </c>
      <c r="G13" s="125" t="s">
        <v>807</v>
      </c>
      <c r="H13" s="125" t="s">
        <v>808</v>
      </c>
      <c r="I13" s="126" t="s">
        <v>809</v>
      </c>
      <c r="J13" s="124" t="s">
        <v>26</v>
      </c>
    </row>
    <row r="14" spans="1:11" ht="33.75" customHeight="1" x14ac:dyDescent="0.2">
      <c r="A14" s="120">
        <v>12</v>
      </c>
      <c r="B14" s="121" t="s">
        <v>778</v>
      </c>
      <c r="C14" s="121" t="s">
        <v>521</v>
      </c>
      <c r="D14" s="121" t="s">
        <v>779</v>
      </c>
      <c r="E14" s="122" t="s">
        <v>810</v>
      </c>
      <c r="F14" s="125" t="s">
        <v>811</v>
      </c>
      <c r="G14" s="125" t="s">
        <v>812</v>
      </c>
      <c r="H14" s="125" t="s">
        <v>813</v>
      </c>
      <c r="I14" s="126" t="s">
        <v>814</v>
      </c>
      <c r="J14" s="124" t="s">
        <v>21</v>
      </c>
    </row>
    <row r="15" spans="1:11" ht="33.75" customHeight="1" x14ac:dyDescent="0.2">
      <c r="A15" s="120">
        <v>13</v>
      </c>
      <c r="B15" s="121" t="s">
        <v>778</v>
      </c>
      <c r="C15" s="121" t="s">
        <v>521</v>
      </c>
      <c r="D15" s="121" t="s">
        <v>779</v>
      </c>
      <c r="E15" s="122" t="s">
        <v>815</v>
      </c>
      <c r="F15" s="125" t="s">
        <v>543</v>
      </c>
      <c r="G15" s="125" t="s">
        <v>816</v>
      </c>
      <c r="H15" s="125" t="s">
        <v>817</v>
      </c>
      <c r="I15" s="126" t="s">
        <v>818</v>
      </c>
      <c r="J15" s="124" t="s">
        <v>72</v>
      </c>
    </row>
    <row r="16" spans="1:11" ht="25.5" x14ac:dyDescent="0.2">
      <c r="A16" s="120">
        <v>14</v>
      </c>
      <c r="B16" s="121" t="s">
        <v>778</v>
      </c>
      <c r="C16" s="121" t="s">
        <v>521</v>
      </c>
      <c r="D16" s="121" t="s">
        <v>779</v>
      </c>
      <c r="E16" s="154" t="s">
        <v>819</v>
      </c>
      <c r="F16" s="125" t="s">
        <v>584</v>
      </c>
      <c r="G16" s="125" t="s">
        <v>585</v>
      </c>
      <c r="H16" s="125" t="s">
        <v>586</v>
      </c>
      <c r="I16" s="126" t="s">
        <v>578</v>
      </c>
      <c r="J16" s="124" t="s">
        <v>51</v>
      </c>
      <c r="K16" s="137" t="s">
        <v>19</v>
      </c>
    </row>
    <row r="17" spans="1:11" ht="25.5" x14ac:dyDescent="0.2">
      <c r="A17" s="120">
        <v>15</v>
      </c>
      <c r="B17" s="121" t="s">
        <v>778</v>
      </c>
      <c r="C17" s="121" t="s">
        <v>521</v>
      </c>
      <c r="D17" s="121" t="s">
        <v>779</v>
      </c>
      <c r="E17" s="154" t="s">
        <v>820</v>
      </c>
      <c r="F17" s="125" t="s">
        <v>584</v>
      </c>
      <c r="G17" s="125" t="s">
        <v>585</v>
      </c>
      <c r="H17" s="125" t="s">
        <v>586</v>
      </c>
      <c r="I17" s="126" t="s">
        <v>578</v>
      </c>
      <c r="J17" s="124" t="s">
        <v>26</v>
      </c>
      <c r="K17" s="137" t="s">
        <v>20</v>
      </c>
    </row>
    <row r="18" spans="1:11" ht="25.5" x14ac:dyDescent="0.2">
      <c r="A18" s="120">
        <v>16</v>
      </c>
      <c r="B18" s="121" t="s">
        <v>778</v>
      </c>
      <c r="C18" s="121" t="s">
        <v>521</v>
      </c>
      <c r="D18" s="121" t="s">
        <v>779</v>
      </c>
      <c r="E18" s="122" t="s">
        <v>821</v>
      </c>
      <c r="F18" s="125" t="s">
        <v>584</v>
      </c>
      <c r="G18" s="125" t="s">
        <v>585</v>
      </c>
      <c r="H18" s="125" t="s">
        <v>586</v>
      </c>
      <c r="I18" s="126" t="s">
        <v>578</v>
      </c>
      <c r="J18" s="124" t="s">
        <v>21</v>
      </c>
    </row>
    <row r="19" spans="1:11" x14ac:dyDescent="0.2">
      <c r="A19" s="120">
        <v>17</v>
      </c>
      <c r="B19" s="121" t="s">
        <v>778</v>
      </c>
      <c r="C19" s="121" t="s">
        <v>521</v>
      </c>
      <c r="D19" s="121" t="s">
        <v>779</v>
      </c>
      <c r="E19" s="122" t="s">
        <v>822</v>
      </c>
      <c r="F19" s="125" t="s">
        <v>823</v>
      </c>
      <c r="G19" s="125" t="s">
        <v>824</v>
      </c>
      <c r="H19" s="126" t="s">
        <v>825</v>
      </c>
      <c r="I19" s="125" t="s">
        <v>826</v>
      </c>
      <c r="J19" s="124" t="s">
        <v>72</v>
      </c>
    </row>
    <row r="20" spans="1:11" ht="25.5" x14ac:dyDescent="0.2">
      <c r="A20" s="120">
        <v>18</v>
      </c>
      <c r="B20" s="121" t="s">
        <v>778</v>
      </c>
      <c r="C20" s="121" t="s">
        <v>521</v>
      </c>
      <c r="D20" s="121" t="s">
        <v>779</v>
      </c>
      <c r="E20" s="122" t="s">
        <v>827</v>
      </c>
      <c r="F20" s="125" t="s">
        <v>828</v>
      </c>
      <c r="G20" s="125" t="s">
        <v>829</v>
      </c>
      <c r="H20" s="125" t="s">
        <v>830</v>
      </c>
      <c r="I20" s="125" t="s">
        <v>831</v>
      </c>
      <c r="J20" s="124" t="s">
        <v>51</v>
      </c>
    </row>
    <row r="21" spans="1:11" ht="51" x14ac:dyDescent="0.2">
      <c r="A21" s="120">
        <v>19</v>
      </c>
      <c r="B21" s="121" t="s">
        <v>778</v>
      </c>
      <c r="C21" s="121" t="s">
        <v>521</v>
      </c>
      <c r="D21" s="121" t="s">
        <v>779</v>
      </c>
      <c r="E21" s="122" t="s">
        <v>832</v>
      </c>
      <c r="F21" s="125" t="s">
        <v>833</v>
      </c>
      <c r="G21" s="125" t="s">
        <v>834</v>
      </c>
      <c r="H21" s="125" t="s">
        <v>835</v>
      </c>
      <c r="I21" s="126" t="s">
        <v>836</v>
      </c>
      <c r="J21" s="124" t="s">
        <v>26</v>
      </c>
    </row>
    <row r="22" spans="1:11" x14ac:dyDescent="0.2">
      <c r="A22" s="120">
        <v>20</v>
      </c>
      <c r="B22" s="121" t="s">
        <v>778</v>
      </c>
      <c r="C22" s="121" t="s">
        <v>521</v>
      </c>
      <c r="D22" s="121" t="s">
        <v>779</v>
      </c>
      <c r="E22" s="122" t="s">
        <v>837</v>
      </c>
      <c r="F22" s="125" t="s">
        <v>838</v>
      </c>
      <c r="G22" s="125" t="s">
        <v>839</v>
      </c>
      <c r="H22" s="125" t="s">
        <v>840</v>
      </c>
      <c r="I22" s="126" t="s">
        <v>841</v>
      </c>
      <c r="J22" s="124" t="s">
        <v>21</v>
      </c>
    </row>
    <row r="23" spans="1:11" ht="25.5" x14ac:dyDescent="0.2">
      <c r="A23" s="120">
        <v>21</v>
      </c>
      <c r="B23" s="121" t="s">
        <v>778</v>
      </c>
      <c r="C23" s="121" t="s">
        <v>521</v>
      </c>
      <c r="D23" s="121" t="s">
        <v>779</v>
      </c>
      <c r="E23" s="122" t="s">
        <v>152</v>
      </c>
      <c r="F23" s="125" t="s">
        <v>842</v>
      </c>
      <c r="G23" s="125" t="s">
        <v>843</v>
      </c>
      <c r="H23" s="125" t="s">
        <v>844</v>
      </c>
      <c r="I23" s="126" t="s">
        <v>845</v>
      </c>
      <c r="J23" s="124" t="s">
        <v>72</v>
      </c>
    </row>
    <row r="24" spans="1:11" ht="38.25" x14ac:dyDescent="0.2">
      <c r="A24" s="120">
        <v>22</v>
      </c>
      <c r="B24" s="121" t="s">
        <v>778</v>
      </c>
      <c r="C24" s="121" t="s">
        <v>521</v>
      </c>
      <c r="D24" s="121" t="s">
        <v>779</v>
      </c>
      <c r="E24" s="122" t="s">
        <v>846</v>
      </c>
      <c r="F24" s="125" t="s">
        <v>847</v>
      </c>
      <c r="G24" s="125" t="s">
        <v>848</v>
      </c>
      <c r="H24" s="125" t="s">
        <v>849</v>
      </c>
      <c r="I24" s="126" t="s">
        <v>850</v>
      </c>
      <c r="J24" s="124" t="s">
        <v>51</v>
      </c>
    </row>
    <row r="25" spans="1:11" ht="25.5" x14ac:dyDescent="0.2">
      <c r="A25" s="120">
        <v>23</v>
      </c>
      <c r="B25" s="121" t="s">
        <v>778</v>
      </c>
      <c r="C25" s="121" t="s">
        <v>521</v>
      </c>
      <c r="D25" s="121" t="s">
        <v>779</v>
      </c>
      <c r="E25" s="154" t="s">
        <v>851</v>
      </c>
      <c r="F25" s="125" t="s">
        <v>847</v>
      </c>
      <c r="G25" s="125" t="s">
        <v>848</v>
      </c>
      <c r="H25" s="125" t="s">
        <v>849</v>
      </c>
      <c r="I25" s="126" t="s">
        <v>850</v>
      </c>
      <c r="J25" s="124" t="s">
        <v>26</v>
      </c>
    </row>
    <row r="26" spans="1:11" ht="38.25" x14ac:dyDescent="0.2">
      <c r="A26" s="120">
        <v>24</v>
      </c>
      <c r="B26" s="121" t="s">
        <v>778</v>
      </c>
      <c r="C26" s="121" t="s">
        <v>521</v>
      </c>
      <c r="D26" s="121" t="s">
        <v>779</v>
      </c>
      <c r="E26" s="154" t="s">
        <v>852</v>
      </c>
      <c r="F26" s="125" t="s">
        <v>847</v>
      </c>
      <c r="G26" s="125" t="s">
        <v>848</v>
      </c>
      <c r="H26" s="125" t="s">
        <v>849</v>
      </c>
      <c r="I26" s="126" t="s">
        <v>850</v>
      </c>
      <c r="J26" s="124" t="s">
        <v>21</v>
      </c>
    </row>
    <row r="27" spans="1:11" ht="38.25" x14ac:dyDescent="0.2">
      <c r="A27" s="120">
        <v>25</v>
      </c>
      <c r="B27" s="121" t="s">
        <v>778</v>
      </c>
      <c r="C27" s="121" t="s">
        <v>521</v>
      </c>
      <c r="D27" s="121" t="s">
        <v>779</v>
      </c>
      <c r="E27" s="122" t="s">
        <v>853</v>
      </c>
      <c r="F27" s="125" t="s">
        <v>854</v>
      </c>
      <c r="G27" s="125" t="s">
        <v>855</v>
      </c>
      <c r="H27" s="125" t="s">
        <v>856</v>
      </c>
      <c r="I27" s="126" t="s">
        <v>857</v>
      </c>
      <c r="J27" s="124" t="s">
        <v>72</v>
      </c>
    </row>
    <row r="28" spans="1:11" ht="51" x14ac:dyDescent="0.2">
      <c r="A28" s="120">
        <v>26</v>
      </c>
      <c r="B28" s="121" t="s">
        <v>778</v>
      </c>
      <c r="C28" s="121" t="s">
        <v>521</v>
      </c>
      <c r="D28" s="121" t="s">
        <v>779</v>
      </c>
      <c r="E28" s="122" t="s">
        <v>858</v>
      </c>
      <c r="F28" s="125" t="s">
        <v>859</v>
      </c>
      <c r="G28" s="125" t="s">
        <v>860</v>
      </c>
      <c r="H28" s="125" t="s">
        <v>861</v>
      </c>
      <c r="I28" s="126" t="s">
        <v>862</v>
      </c>
      <c r="J28" s="124" t="s">
        <v>51</v>
      </c>
    </row>
    <row r="29" spans="1:11" ht="25.5" x14ac:dyDescent="0.2">
      <c r="A29" s="120">
        <v>27</v>
      </c>
      <c r="B29" s="121" t="s">
        <v>778</v>
      </c>
      <c r="C29" s="121" t="s">
        <v>521</v>
      </c>
      <c r="D29" s="121" t="s">
        <v>779</v>
      </c>
      <c r="E29" s="122" t="s">
        <v>863</v>
      </c>
      <c r="F29" s="125" t="s">
        <v>864</v>
      </c>
      <c r="G29" s="125" t="s">
        <v>865</v>
      </c>
      <c r="H29" s="125" t="s">
        <v>866</v>
      </c>
      <c r="I29" s="126" t="s">
        <v>867</v>
      </c>
      <c r="J29" s="124" t="s">
        <v>26</v>
      </c>
    </row>
    <row r="30" spans="1:11" ht="25.5" x14ac:dyDescent="0.2">
      <c r="A30" s="120">
        <v>28</v>
      </c>
      <c r="B30" s="121" t="s">
        <v>778</v>
      </c>
      <c r="C30" s="121" t="s">
        <v>521</v>
      </c>
      <c r="D30" s="121" t="s">
        <v>779</v>
      </c>
      <c r="E30" s="122" t="s">
        <v>868</v>
      </c>
      <c r="F30" s="125" t="s">
        <v>869</v>
      </c>
      <c r="G30" s="125" t="s">
        <v>865</v>
      </c>
      <c r="H30" s="125" t="s">
        <v>870</v>
      </c>
      <c r="I30" s="126" t="s">
        <v>867</v>
      </c>
      <c r="J30" s="124" t="s">
        <v>72</v>
      </c>
    </row>
    <row r="31" spans="1:11" x14ac:dyDescent="0.2">
      <c r="A31" s="120">
        <v>29</v>
      </c>
      <c r="B31" s="121" t="s">
        <v>778</v>
      </c>
      <c r="C31" s="121" t="s">
        <v>521</v>
      </c>
      <c r="D31" s="121" t="s">
        <v>779</v>
      </c>
      <c r="E31" s="122" t="s">
        <v>871</v>
      </c>
      <c r="F31" s="125" t="s">
        <v>872</v>
      </c>
      <c r="G31" s="125" t="s">
        <v>873</v>
      </c>
      <c r="H31" s="125" t="s">
        <v>874</v>
      </c>
      <c r="I31" s="126" t="s">
        <v>862</v>
      </c>
      <c r="J31" s="124" t="s">
        <v>21</v>
      </c>
    </row>
    <row r="32" spans="1:11" ht="25.5" x14ac:dyDescent="0.2">
      <c r="A32" s="120">
        <v>30</v>
      </c>
      <c r="B32" s="121" t="s">
        <v>778</v>
      </c>
      <c r="C32" s="121" t="s">
        <v>521</v>
      </c>
      <c r="D32" s="121" t="s">
        <v>779</v>
      </c>
      <c r="E32" s="122" t="s">
        <v>875</v>
      </c>
      <c r="F32" s="125" t="s">
        <v>876</v>
      </c>
      <c r="G32" s="125" t="s">
        <v>877</v>
      </c>
      <c r="H32" s="125" t="s">
        <v>830</v>
      </c>
      <c r="I32" s="125" t="s">
        <v>831</v>
      </c>
      <c r="J32" s="124" t="s">
        <v>26</v>
      </c>
    </row>
    <row r="33" spans="1:11" ht="25.5" x14ac:dyDescent="0.2">
      <c r="A33" s="120">
        <v>31</v>
      </c>
      <c r="B33" s="121" t="s">
        <v>778</v>
      </c>
      <c r="C33" s="121" t="s">
        <v>616</v>
      </c>
      <c r="D33" s="121" t="s">
        <v>779</v>
      </c>
      <c r="E33" s="122" t="s">
        <v>878</v>
      </c>
      <c r="F33" s="125" t="s">
        <v>879</v>
      </c>
      <c r="G33" s="125" t="s">
        <v>880</v>
      </c>
      <c r="H33" s="125" t="s">
        <v>881</v>
      </c>
      <c r="I33" s="126" t="s">
        <v>882</v>
      </c>
      <c r="J33" s="124" t="s">
        <v>26</v>
      </c>
      <c r="K33" s="127" t="s">
        <v>883</v>
      </c>
    </row>
    <row r="34" spans="1:11" ht="25.5" x14ac:dyDescent="0.2">
      <c r="A34" s="120">
        <v>32</v>
      </c>
      <c r="B34" s="121" t="s">
        <v>778</v>
      </c>
      <c r="C34" s="121" t="s">
        <v>616</v>
      </c>
      <c r="D34" s="121" t="s">
        <v>779</v>
      </c>
      <c r="E34" s="122" t="s">
        <v>884</v>
      </c>
      <c r="F34" s="125" t="s">
        <v>885</v>
      </c>
      <c r="G34" s="125" t="s">
        <v>886</v>
      </c>
      <c r="H34" s="125" t="s">
        <v>887</v>
      </c>
      <c r="I34" s="126" t="s">
        <v>888</v>
      </c>
      <c r="J34" s="124" t="s">
        <v>72</v>
      </c>
      <c r="K34" s="127" t="s">
        <v>883</v>
      </c>
    </row>
    <row r="35" spans="1:11" x14ac:dyDescent="0.2">
      <c r="A35" s="120">
        <v>33</v>
      </c>
      <c r="B35" s="121" t="s">
        <v>778</v>
      </c>
      <c r="C35" s="121" t="s">
        <v>616</v>
      </c>
      <c r="D35" s="121" t="s">
        <v>779</v>
      </c>
      <c r="E35" s="154" t="s">
        <v>889</v>
      </c>
      <c r="F35" s="125" t="s">
        <v>637</v>
      </c>
      <c r="G35" s="125" t="s">
        <v>638</v>
      </c>
      <c r="H35" s="125"/>
      <c r="I35" s="126"/>
      <c r="J35" s="124" t="s">
        <v>51</v>
      </c>
      <c r="K35" s="127" t="s">
        <v>883</v>
      </c>
    </row>
    <row r="36" spans="1:11" ht="25.5" x14ac:dyDescent="0.2">
      <c r="A36" s="120">
        <v>34</v>
      </c>
      <c r="B36" s="121" t="s">
        <v>778</v>
      </c>
      <c r="C36" s="121" t="s">
        <v>616</v>
      </c>
      <c r="D36" s="121" t="s">
        <v>779</v>
      </c>
      <c r="E36" s="122" t="s">
        <v>890</v>
      </c>
      <c r="F36" s="125" t="s">
        <v>891</v>
      </c>
      <c r="G36" s="125" t="s">
        <v>892</v>
      </c>
      <c r="H36" s="125" t="s">
        <v>893</v>
      </c>
      <c r="I36" s="126" t="s">
        <v>894</v>
      </c>
      <c r="J36" s="124" t="s">
        <v>21</v>
      </c>
      <c r="K36" s="127" t="s">
        <v>883</v>
      </c>
    </row>
    <row r="37" spans="1:11" ht="25.5" x14ac:dyDescent="0.2">
      <c r="A37" s="120">
        <v>35</v>
      </c>
      <c r="B37" s="121" t="s">
        <v>778</v>
      </c>
      <c r="C37" s="121" t="s">
        <v>616</v>
      </c>
      <c r="D37" s="121" t="s">
        <v>779</v>
      </c>
      <c r="E37" s="122" t="s">
        <v>895</v>
      </c>
      <c r="F37" s="125" t="s">
        <v>891</v>
      </c>
      <c r="G37" s="125" t="s">
        <v>892</v>
      </c>
      <c r="H37" s="125" t="s">
        <v>893</v>
      </c>
      <c r="I37" s="126" t="s">
        <v>894</v>
      </c>
      <c r="J37" s="124" t="s">
        <v>72</v>
      </c>
      <c r="K37" s="127" t="s">
        <v>883</v>
      </c>
    </row>
    <row r="38" spans="1:11" ht="25.5" x14ac:dyDescent="0.2">
      <c r="A38" s="120">
        <v>36</v>
      </c>
      <c r="B38" s="121" t="s">
        <v>778</v>
      </c>
      <c r="C38" s="121" t="s">
        <v>616</v>
      </c>
      <c r="D38" s="121" t="s">
        <v>779</v>
      </c>
      <c r="E38" s="122" t="s">
        <v>896</v>
      </c>
      <c r="F38" s="125" t="s">
        <v>897</v>
      </c>
      <c r="G38" s="125" t="s">
        <v>898</v>
      </c>
      <c r="H38" s="125" t="s">
        <v>899</v>
      </c>
      <c r="I38" s="126" t="s">
        <v>900</v>
      </c>
      <c r="J38" s="124" t="s">
        <v>21</v>
      </c>
      <c r="K38" s="127" t="s">
        <v>883</v>
      </c>
    </row>
    <row r="39" spans="1:11" ht="25.5" x14ac:dyDescent="0.2">
      <c r="A39" s="120">
        <v>37</v>
      </c>
      <c r="B39" s="121" t="s">
        <v>778</v>
      </c>
      <c r="C39" s="121" t="s">
        <v>616</v>
      </c>
      <c r="D39" s="121" t="s">
        <v>779</v>
      </c>
      <c r="E39" s="122" t="s">
        <v>901</v>
      </c>
      <c r="F39" s="125" t="s">
        <v>902</v>
      </c>
      <c r="G39" s="125" t="s">
        <v>903</v>
      </c>
      <c r="H39" s="125"/>
      <c r="I39" s="126"/>
      <c r="J39" s="124" t="s">
        <v>51</v>
      </c>
      <c r="K39" s="127" t="s">
        <v>883</v>
      </c>
    </row>
    <row r="40" spans="1:11" ht="38.25" x14ac:dyDescent="0.2">
      <c r="A40" s="120">
        <v>38</v>
      </c>
      <c r="B40" s="121" t="s">
        <v>778</v>
      </c>
      <c r="C40" s="121" t="s">
        <v>616</v>
      </c>
      <c r="D40" s="121" t="s">
        <v>779</v>
      </c>
      <c r="E40" s="122" t="s">
        <v>904</v>
      </c>
      <c r="F40" s="125" t="s">
        <v>905</v>
      </c>
      <c r="G40" s="125" t="s">
        <v>906</v>
      </c>
      <c r="H40" s="126" t="s">
        <v>907</v>
      </c>
      <c r="I40" s="126"/>
      <c r="J40" s="124" t="s">
        <v>26</v>
      </c>
      <c r="K40" s="127" t="s">
        <v>883</v>
      </c>
    </row>
    <row r="41" spans="1:11" x14ac:dyDescent="0.2">
      <c r="A41" s="120">
        <v>39</v>
      </c>
      <c r="B41" s="121" t="s">
        <v>778</v>
      </c>
      <c r="C41" s="121" t="s">
        <v>616</v>
      </c>
      <c r="D41" s="121" t="s">
        <v>779</v>
      </c>
      <c r="E41" s="128" t="s">
        <v>908</v>
      </c>
      <c r="F41" s="125" t="s">
        <v>902</v>
      </c>
      <c r="G41" s="125" t="s">
        <v>903</v>
      </c>
      <c r="H41" s="125"/>
      <c r="I41" s="126"/>
      <c r="J41" s="124" t="s">
        <v>51</v>
      </c>
      <c r="K41" s="127" t="s">
        <v>883</v>
      </c>
    </row>
    <row r="42" spans="1:11" x14ac:dyDescent="0.2">
      <c r="A42" s="120">
        <v>40</v>
      </c>
      <c r="B42" s="121" t="s">
        <v>778</v>
      </c>
      <c r="C42" s="121" t="s">
        <v>616</v>
      </c>
      <c r="D42" s="121" t="s">
        <v>779</v>
      </c>
      <c r="E42" s="122" t="s">
        <v>909</v>
      </c>
      <c r="F42" s="125" t="s">
        <v>902</v>
      </c>
      <c r="G42" s="125" t="s">
        <v>903</v>
      </c>
      <c r="H42" s="125"/>
      <c r="I42" s="126"/>
      <c r="J42" s="124" t="s">
        <v>26</v>
      </c>
      <c r="K42" s="127" t="s">
        <v>883</v>
      </c>
    </row>
    <row r="43" spans="1:11" ht="25.5" x14ac:dyDescent="0.2">
      <c r="A43" s="120">
        <v>41</v>
      </c>
      <c r="B43" s="121" t="s">
        <v>778</v>
      </c>
      <c r="C43" s="121" t="s">
        <v>616</v>
      </c>
      <c r="D43" s="121" t="s">
        <v>779</v>
      </c>
      <c r="E43" s="122" t="s">
        <v>910</v>
      </c>
      <c r="F43" s="125" t="s">
        <v>902</v>
      </c>
      <c r="G43" s="125" t="s">
        <v>903</v>
      </c>
      <c r="H43" s="125"/>
      <c r="I43" s="126"/>
      <c r="J43" s="124" t="s">
        <v>51</v>
      </c>
      <c r="K43" s="127" t="s">
        <v>883</v>
      </c>
    </row>
    <row r="44" spans="1:11" ht="25.5" x14ac:dyDescent="0.2">
      <c r="A44" s="120">
        <v>42</v>
      </c>
      <c r="B44" s="121" t="s">
        <v>778</v>
      </c>
      <c r="C44" s="121" t="s">
        <v>616</v>
      </c>
      <c r="D44" s="121" t="s">
        <v>779</v>
      </c>
      <c r="E44" s="122" t="s">
        <v>911</v>
      </c>
      <c r="F44" s="125" t="s">
        <v>912</v>
      </c>
      <c r="G44" s="125" t="s">
        <v>913</v>
      </c>
      <c r="H44" s="125" t="s">
        <v>914</v>
      </c>
      <c r="I44" s="126" t="s">
        <v>915</v>
      </c>
      <c r="J44" s="124" t="s">
        <v>21</v>
      </c>
      <c r="K44" s="127" t="s">
        <v>883</v>
      </c>
    </row>
    <row r="45" spans="1:11" ht="25.5" x14ac:dyDescent="0.2">
      <c r="A45" s="120">
        <v>43</v>
      </c>
      <c r="B45" s="121" t="s">
        <v>778</v>
      </c>
      <c r="C45" s="121" t="s">
        <v>616</v>
      </c>
      <c r="D45" s="121" t="s">
        <v>779</v>
      </c>
      <c r="E45" s="122" t="s">
        <v>916</v>
      </c>
      <c r="F45" s="125" t="s">
        <v>917</v>
      </c>
      <c r="G45" s="125" t="s">
        <v>913</v>
      </c>
      <c r="H45" s="125" t="s">
        <v>914</v>
      </c>
      <c r="I45" s="126" t="s">
        <v>918</v>
      </c>
      <c r="J45" s="124" t="s">
        <v>72</v>
      </c>
      <c r="K45" s="127" t="s">
        <v>883</v>
      </c>
    </row>
    <row r="46" spans="1:11" ht="38.25" x14ac:dyDescent="0.2">
      <c r="A46" s="120">
        <v>44</v>
      </c>
      <c r="B46" s="121" t="s">
        <v>778</v>
      </c>
      <c r="C46" s="121" t="s">
        <v>616</v>
      </c>
      <c r="D46" s="121" t="s">
        <v>779</v>
      </c>
      <c r="E46" s="122" t="s">
        <v>919</v>
      </c>
      <c r="F46" s="125" t="s">
        <v>917</v>
      </c>
      <c r="G46" s="125" t="s">
        <v>913</v>
      </c>
      <c r="H46" s="125" t="s">
        <v>914</v>
      </c>
      <c r="I46" s="126" t="s">
        <v>918</v>
      </c>
      <c r="J46" s="124" t="s">
        <v>26</v>
      </c>
      <c r="K46" s="127" t="s">
        <v>883</v>
      </c>
    </row>
    <row r="47" spans="1:11" ht="38.25" x14ac:dyDescent="0.2">
      <c r="A47" s="120">
        <v>45</v>
      </c>
      <c r="B47" s="121" t="s">
        <v>778</v>
      </c>
      <c r="C47" s="121" t="s">
        <v>616</v>
      </c>
      <c r="D47" s="121" t="s">
        <v>779</v>
      </c>
      <c r="E47" s="122" t="s">
        <v>920</v>
      </c>
      <c r="F47" s="125" t="s">
        <v>921</v>
      </c>
      <c r="G47" s="125" t="s">
        <v>913</v>
      </c>
      <c r="H47" s="125" t="s">
        <v>914</v>
      </c>
      <c r="I47" s="126" t="s">
        <v>918</v>
      </c>
      <c r="J47" s="124" t="s">
        <v>51</v>
      </c>
      <c r="K47" s="127" t="s">
        <v>883</v>
      </c>
    </row>
    <row r="48" spans="1:11" ht="38.25" x14ac:dyDescent="0.2">
      <c r="A48" s="120">
        <v>46</v>
      </c>
      <c r="B48" s="121" t="s">
        <v>778</v>
      </c>
      <c r="C48" s="121" t="s">
        <v>616</v>
      </c>
      <c r="D48" s="121" t="s">
        <v>779</v>
      </c>
      <c r="E48" s="122" t="s">
        <v>922</v>
      </c>
      <c r="F48" s="125" t="s">
        <v>923</v>
      </c>
      <c r="G48" s="125" t="s">
        <v>924</v>
      </c>
      <c r="H48" s="125" t="s">
        <v>925</v>
      </c>
      <c r="I48" s="126" t="s">
        <v>926</v>
      </c>
      <c r="J48" s="124" t="s">
        <v>72</v>
      </c>
      <c r="K48" s="127" t="s">
        <v>883</v>
      </c>
    </row>
    <row r="49" spans="1:11" x14ac:dyDescent="0.2">
      <c r="A49" s="120">
        <v>47</v>
      </c>
      <c r="B49" s="121" t="s">
        <v>778</v>
      </c>
      <c r="C49" s="121" t="s">
        <v>616</v>
      </c>
      <c r="D49" s="121" t="s">
        <v>779</v>
      </c>
      <c r="E49" s="122" t="s">
        <v>927</v>
      </c>
      <c r="F49" s="125" t="s">
        <v>637</v>
      </c>
      <c r="G49" s="125" t="s">
        <v>638</v>
      </c>
      <c r="H49" s="125"/>
      <c r="I49" s="126"/>
      <c r="J49" s="124" t="s">
        <v>51</v>
      </c>
      <c r="K49" s="127" t="s">
        <v>883</v>
      </c>
    </row>
    <row r="50" spans="1:11" ht="25.5" x14ac:dyDescent="0.2">
      <c r="A50" s="120">
        <v>48</v>
      </c>
      <c r="B50" s="121" t="s">
        <v>778</v>
      </c>
      <c r="C50" s="121" t="s">
        <v>616</v>
      </c>
      <c r="D50" s="121" t="s">
        <v>779</v>
      </c>
      <c r="E50" s="122" t="s">
        <v>928</v>
      </c>
      <c r="F50" s="125" t="s">
        <v>637</v>
      </c>
      <c r="G50" s="125" t="s">
        <v>638</v>
      </c>
      <c r="H50" s="125"/>
      <c r="I50" s="126"/>
      <c r="J50" s="124" t="s">
        <v>26</v>
      </c>
      <c r="K50" s="127" t="s">
        <v>883</v>
      </c>
    </row>
    <row r="51" spans="1:11" x14ac:dyDescent="0.2">
      <c r="A51" s="120">
        <v>49</v>
      </c>
      <c r="B51" s="121" t="s">
        <v>778</v>
      </c>
      <c r="C51" s="121" t="s">
        <v>616</v>
      </c>
      <c r="D51" s="121" t="s">
        <v>779</v>
      </c>
      <c r="E51" s="122" t="s">
        <v>929</v>
      </c>
      <c r="F51" s="125" t="s">
        <v>930</v>
      </c>
      <c r="G51" s="125" t="s">
        <v>931</v>
      </c>
      <c r="H51" s="125" t="s">
        <v>932</v>
      </c>
      <c r="I51" s="126" t="s">
        <v>933</v>
      </c>
      <c r="J51" s="124" t="s">
        <v>21</v>
      </c>
      <c r="K51" s="127" t="s">
        <v>883</v>
      </c>
    </row>
    <row r="52" spans="1:11" x14ac:dyDescent="0.2">
      <c r="A52" s="120">
        <v>50</v>
      </c>
      <c r="B52" s="121" t="s">
        <v>778</v>
      </c>
      <c r="C52" s="121" t="s">
        <v>616</v>
      </c>
      <c r="D52" s="121" t="s">
        <v>779</v>
      </c>
      <c r="E52" s="122" t="s">
        <v>934</v>
      </c>
      <c r="F52" s="125" t="s">
        <v>897</v>
      </c>
      <c r="G52" s="125" t="s">
        <v>935</v>
      </c>
      <c r="H52" s="125" t="s">
        <v>936</v>
      </c>
      <c r="I52" s="126" t="s">
        <v>937</v>
      </c>
      <c r="J52" s="124" t="s">
        <v>21</v>
      </c>
      <c r="K52" s="127" t="s">
        <v>883</v>
      </c>
    </row>
    <row r="53" spans="1:11" ht="134.25" customHeight="1" x14ac:dyDescent="0.2">
      <c r="A53" s="120">
        <v>51</v>
      </c>
      <c r="B53" s="121" t="s">
        <v>778</v>
      </c>
      <c r="C53" s="121" t="s">
        <v>616</v>
      </c>
      <c r="D53" s="121" t="s">
        <v>779</v>
      </c>
      <c r="E53" s="122" t="s">
        <v>938</v>
      </c>
      <c r="F53" s="125" t="s">
        <v>939</v>
      </c>
      <c r="G53" s="125" t="s">
        <v>940</v>
      </c>
      <c r="H53" s="125" t="s">
        <v>941</v>
      </c>
      <c r="I53" s="126" t="s">
        <v>942</v>
      </c>
      <c r="J53" s="124" t="s">
        <v>72</v>
      </c>
      <c r="K53" s="127" t="s">
        <v>883</v>
      </c>
    </row>
    <row r="54" spans="1:11" ht="135.75" customHeight="1" x14ac:dyDescent="0.2">
      <c r="A54" s="120">
        <v>52</v>
      </c>
      <c r="B54" s="121" t="s">
        <v>778</v>
      </c>
      <c r="C54" s="121" t="s">
        <v>616</v>
      </c>
      <c r="D54" s="121" t="s">
        <v>779</v>
      </c>
      <c r="E54" s="122" t="s">
        <v>943</v>
      </c>
      <c r="F54" s="125" t="s">
        <v>944</v>
      </c>
      <c r="G54" s="125" t="s">
        <v>945</v>
      </c>
      <c r="H54" s="125" t="s">
        <v>946</v>
      </c>
      <c r="I54" s="126" t="s">
        <v>947</v>
      </c>
      <c r="J54" s="124" t="s">
        <v>26</v>
      </c>
      <c r="K54" s="127" t="s">
        <v>883</v>
      </c>
    </row>
    <row r="55" spans="1:11" ht="25.5" x14ac:dyDescent="0.2">
      <c r="A55" s="120">
        <v>53</v>
      </c>
      <c r="B55" s="121" t="s">
        <v>778</v>
      </c>
      <c r="C55" s="121" t="s">
        <v>616</v>
      </c>
      <c r="D55" s="121" t="s">
        <v>779</v>
      </c>
      <c r="E55" s="122" t="s">
        <v>948</v>
      </c>
      <c r="F55" s="125" t="s">
        <v>949</v>
      </c>
      <c r="G55" s="125" t="s">
        <v>950</v>
      </c>
      <c r="H55" s="125" t="s">
        <v>951</v>
      </c>
      <c r="I55" s="126" t="s">
        <v>952</v>
      </c>
      <c r="J55" s="124" t="s">
        <v>51</v>
      </c>
      <c r="K55" s="127" t="s">
        <v>883</v>
      </c>
    </row>
    <row r="56" spans="1:11" ht="25.5" x14ac:dyDescent="0.2">
      <c r="A56" s="120">
        <v>54</v>
      </c>
      <c r="B56" s="121" t="s">
        <v>778</v>
      </c>
      <c r="C56" s="121" t="s">
        <v>616</v>
      </c>
      <c r="D56" s="121" t="s">
        <v>779</v>
      </c>
      <c r="E56" s="122" t="s">
        <v>953</v>
      </c>
      <c r="F56" s="125" t="s">
        <v>954</v>
      </c>
      <c r="G56" s="125" t="s">
        <v>955</v>
      </c>
      <c r="H56" s="125" t="s">
        <v>956</v>
      </c>
      <c r="I56" s="126" t="s">
        <v>957</v>
      </c>
      <c r="J56" s="124" t="s">
        <v>21</v>
      </c>
      <c r="K56" s="127" t="s">
        <v>883</v>
      </c>
    </row>
    <row r="57" spans="1:11" ht="25.5" x14ac:dyDescent="0.2">
      <c r="A57" s="120">
        <v>55</v>
      </c>
      <c r="B57" s="121" t="s">
        <v>778</v>
      </c>
      <c r="C57" s="121" t="s">
        <v>616</v>
      </c>
      <c r="D57" s="121" t="s">
        <v>779</v>
      </c>
      <c r="E57" s="122" t="s">
        <v>958</v>
      </c>
      <c r="F57" s="125" t="s">
        <v>637</v>
      </c>
      <c r="G57" s="125" t="s">
        <v>638</v>
      </c>
      <c r="H57" s="125"/>
      <c r="I57" s="126"/>
      <c r="J57" s="124" t="s">
        <v>51</v>
      </c>
      <c r="K57" s="127" t="s">
        <v>883</v>
      </c>
    </row>
    <row r="58" spans="1:11" ht="76.5" x14ac:dyDescent="0.2">
      <c r="A58" s="120">
        <v>56</v>
      </c>
      <c r="B58" s="121" t="s">
        <v>778</v>
      </c>
      <c r="C58" s="121" t="s">
        <v>616</v>
      </c>
      <c r="D58" s="121" t="s">
        <v>779</v>
      </c>
      <c r="E58" s="122" t="s">
        <v>959</v>
      </c>
      <c r="F58" s="125" t="s">
        <v>960</v>
      </c>
      <c r="G58" s="125" t="s">
        <v>961</v>
      </c>
      <c r="H58" s="125" t="s">
        <v>962</v>
      </c>
      <c r="I58" s="126" t="s">
        <v>963</v>
      </c>
      <c r="J58" s="124" t="s">
        <v>26</v>
      </c>
      <c r="K58" s="127" t="s">
        <v>883</v>
      </c>
    </row>
    <row r="59" spans="1:11" ht="135.75" customHeight="1" x14ac:dyDescent="0.2">
      <c r="A59" s="120">
        <v>57</v>
      </c>
      <c r="B59" s="121" t="s">
        <v>778</v>
      </c>
      <c r="C59" s="121" t="s">
        <v>616</v>
      </c>
      <c r="D59" s="121" t="s">
        <v>779</v>
      </c>
      <c r="E59" s="122" t="s">
        <v>964</v>
      </c>
      <c r="F59" s="125" t="s">
        <v>965</v>
      </c>
      <c r="G59" s="125" t="s">
        <v>966</v>
      </c>
      <c r="H59" s="125" t="s">
        <v>967</v>
      </c>
      <c r="I59" s="126" t="s">
        <v>968</v>
      </c>
      <c r="J59" s="124" t="s">
        <v>21</v>
      </c>
    </row>
    <row r="60" spans="1:11" ht="135.75" customHeight="1" x14ac:dyDescent="0.2">
      <c r="A60" s="120">
        <v>58</v>
      </c>
      <c r="B60" s="121" t="s">
        <v>778</v>
      </c>
      <c r="C60" s="121" t="s">
        <v>616</v>
      </c>
      <c r="D60" s="121" t="s">
        <v>779</v>
      </c>
      <c r="E60" s="122" t="s">
        <v>969</v>
      </c>
      <c r="F60" s="129" t="s">
        <v>970</v>
      </c>
      <c r="G60" s="129" t="s">
        <v>971</v>
      </c>
      <c r="H60" s="129" t="s">
        <v>972</v>
      </c>
      <c r="I60" s="129" t="s">
        <v>973</v>
      </c>
      <c r="J60" s="124" t="s">
        <v>72</v>
      </c>
    </row>
    <row r="61" spans="1:11" ht="135.75" customHeight="1" x14ac:dyDescent="0.2">
      <c r="A61" s="120">
        <v>59</v>
      </c>
      <c r="B61" s="121" t="s">
        <v>778</v>
      </c>
      <c r="C61" s="121" t="s">
        <v>616</v>
      </c>
      <c r="D61" s="121" t="s">
        <v>779</v>
      </c>
      <c r="E61" s="154" t="s">
        <v>974</v>
      </c>
      <c r="F61" s="125" t="s">
        <v>975</v>
      </c>
      <c r="G61" s="125" t="s">
        <v>976</v>
      </c>
      <c r="H61" s="125" t="s">
        <v>977</v>
      </c>
      <c r="I61" s="125" t="s">
        <v>978</v>
      </c>
      <c r="J61" s="124" t="s">
        <v>51</v>
      </c>
    </row>
    <row r="62" spans="1:11" ht="137.25" customHeight="1" x14ac:dyDescent="0.2">
      <c r="A62" s="120">
        <v>60</v>
      </c>
      <c r="B62" s="121" t="s">
        <v>778</v>
      </c>
      <c r="C62" s="121" t="s">
        <v>616</v>
      </c>
      <c r="D62" s="121" t="s">
        <v>779</v>
      </c>
      <c r="E62" s="130" t="s">
        <v>979</v>
      </c>
      <c r="F62" s="154" t="s">
        <v>980</v>
      </c>
      <c r="G62" s="131" t="s">
        <v>981</v>
      </c>
      <c r="H62" s="125" t="s">
        <v>982</v>
      </c>
      <c r="I62" s="126" t="s">
        <v>983</v>
      </c>
      <c r="J62" s="132"/>
    </row>
    <row r="63" spans="1:11" ht="137.25" customHeight="1" x14ac:dyDescent="0.2">
      <c r="A63" s="120">
        <v>61</v>
      </c>
      <c r="B63" s="121" t="s">
        <v>778</v>
      </c>
      <c r="C63" s="121" t="s">
        <v>616</v>
      </c>
      <c r="D63" s="121" t="s">
        <v>779</v>
      </c>
      <c r="E63" s="130" t="s">
        <v>974</v>
      </c>
      <c r="F63" s="125" t="s">
        <v>984</v>
      </c>
      <c r="G63" s="154" t="s">
        <v>985</v>
      </c>
      <c r="H63" s="125" t="s">
        <v>986</v>
      </c>
      <c r="I63" s="125" t="s">
        <v>987</v>
      </c>
      <c r="J63" s="124" t="s">
        <v>26</v>
      </c>
    </row>
    <row r="64" spans="1:11" ht="137.25" customHeight="1" x14ac:dyDescent="0.2">
      <c r="A64" s="120">
        <v>62</v>
      </c>
      <c r="B64" s="121" t="s">
        <v>778</v>
      </c>
      <c r="C64" s="121" t="s">
        <v>616</v>
      </c>
      <c r="D64" s="121" t="s">
        <v>779</v>
      </c>
      <c r="E64" s="154" t="s">
        <v>979</v>
      </c>
      <c r="F64" s="125" t="s">
        <v>980</v>
      </c>
      <c r="G64" s="125" t="s">
        <v>988</v>
      </c>
      <c r="H64" s="125" t="s">
        <v>982</v>
      </c>
      <c r="I64" s="126" t="s">
        <v>983</v>
      </c>
      <c r="J64" s="124" t="s">
        <v>21</v>
      </c>
    </row>
    <row r="65" spans="1:11" ht="137.25" customHeight="1" x14ac:dyDescent="0.2">
      <c r="A65" s="120">
        <v>63</v>
      </c>
      <c r="B65" s="121" t="s">
        <v>778</v>
      </c>
      <c r="C65" s="121" t="s">
        <v>616</v>
      </c>
      <c r="D65" s="121" t="s">
        <v>779</v>
      </c>
      <c r="E65" s="122" t="s">
        <v>974</v>
      </c>
      <c r="F65" s="125" t="s">
        <v>984</v>
      </c>
      <c r="G65" s="125" t="s">
        <v>985</v>
      </c>
      <c r="H65" s="125" t="s">
        <v>986</v>
      </c>
      <c r="I65" s="125" t="s">
        <v>987</v>
      </c>
      <c r="J65" s="124" t="s">
        <v>26</v>
      </c>
    </row>
    <row r="66" spans="1:11" ht="137.25" customHeight="1" x14ac:dyDescent="0.2">
      <c r="A66" s="120">
        <v>64</v>
      </c>
      <c r="B66" s="121" t="s">
        <v>778</v>
      </c>
      <c r="C66" s="121" t="s">
        <v>616</v>
      </c>
      <c r="D66" s="121" t="s">
        <v>779</v>
      </c>
      <c r="E66" s="122" t="s">
        <v>979</v>
      </c>
      <c r="F66" s="125" t="s">
        <v>980</v>
      </c>
      <c r="G66" s="125" t="s">
        <v>989</v>
      </c>
      <c r="H66" s="125" t="s">
        <v>982</v>
      </c>
      <c r="I66" s="126" t="s">
        <v>983</v>
      </c>
      <c r="J66" s="124" t="s">
        <v>21</v>
      </c>
      <c r="K66" s="133" t="s">
        <v>990</v>
      </c>
    </row>
    <row r="67" spans="1:11" ht="137.25" customHeight="1" x14ac:dyDescent="0.2">
      <c r="A67" s="120">
        <v>65</v>
      </c>
      <c r="B67" s="121" t="s">
        <v>778</v>
      </c>
      <c r="C67" s="121" t="s">
        <v>616</v>
      </c>
      <c r="D67" s="121" t="s">
        <v>779</v>
      </c>
      <c r="E67" s="122" t="s">
        <v>974</v>
      </c>
      <c r="F67" s="125" t="s">
        <v>991</v>
      </c>
      <c r="G67" s="125" t="s">
        <v>992</v>
      </c>
      <c r="H67" s="125" t="s">
        <v>993</v>
      </c>
      <c r="I67" s="125" t="s">
        <v>994</v>
      </c>
      <c r="J67" s="124" t="s">
        <v>51</v>
      </c>
    </row>
    <row r="68" spans="1:11" ht="137.25" customHeight="1" x14ac:dyDescent="0.2">
      <c r="A68" s="120">
        <v>66</v>
      </c>
      <c r="B68" s="121" t="s">
        <v>778</v>
      </c>
      <c r="C68" s="121" t="s">
        <v>616</v>
      </c>
      <c r="D68" s="121" t="s">
        <v>779</v>
      </c>
      <c r="E68" s="154" t="s">
        <v>979</v>
      </c>
      <c r="F68" s="125" t="s">
        <v>980</v>
      </c>
      <c r="G68" s="125" t="s">
        <v>989</v>
      </c>
      <c r="H68" s="125" t="s">
        <v>982</v>
      </c>
      <c r="I68" s="126" t="s">
        <v>983</v>
      </c>
      <c r="J68" s="124" t="s">
        <v>51</v>
      </c>
    </row>
    <row r="69" spans="1:11" ht="140.25" customHeight="1" x14ac:dyDescent="0.2">
      <c r="A69" s="120">
        <v>67</v>
      </c>
      <c r="B69" s="121" t="s">
        <v>778</v>
      </c>
      <c r="C69" s="121" t="s">
        <v>616</v>
      </c>
      <c r="D69" s="121" t="s">
        <v>779</v>
      </c>
      <c r="E69" s="154" t="s">
        <v>974</v>
      </c>
      <c r="F69" s="125" t="s">
        <v>995</v>
      </c>
      <c r="G69" s="125" t="s">
        <v>996</v>
      </c>
      <c r="H69" s="125" t="s">
        <v>997</v>
      </c>
      <c r="I69" s="125" t="s">
        <v>998</v>
      </c>
      <c r="J69" s="124" t="s">
        <v>72</v>
      </c>
    </row>
    <row r="70" spans="1:11" ht="140.25" customHeight="1" x14ac:dyDescent="0.2">
      <c r="A70" s="120">
        <v>68</v>
      </c>
      <c r="B70" s="121" t="s">
        <v>778</v>
      </c>
      <c r="C70" s="121" t="s">
        <v>616</v>
      </c>
      <c r="D70" s="121" t="s">
        <v>779</v>
      </c>
      <c r="E70" s="130" t="s">
        <v>999</v>
      </c>
      <c r="F70" s="125" t="s">
        <v>980</v>
      </c>
      <c r="G70" s="125" t="s">
        <v>1000</v>
      </c>
      <c r="H70" s="125" t="s">
        <v>1001</v>
      </c>
      <c r="I70" s="126" t="s">
        <v>1002</v>
      </c>
      <c r="J70" s="124" t="s">
        <v>72</v>
      </c>
    </row>
    <row r="71" spans="1:11" ht="140.25" customHeight="1" x14ac:dyDescent="0.2">
      <c r="A71" s="120">
        <v>69</v>
      </c>
      <c r="B71" s="121" t="s">
        <v>778</v>
      </c>
      <c r="C71" s="121" t="s">
        <v>616</v>
      </c>
      <c r="D71" s="121" t="s">
        <v>779</v>
      </c>
      <c r="E71" s="122" t="s">
        <v>974</v>
      </c>
      <c r="F71" s="125" t="s">
        <v>1003</v>
      </c>
      <c r="G71" s="125" t="s">
        <v>1004</v>
      </c>
      <c r="H71" s="125" t="s">
        <v>1005</v>
      </c>
      <c r="I71" s="125" t="s">
        <v>1006</v>
      </c>
      <c r="J71" s="124" t="s">
        <v>51</v>
      </c>
    </row>
    <row r="72" spans="1:11" ht="140.25" customHeight="1" x14ac:dyDescent="0.2">
      <c r="A72" s="120">
        <v>70</v>
      </c>
      <c r="B72" s="121" t="s">
        <v>778</v>
      </c>
      <c r="C72" s="121" t="s">
        <v>616</v>
      </c>
      <c r="D72" s="121" t="s">
        <v>779</v>
      </c>
      <c r="E72" s="130" t="s">
        <v>999</v>
      </c>
      <c r="F72" s="125" t="s">
        <v>980</v>
      </c>
      <c r="G72" s="125" t="s">
        <v>1000</v>
      </c>
      <c r="H72" s="125" t="s">
        <v>1001</v>
      </c>
      <c r="I72" s="126" t="s">
        <v>1002</v>
      </c>
      <c r="J72" s="124" t="s">
        <v>51</v>
      </c>
    </row>
    <row r="73" spans="1:11" ht="140.25" customHeight="1" x14ac:dyDescent="0.2">
      <c r="A73" s="120">
        <v>71</v>
      </c>
      <c r="B73" s="121" t="s">
        <v>778</v>
      </c>
      <c r="C73" s="121" t="s">
        <v>616</v>
      </c>
      <c r="D73" s="121" t="s">
        <v>779</v>
      </c>
      <c r="E73" s="122" t="s">
        <v>1007</v>
      </c>
      <c r="F73" s="125" t="s">
        <v>1008</v>
      </c>
      <c r="G73" s="125" t="s">
        <v>1009</v>
      </c>
      <c r="H73" s="125" t="s">
        <v>1010</v>
      </c>
      <c r="I73" s="126" t="s">
        <v>1011</v>
      </c>
      <c r="J73" s="124" t="s">
        <v>26</v>
      </c>
    </row>
    <row r="74" spans="1:11" x14ac:dyDescent="0.2">
      <c r="A74" s="120">
        <v>72</v>
      </c>
      <c r="B74" s="121" t="s">
        <v>778</v>
      </c>
      <c r="C74" s="121" t="s">
        <v>616</v>
      </c>
      <c r="D74" s="121" t="s">
        <v>779</v>
      </c>
      <c r="E74" s="122" t="s">
        <v>1012</v>
      </c>
      <c r="F74" s="125" t="s">
        <v>1013</v>
      </c>
      <c r="G74" s="125" t="s">
        <v>1014</v>
      </c>
      <c r="H74" s="125" t="s">
        <v>1015</v>
      </c>
      <c r="I74" s="126" t="s">
        <v>1016</v>
      </c>
      <c r="J74" s="124" t="s">
        <v>72</v>
      </c>
    </row>
    <row r="75" spans="1:11" x14ac:dyDescent="0.2">
      <c r="A75" s="120">
        <v>73</v>
      </c>
      <c r="B75" s="121" t="s">
        <v>778</v>
      </c>
      <c r="C75" s="121" t="s">
        <v>616</v>
      </c>
      <c r="D75" s="121" t="s">
        <v>779</v>
      </c>
      <c r="E75" s="122" t="s">
        <v>1017</v>
      </c>
      <c r="F75" s="125" t="s">
        <v>806</v>
      </c>
      <c r="G75" s="125" t="s">
        <v>807</v>
      </c>
      <c r="H75" s="125" t="s">
        <v>808</v>
      </c>
      <c r="I75" s="126" t="s">
        <v>809</v>
      </c>
      <c r="J75" s="124" t="s">
        <v>21</v>
      </c>
    </row>
    <row r="76" spans="1:11" ht="25.5" x14ac:dyDescent="0.2">
      <c r="A76" s="120">
        <v>74</v>
      </c>
      <c r="B76" s="121" t="s">
        <v>778</v>
      </c>
      <c r="C76" s="121" t="s">
        <v>616</v>
      </c>
      <c r="D76" s="121" t="s">
        <v>779</v>
      </c>
      <c r="E76" s="122" t="s">
        <v>151</v>
      </c>
      <c r="F76" s="125" t="s">
        <v>1018</v>
      </c>
      <c r="G76" s="125" t="s">
        <v>1019</v>
      </c>
      <c r="H76" s="125" t="s">
        <v>1020</v>
      </c>
      <c r="I76" s="126" t="s">
        <v>1021</v>
      </c>
      <c r="J76" s="124" t="s">
        <v>51</v>
      </c>
    </row>
    <row r="77" spans="1:11" ht="25.5" x14ac:dyDescent="0.2">
      <c r="A77" s="120">
        <v>75</v>
      </c>
      <c r="B77" s="121" t="s">
        <v>778</v>
      </c>
      <c r="C77" s="121" t="s">
        <v>616</v>
      </c>
      <c r="D77" s="121" t="s">
        <v>779</v>
      </c>
      <c r="E77" s="122" t="s">
        <v>162</v>
      </c>
      <c r="F77" s="125" t="s">
        <v>1022</v>
      </c>
      <c r="G77" s="125" t="s">
        <v>1023</v>
      </c>
      <c r="H77" s="125" t="s">
        <v>1024</v>
      </c>
      <c r="I77" s="126" t="s">
        <v>784</v>
      </c>
      <c r="J77" s="124" t="s">
        <v>26</v>
      </c>
    </row>
    <row r="78" spans="1:11" ht="25.5" x14ac:dyDescent="0.2">
      <c r="A78" s="120">
        <v>76</v>
      </c>
      <c r="B78" s="121" t="s">
        <v>778</v>
      </c>
      <c r="C78" s="121" t="s">
        <v>616</v>
      </c>
      <c r="D78" s="121" t="s">
        <v>779</v>
      </c>
      <c r="E78" s="122" t="s">
        <v>165</v>
      </c>
      <c r="F78" s="125" t="s">
        <v>1022</v>
      </c>
      <c r="G78" s="125" t="s">
        <v>1023</v>
      </c>
      <c r="H78" s="125" t="s">
        <v>1024</v>
      </c>
      <c r="I78" s="126" t="s">
        <v>784</v>
      </c>
      <c r="J78" s="124" t="s">
        <v>51</v>
      </c>
    </row>
    <row r="79" spans="1:11" ht="51" x14ac:dyDescent="0.2">
      <c r="A79" s="120">
        <v>77</v>
      </c>
      <c r="B79" s="121" t="s">
        <v>778</v>
      </c>
      <c r="C79" s="121" t="s">
        <v>616</v>
      </c>
      <c r="D79" s="121" t="s">
        <v>779</v>
      </c>
      <c r="E79" s="122" t="s">
        <v>1025</v>
      </c>
      <c r="F79" s="125" t="s">
        <v>1026</v>
      </c>
      <c r="G79" s="125" t="s">
        <v>1027</v>
      </c>
      <c r="H79" s="125" t="s">
        <v>1028</v>
      </c>
      <c r="I79" s="126" t="s">
        <v>1029</v>
      </c>
      <c r="J79" s="124" t="s">
        <v>26</v>
      </c>
    </row>
    <row r="80" spans="1:11" ht="25.5" x14ac:dyDescent="0.2">
      <c r="A80" s="120">
        <v>78</v>
      </c>
      <c r="B80" s="121" t="s">
        <v>778</v>
      </c>
      <c r="C80" s="121" t="s">
        <v>616</v>
      </c>
      <c r="D80" s="121" t="s">
        <v>779</v>
      </c>
      <c r="E80" s="122" t="s">
        <v>1030</v>
      </c>
      <c r="F80" s="125" t="s">
        <v>1031</v>
      </c>
      <c r="G80" s="125" t="s">
        <v>1032</v>
      </c>
      <c r="H80" s="125" t="s">
        <v>1033</v>
      </c>
      <c r="I80" s="126" t="s">
        <v>1034</v>
      </c>
      <c r="J80" s="124" t="s">
        <v>21</v>
      </c>
    </row>
    <row r="81" spans="1:11" ht="117.6" customHeight="1" x14ac:dyDescent="0.2">
      <c r="A81" s="120">
        <v>79</v>
      </c>
      <c r="B81" s="121" t="s">
        <v>778</v>
      </c>
      <c r="C81" s="121" t="s">
        <v>1035</v>
      </c>
      <c r="D81" s="121" t="s">
        <v>779</v>
      </c>
      <c r="E81" s="125" t="s">
        <v>1036</v>
      </c>
      <c r="F81" s="125" t="s">
        <v>1037</v>
      </c>
      <c r="G81" s="125" t="s">
        <v>1038</v>
      </c>
      <c r="H81" s="125" t="s">
        <v>1039</v>
      </c>
      <c r="I81" s="126" t="s">
        <v>1040</v>
      </c>
      <c r="J81" s="124" t="s">
        <v>26</v>
      </c>
      <c r="K81" s="119" t="s">
        <v>883</v>
      </c>
    </row>
    <row r="82" spans="1:11" ht="76.900000000000006" customHeight="1" x14ac:dyDescent="0.2">
      <c r="A82" s="120">
        <v>80</v>
      </c>
      <c r="B82" s="121" t="s">
        <v>778</v>
      </c>
      <c r="C82" s="121" t="s">
        <v>1035</v>
      </c>
      <c r="D82" s="121" t="s">
        <v>779</v>
      </c>
      <c r="E82" s="122" t="s">
        <v>1041</v>
      </c>
      <c r="F82" s="125" t="s">
        <v>1042</v>
      </c>
      <c r="G82" s="125" t="s">
        <v>1038</v>
      </c>
      <c r="H82" s="125" t="s">
        <v>1039</v>
      </c>
      <c r="I82" s="126" t="s">
        <v>1040</v>
      </c>
      <c r="J82" s="124" t="s">
        <v>51</v>
      </c>
      <c r="K82" s="119" t="s">
        <v>883</v>
      </c>
    </row>
    <row r="83" spans="1:11" ht="38.25" x14ac:dyDescent="0.2">
      <c r="A83" s="120">
        <v>81</v>
      </c>
      <c r="B83" s="121" t="s">
        <v>778</v>
      </c>
      <c r="C83" s="121" t="s">
        <v>1035</v>
      </c>
      <c r="D83" s="121" t="s">
        <v>779</v>
      </c>
      <c r="E83" s="122" t="s">
        <v>1043</v>
      </c>
      <c r="F83" s="125" t="s">
        <v>1044</v>
      </c>
      <c r="G83" s="125" t="s">
        <v>1045</v>
      </c>
      <c r="H83" s="125" t="s">
        <v>1046</v>
      </c>
      <c r="I83" s="126" t="s">
        <v>1047</v>
      </c>
      <c r="J83" s="124" t="s">
        <v>21</v>
      </c>
      <c r="K83" s="119" t="s">
        <v>883</v>
      </c>
    </row>
    <row r="84" spans="1:11" ht="63.75" x14ac:dyDescent="0.2">
      <c r="A84" s="120">
        <v>82</v>
      </c>
      <c r="B84" s="121" t="s">
        <v>778</v>
      </c>
      <c r="C84" s="121" t="s">
        <v>1035</v>
      </c>
      <c r="D84" s="121" t="s">
        <v>779</v>
      </c>
      <c r="E84" s="122" t="s">
        <v>1048</v>
      </c>
      <c r="F84" s="125" t="s">
        <v>1049</v>
      </c>
      <c r="G84" s="125" t="s">
        <v>1050</v>
      </c>
      <c r="H84" s="125" t="s">
        <v>1051</v>
      </c>
      <c r="I84" s="126" t="s">
        <v>1052</v>
      </c>
      <c r="J84" s="124" t="s">
        <v>72</v>
      </c>
      <c r="K84" s="119" t="s">
        <v>883</v>
      </c>
    </row>
    <row r="85" spans="1:11" ht="38.25" x14ac:dyDescent="0.2">
      <c r="A85" s="120">
        <v>83</v>
      </c>
      <c r="B85" s="121" t="s">
        <v>778</v>
      </c>
      <c r="C85" s="121" t="s">
        <v>1035</v>
      </c>
      <c r="D85" s="121" t="s">
        <v>779</v>
      </c>
      <c r="E85" s="122" t="s">
        <v>1053</v>
      </c>
      <c r="F85" s="125" t="s">
        <v>1044</v>
      </c>
      <c r="G85" s="125" t="s">
        <v>1045</v>
      </c>
      <c r="H85" s="125" t="s">
        <v>1046</v>
      </c>
      <c r="I85" s="126" t="s">
        <v>1047</v>
      </c>
      <c r="J85" s="124" t="s">
        <v>72</v>
      </c>
      <c r="K85" s="119" t="s">
        <v>883</v>
      </c>
    </row>
    <row r="86" spans="1:11" ht="38.25" x14ac:dyDescent="0.2">
      <c r="A86" s="120">
        <v>84</v>
      </c>
      <c r="B86" s="121" t="s">
        <v>778</v>
      </c>
      <c r="C86" s="121" t="s">
        <v>1035</v>
      </c>
      <c r="D86" s="121" t="s">
        <v>779</v>
      </c>
      <c r="E86" s="122" t="s">
        <v>1054</v>
      </c>
      <c r="F86" s="125" t="s">
        <v>1055</v>
      </c>
      <c r="G86" s="125" t="s">
        <v>1056</v>
      </c>
      <c r="H86" s="125" t="s">
        <v>1057</v>
      </c>
      <c r="I86" s="126" t="s">
        <v>1058</v>
      </c>
      <c r="J86" s="124" t="s">
        <v>51</v>
      </c>
      <c r="K86" s="119" t="s">
        <v>883</v>
      </c>
    </row>
    <row r="87" spans="1:11" ht="25.5" x14ac:dyDescent="0.2">
      <c r="A87" s="120">
        <v>85</v>
      </c>
      <c r="B87" s="121" t="s">
        <v>778</v>
      </c>
      <c r="C87" s="121" t="s">
        <v>1035</v>
      </c>
      <c r="D87" s="121" t="s">
        <v>779</v>
      </c>
      <c r="E87" s="122" t="s">
        <v>1059</v>
      </c>
      <c r="F87" s="125" t="s">
        <v>1060</v>
      </c>
      <c r="G87" s="125" t="s">
        <v>1061</v>
      </c>
      <c r="H87" s="125" t="s">
        <v>1062</v>
      </c>
      <c r="I87" s="126" t="s">
        <v>1063</v>
      </c>
      <c r="J87" s="124" t="s">
        <v>21</v>
      </c>
      <c r="K87" s="119" t="s">
        <v>883</v>
      </c>
    </row>
    <row r="88" spans="1:11" ht="51" x14ac:dyDescent="0.2">
      <c r="A88" s="120">
        <v>86</v>
      </c>
      <c r="B88" s="121" t="s">
        <v>778</v>
      </c>
      <c r="C88" s="121" t="s">
        <v>1035</v>
      </c>
      <c r="D88" s="121" t="s">
        <v>779</v>
      </c>
      <c r="E88" s="122" t="s">
        <v>1064</v>
      </c>
      <c r="F88" s="125" t="s">
        <v>1065</v>
      </c>
      <c r="G88" s="125" t="s">
        <v>1066</v>
      </c>
      <c r="H88" s="125" t="s">
        <v>1067</v>
      </c>
      <c r="I88" s="126" t="s">
        <v>1068</v>
      </c>
      <c r="J88" s="124" t="s">
        <v>51</v>
      </c>
      <c r="K88" s="119" t="s">
        <v>883</v>
      </c>
    </row>
    <row r="89" spans="1:11" ht="38.25" x14ac:dyDescent="0.2">
      <c r="A89" s="120">
        <v>87</v>
      </c>
      <c r="B89" s="121" t="s">
        <v>778</v>
      </c>
      <c r="C89" s="121" t="s">
        <v>1035</v>
      </c>
      <c r="D89" s="121" t="s">
        <v>779</v>
      </c>
      <c r="E89" s="122" t="s">
        <v>1069</v>
      </c>
      <c r="F89" s="125" t="s">
        <v>1070</v>
      </c>
      <c r="G89" s="125" t="s">
        <v>1071</v>
      </c>
      <c r="H89" s="125" t="s">
        <v>1072</v>
      </c>
      <c r="I89" s="126" t="s">
        <v>1073</v>
      </c>
      <c r="J89" s="124" t="s">
        <v>26</v>
      </c>
      <c r="K89" s="119" t="s">
        <v>883</v>
      </c>
    </row>
    <row r="90" spans="1:11" x14ac:dyDescent="0.2">
      <c r="E90" s="128">
        <v>8</v>
      </c>
    </row>
    <row r="91" spans="1:11" x14ac:dyDescent="0.2">
      <c r="E91" s="128">
        <v>5</v>
      </c>
    </row>
  </sheetData>
  <autoFilter ref="A1:I1">
    <filterColumn colId="5" showButton="0"/>
    <filterColumn colId="6" showButton="0"/>
    <filterColumn colId="7" showButton="0"/>
  </autoFilter>
  <mergeCells count="1">
    <mergeCell ref="F1:I1"/>
  </mergeCells>
  <pageMargins left="0.7" right="0.7" top="0.75" bottom="0.75" header="0.3" footer="0.3"/>
  <pageSetup paperSize="9" scale="55" fitToHeight="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'C:\Users\nguyenthihuongly03\Documents\DCTM\view\[02. (Measurement) Question Bank_111111_v0.1.xlsx]Classification'!#REF!</xm:f>
          </x14:formula1>
          <xm:sqref>B2:C2 B90:B517 C90:C509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9"/>
  <sheetViews>
    <sheetView showGridLines="0" topLeftCell="E1" zoomScale="70" zoomScaleNormal="70" workbookViewId="0">
      <selection activeCell="G38" sqref="G38"/>
    </sheetView>
  </sheetViews>
  <sheetFormatPr defaultColWidth="9.140625" defaultRowHeight="12.75" x14ac:dyDescent="0.2"/>
  <cols>
    <col min="1" max="1" width="6.140625" style="114" hidden="1" customWidth="1"/>
    <col min="2" max="2" width="21.85546875" style="114" hidden="1" customWidth="1"/>
    <col min="3" max="3" width="9.140625" style="114" hidden="1" customWidth="1"/>
    <col min="4" max="4" width="20.140625" style="114" hidden="1" customWidth="1"/>
    <col min="5" max="5" width="106.42578125" style="84" bestFit="1" customWidth="1"/>
    <col min="6" max="9" width="25.5703125" style="84" customWidth="1"/>
    <col min="10" max="10" width="14.85546875" style="115" bestFit="1" customWidth="1"/>
    <col min="11" max="16384" width="9.140625" style="84"/>
  </cols>
  <sheetData>
    <row r="1" spans="1:11" ht="24.75" customHeight="1" x14ac:dyDescent="0.2">
      <c r="A1" s="102" t="s">
        <v>512</v>
      </c>
      <c r="B1" s="103" t="s">
        <v>513</v>
      </c>
      <c r="C1" s="103" t="s">
        <v>514</v>
      </c>
      <c r="D1" s="103" t="s">
        <v>515</v>
      </c>
      <c r="E1" s="104" t="s">
        <v>516</v>
      </c>
      <c r="F1" s="187" t="s">
        <v>517</v>
      </c>
      <c r="G1" s="187"/>
      <c r="H1" s="187"/>
      <c r="I1" s="187"/>
      <c r="J1" s="135" t="s">
        <v>518</v>
      </c>
    </row>
    <row r="2" spans="1:11" ht="13.5" customHeight="1" x14ac:dyDescent="0.2">
      <c r="A2" s="138" t="s">
        <v>519</v>
      </c>
      <c r="B2" s="139" t="s">
        <v>520</v>
      </c>
      <c r="C2" s="139" t="s">
        <v>521</v>
      </c>
      <c r="D2" s="139"/>
      <c r="E2" s="140" t="s">
        <v>523</v>
      </c>
      <c r="F2" s="140" t="s">
        <v>524</v>
      </c>
      <c r="G2" s="140" t="s">
        <v>525</v>
      </c>
      <c r="H2" s="140" t="s">
        <v>526</v>
      </c>
      <c r="I2" s="141" t="s">
        <v>527</v>
      </c>
      <c r="J2" s="142" t="s">
        <v>51</v>
      </c>
    </row>
    <row r="3" spans="1:11" x14ac:dyDescent="0.2">
      <c r="A3" s="138">
        <v>1</v>
      </c>
      <c r="B3" s="139" t="s">
        <v>1074</v>
      </c>
      <c r="C3" s="139" t="s">
        <v>521</v>
      </c>
      <c r="D3" s="139" t="s">
        <v>1075</v>
      </c>
      <c r="E3" s="143" t="s">
        <v>1076</v>
      </c>
      <c r="F3" s="143" t="s">
        <v>1077</v>
      </c>
      <c r="G3" s="143" t="s">
        <v>1078</v>
      </c>
      <c r="H3" s="140" t="s">
        <v>1079</v>
      </c>
      <c r="I3" s="141" t="s">
        <v>1080</v>
      </c>
      <c r="J3" s="142" t="s">
        <v>21</v>
      </c>
      <c r="K3" s="144"/>
    </row>
    <row r="4" spans="1:11" x14ac:dyDescent="0.2">
      <c r="A4" s="138">
        <v>2</v>
      </c>
      <c r="B4" s="139" t="s">
        <v>1074</v>
      </c>
      <c r="C4" s="139" t="s">
        <v>521</v>
      </c>
      <c r="D4" s="139" t="s">
        <v>1075</v>
      </c>
      <c r="E4" s="143" t="s">
        <v>1076</v>
      </c>
      <c r="F4" s="143" t="s">
        <v>1081</v>
      </c>
      <c r="G4" s="143" t="s">
        <v>1082</v>
      </c>
      <c r="H4" s="143" t="s">
        <v>1083</v>
      </c>
      <c r="I4" s="141" t="s">
        <v>1084</v>
      </c>
      <c r="J4" s="142" t="s">
        <v>51</v>
      </c>
    </row>
    <row r="5" spans="1:11" x14ac:dyDescent="0.2">
      <c r="A5" s="138">
        <v>3</v>
      </c>
      <c r="B5" s="139" t="s">
        <v>1074</v>
      </c>
      <c r="C5" s="139" t="s">
        <v>521</v>
      </c>
      <c r="D5" s="139" t="s">
        <v>1075</v>
      </c>
      <c r="E5" s="143" t="s">
        <v>1076</v>
      </c>
      <c r="F5" s="143" t="s">
        <v>1085</v>
      </c>
      <c r="G5" s="143" t="s">
        <v>1086</v>
      </c>
      <c r="H5" s="143" t="s">
        <v>1087</v>
      </c>
      <c r="I5" s="141" t="s">
        <v>1084</v>
      </c>
      <c r="J5" s="142" t="s">
        <v>72</v>
      </c>
    </row>
    <row r="6" spans="1:11" x14ac:dyDescent="0.2">
      <c r="A6" s="138">
        <v>4</v>
      </c>
      <c r="B6" s="139" t="s">
        <v>1074</v>
      </c>
      <c r="C6" s="139" t="s">
        <v>521</v>
      </c>
      <c r="D6" s="139" t="s">
        <v>1075</v>
      </c>
      <c r="E6" s="143" t="s">
        <v>1088</v>
      </c>
      <c r="F6" s="143" t="s">
        <v>1077</v>
      </c>
      <c r="G6" s="143" t="s">
        <v>1089</v>
      </c>
      <c r="H6" s="143" t="s">
        <v>1079</v>
      </c>
      <c r="I6" s="141" t="s">
        <v>1090</v>
      </c>
      <c r="J6" s="142" t="s">
        <v>51</v>
      </c>
    </row>
    <row r="7" spans="1:11" x14ac:dyDescent="0.2">
      <c r="A7" s="138">
        <v>5</v>
      </c>
      <c r="B7" s="139" t="s">
        <v>1074</v>
      </c>
      <c r="C7" s="139" t="s">
        <v>521</v>
      </c>
      <c r="D7" s="139" t="s">
        <v>1075</v>
      </c>
      <c r="E7" s="143" t="s">
        <v>1088</v>
      </c>
      <c r="F7" s="143" t="s">
        <v>1091</v>
      </c>
      <c r="G7" s="143" t="s">
        <v>1092</v>
      </c>
      <c r="H7" s="143" t="s">
        <v>1079</v>
      </c>
      <c r="I7" s="141" t="s">
        <v>1084</v>
      </c>
      <c r="J7" s="142" t="s">
        <v>26</v>
      </c>
    </row>
    <row r="8" spans="1:11" x14ac:dyDescent="0.2">
      <c r="A8" s="138">
        <v>6</v>
      </c>
      <c r="B8" s="139" t="s">
        <v>1074</v>
      </c>
      <c r="C8" s="139" t="s">
        <v>521</v>
      </c>
      <c r="D8" s="139" t="s">
        <v>1075</v>
      </c>
      <c r="E8" s="143" t="s">
        <v>1088</v>
      </c>
      <c r="F8" s="143" t="s">
        <v>1093</v>
      </c>
      <c r="G8" s="143" t="s">
        <v>1094</v>
      </c>
      <c r="H8" s="143" t="s">
        <v>1095</v>
      </c>
      <c r="I8" s="141" t="s">
        <v>1084</v>
      </c>
      <c r="J8" s="142" t="s">
        <v>72</v>
      </c>
    </row>
    <row r="9" spans="1:11" x14ac:dyDescent="0.2">
      <c r="A9" s="138">
        <v>7</v>
      </c>
      <c r="B9" s="139" t="s">
        <v>1074</v>
      </c>
      <c r="C9" s="139" t="s">
        <v>521</v>
      </c>
      <c r="D9" s="139" t="s">
        <v>1075</v>
      </c>
      <c r="E9" s="143" t="s">
        <v>1096</v>
      </c>
      <c r="F9" s="143" t="s">
        <v>1097</v>
      </c>
      <c r="G9" s="143" t="s">
        <v>1098</v>
      </c>
      <c r="H9" s="143" t="s">
        <v>1099</v>
      </c>
      <c r="I9" s="141" t="s">
        <v>1084</v>
      </c>
      <c r="J9" s="142" t="s">
        <v>72</v>
      </c>
    </row>
    <row r="10" spans="1:11" x14ac:dyDescent="0.2">
      <c r="A10" s="138">
        <v>8</v>
      </c>
      <c r="B10" s="139" t="s">
        <v>1074</v>
      </c>
      <c r="C10" s="139" t="s">
        <v>521</v>
      </c>
      <c r="D10" s="139" t="s">
        <v>1075</v>
      </c>
      <c r="E10" s="143" t="s">
        <v>1100</v>
      </c>
      <c r="F10" s="143" t="s">
        <v>1101</v>
      </c>
      <c r="G10" s="143" t="s">
        <v>1102</v>
      </c>
      <c r="H10" s="143" t="s">
        <v>1103</v>
      </c>
      <c r="I10" s="141" t="s">
        <v>1104</v>
      </c>
      <c r="J10" s="142" t="s">
        <v>51</v>
      </c>
    </row>
    <row r="11" spans="1:11" x14ac:dyDescent="0.2">
      <c r="A11" s="138">
        <v>9</v>
      </c>
      <c r="B11" s="139" t="s">
        <v>1074</v>
      </c>
      <c r="C11" s="139" t="s">
        <v>521</v>
      </c>
      <c r="D11" s="139" t="s">
        <v>1075</v>
      </c>
      <c r="E11" s="143" t="s">
        <v>263</v>
      </c>
      <c r="F11" s="143" t="s">
        <v>1105</v>
      </c>
      <c r="G11" s="143" t="s">
        <v>1106</v>
      </c>
      <c r="H11" s="143" t="s">
        <v>1107</v>
      </c>
      <c r="I11" s="141" t="s">
        <v>1108</v>
      </c>
      <c r="J11" s="142" t="s">
        <v>72</v>
      </c>
    </row>
    <row r="12" spans="1:11" x14ac:dyDescent="0.2">
      <c r="A12" s="138">
        <v>10</v>
      </c>
      <c r="B12" s="139" t="s">
        <v>1074</v>
      </c>
      <c r="C12" s="139" t="s">
        <v>521</v>
      </c>
      <c r="D12" s="139" t="s">
        <v>1075</v>
      </c>
      <c r="E12" s="143" t="s">
        <v>1109</v>
      </c>
      <c r="F12" s="143" t="s">
        <v>1105</v>
      </c>
      <c r="G12" s="143" t="s">
        <v>1106</v>
      </c>
      <c r="H12" s="143" t="s">
        <v>1107</v>
      </c>
      <c r="I12" s="141" t="s">
        <v>1084</v>
      </c>
      <c r="J12" s="142" t="s">
        <v>72</v>
      </c>
    </row>
    <row r="13" spans="1:11" x14ac:dyDescent="0.2">
      <c r="A13" s="138">
        <v>11</v>
      </c>
      <c r="B13" s="139" t="s">
        <v>1074</v>
      </c>
      <c r="C13" s="139" t="s">
        <v>521</v>
      </c>
      <c r="D13" s="139" t="s">
        <v>1075</v>
      </c>
      <c r="E13" s="143" t="s">
        <v>1110</v>
      </c>
      <c r="F13" s="143" t="s">
        <v>1111</v>
      </c>
      <c r="G13" s="143" t="s">
        <v>1112</v>
      </c>
      <c r="H13" s="143" t="s">
        <v>1113</v>
      </c>
      <c r="I13" s="141" t="s">
        <v>1114</v>
      </c>
      <c r="J13" s="142" t="s">
        <v>21</v>
      </c>
    </row>
    <row r="14" spans="1:11" x14ac:dyDescent="0.2">
      <c r="A14" s="138">
        <v>12</v>
      </c>
      <c r="B14" s="139" t="s">
        <v>1074</v>
      </c>
      <c r="C14" s="139" t="s">
        <v>521</v>
      </c>
      <c r="D14" s="139" t="s">
        <v>1075</v>
      </c>
      <c r="E14" s="143" t="s">
        <v>1110</v>
      </c>
      <c r="F14" s="143" t="s">
        <v>1115</v>
      </c>
      <c r="G14" s="141" t="s">
        <v>1116</v>
      </c>
      <c r="H14" s="143" t="s">
        <v>1112</v>
      </c>
      <c r="I14" s="141" t="s">
        <v>1080</v>
      </c>
      <c r="J14" s="142" t="s">
        <v>51</v>
      </c>
    </row>
    <row r="15" spans="1:11" x14ac:dyDescent="0.2">
      <c r="A15" s="138">
        <v>13</v>
      </c>
      <c r="B15" s="139" t="s">
        <v>1074</v>
      </c>
      <c r="C15" s="139" t="s">
        <v>521</v>
      </c>
      <c r="D15" s="139" t="s">
        <v>1075</v>
      </c>
      <c r="E15" s="143" t="s">
        <v>1110</v>
      </c>
      <c r="F15" s="143" t="s">
        <v>1117</v>
      </c>
      <c r="G15" s="143" t="s">
        <v>1118</v>
      </c>
      <c r="H15" s="143" t="s">
        <v>1119</v>
      </c>
      <c r="I15" s="141" t="s">
        <v>1120</v>
      </c>
      <c r="J15" s="142" t="s">
        <v>51</v>
      </c>
    </row>
    <row r="16" spans="1:11" x14ac:dyDescent="0.2">
      <c r="A16" s="138">
        <v>14</v>
      </c>
      <c r="B16" s="139" t="s">
        <v>1074</v>
      </c>
      <c r="C16" s="139" t="s">
        <v>521</v>
      </c>
      <c r="D16" s="139" t="s">
        <v>1075</v>
      </c>
      <c r="E16" s="143" t="s">
        <v>1121</v>
      </c>
      <c r="F16" s="143" t="s">
        <v>1122</v>
      </c>
      <c r="G16" s="143" t="s">
        <v>1123</v>
      </c>
      <c r="H16" s="143" t="s">
        <v>1124</v>
      </c>
      <c r="I16" s="141" t="s">
        <v>1125</v>
      </c>
      <c r="J16" s="142" t="s">
        <v>21</v>
      </c>
    </row>
    <row r="17" spans="1:10" x14ac:dyDescent="0.2">
      <c r="A17" s="138">
        <v>15</v>
      </c>
      <c r="B17" s="139" t="s">
        <v>1074</v>
      </c>
      <c r="C17" s="139" t="s">
        <v>521</v>
      </c>
      <c r="D17" s="139" t="s">
        <v>1075</v>
      </c>
      <c r="E17" s="143" t="s">
        <v>1121</v>
      </c>
      <c r="F17" s="143" t="s">
        <v>1126</v>
      </c>
      <c r="G17" s="143" t="s">
        <v>1127</v>
      </c>
      <c r="H17" s="143" t="s">
        <v>1128</v>
      </c>
      <c r="I17" s="141" t="s">
        <v>1080</v>
      </c>
      <c r="J17" s="142" t="s">
        <v>26</v>
      </c>
    </row>
    <row r="18" spans="1:10" x14ac:dyDescent="0.2">
      <c r="A18" s="138">
        <v>16</v>
      </c>
      <c r="B18" s="139" t="s">
        <v>1074</v>
      </c>
      <c r="C18" s="139" t="s">
        <v>521</v>
      </c>
      <c r="D18" s="139" t="s">
        <v>1075</v>
      </c>
      <c r="E18" s="143" t="s">
        <v>1129</v>
      </c>
      <c r="F18" s="145" t="s">
        <v>1130</v>
      </c>
      <c r="G18" s="145" t="s">
        <v>1131</v>
      </c>
      <c r="H18" s="145" t="s">
        <v>1132</v>
      </c>
      <c r="I18" s="141" t="s">
        <v>1084</v>
      </c>
      <c r="J18" s="142" t="s">
        <v>72</v>
      </c>
    </row>
    <row r="19" spans="1:10" x14ac:dyDescent="0.2">
      <c r="A19" s="138">
        <v>17</v>
      </c>
      <c r="B19" s="139" t="s">
        <v>1074</v>
      </c>
      <c r="C19" s="139" t="s">
        <v>521</v>
      </c>
      <c r="D19" s="139" t="s">
        <v>1075</v>
      </c>
      <c r="E19" s="143" t="s">
        <v>242</v>
      </c>
      <c r="F19" s="143" t="s">
        <v>1133</v>
      </c>
      <c r="G19" s="143" t="s">
        <v>1134</v>
      </c>
      <c r="H19" s="143" t="s">
        <v>1135</v>
      </c>
      <c r="I19" s="141" t="s">
        <v>1136</v>
      </c>
      <c r="J19" s="142" t="s">
        <v>26</v>
      </c>
    </row>
    <row r="20" spans="1:10" x14ac:dyDescent="0.2">
      <c r="A20" s="138">
        <v>18</v>
      </c>
      <c r="B20" s="139" t="s">
        <v>1074</v>
      </c>
      <c r="C20" s="139" t="s">
        <v>521</v>
      </c>
      <c r="D20" s="139" t="s">
        <v>1075</v>
      </c>
      <c r="E20" s="143" t="s">
        <v>242</v>
      </c>
      <c r="F20" s="143" t="s">
        <v>1137</v>
      </c>
      <c r="G20" s="141" t="s">
        <v>1138</v>
      </c>
      <c r="H20" s="143" t="s">
        <v>1139</v>
      </c>
      <c r="I20" s="143" t="s">
        <v>1084</v>
      </c>
      <c r="J20" s="142" t="s">
        <v>21</v>
      </c>
    </row>
    <row r="21" spans="1:10" x14ac:dyDescent="0.2">
      <c r="A21" s="138">
        <v>19</v>
      </c>
      <c r="B21" s="139" t="s">
        <v>1074</v>
      </c>
      <c r="C21" s="139" t="s">
        <v>521</v>
      </c>
      <c r="D21" s="139" t="s">
        <v>1075</v>
      </c>
      <c r="E21" s="143" t="s">
        <v>247</v>
      </c>
      <c r="F21" s="143" t="s">
        <v>1140</v>
      </c>
      <c r="G21" s="143" t="s">
        <v>1141</v>
      </c>
      <c r="H21" s="143" t="s">
        <v>1142</v>
      </c>
      <c r="I21" s="141" t="s">
        <v>1143</v>
      </c>
      <c r="J21" s="142" t="s">
        <v>51</v>
      </c>
    </row>
    <row r="22" spans="1:10" x14ac:dyDescent="0.2">
      <c r="A22" s="138">
        <v>20</v>
      </c>
      <c r="B22" s="139" t="s">
        <v>1074</v>
      </c>
      <c r="C22" s="139" t="s">
        <v>521</v>
      </c>
      <c r="D22" s="139" t="s">
        <v>1075</v>
      </c>
      <c r="E22" s="143" t="s">
        <v>1144</v>
      </c>
      <c r="F22" s="143" t="s">
        <v>1140</v>
      </c>
      <c r="G22" s="143" t="s">
        <v>1141</v>
      </c>
      <c r="H22" s="143" t="s">
        <v>1142</v>
      </c>
      <c r="I22" s="141" t="s">
        <v>1143</v>
      </c>
      <c r="J22" s="142" t="s">
        <v>21</v>
      </c>
    </row>
    <row r="23" spans="1:10" x14ac:dyDescent="0.2">
      <c r="A23" s="138">
        <v>21</v>
      </c>
      <c r="B23" s="139" t="s">
        <v>1074</v>
      </c>
      <c r="C23" s="139" t="s">
        <v>616</v>
      </c>
      <c r="D23" s="139" t="s">
        <v>1075</v>
      </c>
      <c r="E23" s="145" t="s">
        <v>1145</v>
      </c>
      <c r="F23" s="145" t="s">
        <v>1146</v>
      </c>
      <c r="G23" s="145" t="s">
        <v>1147</v>
      </c>
      <c r="H23" s="145" t="s">
        <v>1148</v>
      </c>
      <c r="I23" s="141" t="s">
        <v>1084</v>
      </c>
      <c r="J23" s="142" t="s">
        <v>51</v>
      </c>
    </row>
    <row r="24" spans="1:10" x14ac:dyDescent="0.2">
      <c r="A24" s="138">
        <v>22</v>
      </c>
      <c r="B24" s="139" t="s">
        <v>1074</v>
      </c>
      <c r="C24" s="139" t="s">
        <v>616</v>
      </c>
      <c r="D24" s="139" t="s">
        <v>1075</v>
      </c>
      <c r="E24" s="155" t="s">
        <v>1149</v>
      </c>
      <c r="F24" s="84" t="s">
        <v>1150</v>
      </c>
      <c r="G24" s="84" t="s">
        <v>1151</v>
      </c>
      <c r="H24" s="84" t="s">
        <v>1152</v>
      </c>
      <c r="I24" s="84" t="s">
        <v>1153</v>
      </c>
      <c r="J24" s="115" t="s">
        <v>51</v>
      </c>
    </row>
    <row r="25" spans="1:10" x14ac:dyDescent="0.2">
      <c r="A25" s="138">
        <v>23</v>
      </c>
      <c r="B25" s="139" t="s">
        <v>1074</v>
      </c>
      <c r="C25" s="139" t="s">
        <v>616</v>
      </c>
      <c r="D25" s="139" t="s">
        <v>1075</v>
      </c>
      <c r="E25" s="84" t="s">
        <v>1154</v>
      </c>
      <c r="F25" s="84" t="s">
        <v>1150</v>
      </c>
      <c r="G25" s="84" t="s">
        <v>1151</v>
      </c>
      <c r="H25" s="84" t="s">
        <v>1152</v>
      </c>
      <c r="I25" s="84" t="s">
        <v>1153</v>
      </c>
      <c r="J25" s="115" t="s">
        <v>21</v>
      </c>
    </row>
    <row r="26" spans="1:10" x14ac:dyDescent="0.2">
      <c r="A26" s="138">
        <v>24</v>
      </c>
      <c r="B26" s="139" t="s">
        <v>1074</v>
      </c>
      <c r="C26" s="139" t="s">
        <v>616</v>
      </c>
      <c r="D26" s="139" t="s">
        <v>1075</v>
      </c>
      <c r="E26" s="84" t="s">
        <v>1155</v>
      </c>
      <c r="F26" s="84" t="s">
        <v>1150</v>
      </c>
      <c r="G26" s="84" t="s">
        <v>1156</v>
      </c>
      <c r="H26" s="84" t="s">
        <v>1157</v>
      </c>
      <c r="I26" s="84" t="s">
        <v>1158</v>
      </c>
      <c r="J26" s="115" t="s">
        <v>21</v>
      </c>
    </row>
    <row r="27" spans="1:10" x14ac:dyDescent="0.2">
      <c r="A27" s="138"/>
      <c r="B27" s="139"/>
      <c r="C27" s="139"/>
      <c r="D27" s="139"/>
      <c r="E27" s="84" t="s">
        <v>1159</v>
      </c>
      <c r="F27" s="84" t="s">
        <v>1150</v>
      </c>
      <c r="G27" s="84" t="s">
        <v>1160</v>
      </c>
      <c r="H27" s="84" t="s">
        <v>1161</v>
      </c>
      <c r="I27" s="84" t="s">
        <v>1158</v>
      </c>
      <c r="J27" s="115" t="s">
        <v>21</v>
      </c>
    </row>
    <row r="28" spans="1:10" x14ac:dyDescent="0.2">
      <c r="A28" s="138">
        <v>25</v>
      </c>
      <c r="B28" s="139" t="s">
        <v>1074</v>
      </c>
      <c r="C28" s="139" t="s">
        <v>616</v>
      </c>
      <c r="D28" s="139" t="s">
        <v>1075</v>
      </c>
      <c r="E28" s="143" t="s">
        <v>1162</v>
      </c>
      <c r="F28" s="143" t="s">
        <v>1163</v>
      </c>
      <c r="G28" s="143" t="s">
        <v>1164</v>
      </c>
      <c r="H28" s="143" t="s">
        <v>1165</v>
      </c>
      <c r="I28" s="141" t="s">
        <v>1080</v>
      </c>
      <c r="J28" s="142" t="s">
        <v>26</v>
      </c>
    </row>
    <row r="29" spans="1:10" x14ac:dyDescent="0.2">
      <c r="A29" s="138">
        <v>26</v>
      </c>
      <c r="B29" s="139" t="s">
        <v>1074</v>
      </c>
      <c r="C29" s="139" t="s">
        <v>616</v>
      </c>
      <c r="D29" s="139" t="s">
        <v>1075</v>
      </c>
      <c r="E29" s="143" t="s">
        <v>1166</v>
      </c>
      <c r="F29" s="143" t="s">
        <v>1167</v>
      </c>
      <c r="G29" s="143" t="s">
        <v>1141</v>
      </c>
      <c r="H29" s="143" t="s">
        <v>1168</v>
      </c>
      <c r="I29" s="141" t="s">
        <v>1143</v>
      </c>
      <c r="J29" s="142" t="s">
        <v>51</v>
      </c>
    </row>
    <row r="30" spans="1:10" s="151" customFormat="1" ht="61.5" customHeight="1" x14ac:dyDescent="0.25">
      <c r="A30" s="146">
        <v>27</v>
      </c>
      <c r="B30" s="147" t="s">
        <v>1074</v>
      </c>
      <c r="C30" s="147" t="s">
        <v>616</v>
      </c>
      <c r="D30" s="147" t="s">
        <v>1075</v>
      </c>
      <c r="E30" s="148" t="s">
        <v>1169</v>
      </c>
      <c r="F30" s="148" t="s">
        <v>1170</v>
      </c>
      <c r="G30" s="148" t="s">
        <v>1171</v>
      </c>
      <c r="H30" s="148" t="s">
        <v>1172</v>
      </c>
      <c r="I30" s="149" t="s">
        <v>1173</v>
      </c>
      <c r="J30" s="150" t="s">
        <v>26</v>
      </c>
    </row>
    <row r="31" spans="1:10" s="151" customFormat="1" ht="63" customHeight="1" x14ac:dyDescent="0.25">
      <c r="A31" s="146">
        <v>28</v>
      </c>
      <c r="B31" s="147" t="s">
        <v>1074</v>
      </c>
      <c r="C31" s="147" t="s">
        <v>616</v>
      </c>
      <c r="D31" s="147" t="s">
        <v>1075</v>
      </c>
      <c r="E31" s="152" t="s">
        <v>1174</v>
      </c>
      <c r="F31" s="148" t="s">
        <v>1175</v>
      </c>
      <c r="G31" s="148" t="s">
        <v>1171</v>
      </c>
      <c r="H31" s="148" t="s">
        <v>1176</v>
      </c>
      <c r="I31" s="149" t="s">
        <v>1173</v>
      </c>
      <c r="J31" s="150" t="s">
        <v>26</v>
      </c>
    </row>
    <row r="32" spans="1:10" ht="102" customHeight="1" x14ac:dyDescent="0.2">
      <c r="A32" s="138">
        <v>29</v>
      </c>
      <c r="B32" s="139" t="s">
        <v>1074</v>
      </c>
      <c r="C32" s="139" t="s">
        <v>616</v>
      </c>
      <c r="D32" s="139" t="s">
        <v>1075</v>
      </c>
      <c r="E32" s="152" t="s">
        <v>272</v>
      </c>
      <c r="F32" s="148" t="s">
        <v>1177</v>
      </c>
      <c r="G32" s="148" t="s">
        <v>1178</v>
      </c>
      <c r="H32" s="148" t="s">
        <v>1179</v>
      </c>
      <c r="I32" s="149" t="s">
        <v>1180</v>
      </c>
      <c r="J32" s="150" t="s">
        <v>51</v>
      </c>
    </row>
    <row r="33" spans="1:10" ht="87.75" customHeight="1" x14ac:dyDescent="0.2">
      <c r="A33" s="146">
        <v>30</v>
      </c>
      <c r="B33" s="139" t="s">
        <v>1074</v>
      </c>
      <c r="C33" s="139" t="s">
        <v>616</v>
      </c>
      <c r="D33" s="139" t="s">
        <v>1075</v>
      </c>
      <c r="E33" s="152" t="s">
        <v>1181</v>
      </c>
      <c r="F33" s="153" t="s">
        <v>1182</v>
      </c>
      <c r="G33" s="153" t="s">
        <v>1183</v>
      </c>
      <c r="H33" s="153" t="s">
        <v>1184</v>
      </c>
      <c r="I33" s="153" t="s">
        <v>1185</v>
      </c>
      <c r="J33" s="150" t="s">
        <v>26</v>
      </c>
    </row>
    <row r="34" spans="1:10" ht="88.5" customHeight="1" x14ac:dyDescent="0.2">
      <c r="A34" s="138">
        <v>31</v>
      </c>
      <c r="B34" s="139" t="s">
        <v>1074</v>
      </c>
      <c r="C34" s="139" t="s">
        <v>616</v>
      </c>
      <c r="D34" s="139" t="s">
        <v>1075</v>
      </c>
      <c r="E34" s="156" t="s">
        <v>1181</v>
      </c>
      <c r="F34" s="153" t="s">
        <v>1186</v>
      </c>
      <c r="G34" s="153" t="s">
        <v>1187</v>
      </c>
      <c r="H34" s="153" t="s">
        <v>1188</v>
      </c>
      <c r="I34" s="153" t="s">
        <v>1189</v>
      </c>
      <c r="J34" s="150" t="s">
        <v>51</v>
      </c>
    </row>
    <row r="35" spans="1:10" ht="134.25" customHeight="1" x14ac:dyDescent="0.2">
      <c r="A35" s="146">
        <v>32</v>
      </c>
      <c r="B35" s="139" t="s">
        <v>1074</v>
      </c>
      <c r="C35" s="139" t="s">
        <v>616</v>
      </c>
      <c r="D35" s="139" t="s">
        <v>1075</v>
      </c>
      <c r="E35" s="152" t="s">
        <v>1181</v>
      </c>
      <c r="F35" s="153" t="s">
        <v>1190</v>
      </c>
      <c r="G35" s="153" t="s">
        <v>1191</v>
      </c>
      <c r="H35" s="153" t="s">
        <v>1192</v>
      </c>
      <c r="I35" s="153" t="s">
        <v>1193</v>
      </c>
      <c r="J35" s="150" t="s">
        <v>72</v>
      </c>
    </row>
    <row r="36" spans="1:10" ht="134.25" customHeight="1" x14ac:dyDescent="0.2">
      <c r="A36" s="138">
        <v>33</v>
      </c>
      <c r="B36" s="139" t="s">
        <v>1074</v>
      </c>
      <c r="C36" s="139" t="s">
        <v>616</v>
      </c>
      <c r="D36" s="139" t="s">
        <v>1075</v>
      </c>
      <c r="E36" s="156" t="s">
        <v>1194</v>
      </c>
      <c r="F36" s="149" t="s">
        <v>1195</v>
      </c>
      <c r="G36" s="149" t="s">
        <v>1196</v>
      </c>
      <c r="H36" s="149" t="s">
        <v>1197</v>
      </c>
      <c r="I36" s="149" t="s">
        <v>1180</v>
      </c>
      <c r="J36" s="150" t="s">
        <v>26</v>
      </c>
    </row>
    <row r="37" spans="1:10" ht="134.25" customHeight="1" x14ac:dyDescent="0.2">
      <c r="A37" s="146">
        <v>34</v>
      </c>
      <c r="B37" s="139" t="s">
        <v>1074</v>
      </c>
      <c r="C37" s="139" t="s">
        <v>616</v>
      </c>
      <c r="D37" s="139" t="s">
        <v>1075</v>
      </c>
      <c r="E37" s="152" t="s">
        <v>1198</v>
      </c>
      <c r="F37" s="149" t="s">
        <v>1199</v>
      </c>
      <c r="G37" s="149" t="s">
        <v>1200</v>
      </c>
      <c r="H37" s="149" t="s">
        <v>1201</v>
      </c>
      <c r="I37" s="149" t="s">
        <v>1202</v>
      </c>
      <c r="J37" s="150" t="s">
        <v>21</v>
      </c>
    </row>
    <row r="38" spans="1:10" s="114" customFormat="1" ht="177" customHeight="1" x14ac:dyDescent="0.25">
      <c r="A38" s="138">
        <v>35</v>
      </c>
      <c r="B38" s="139" t="s">
        <v>1074</v>
      </c>
      <c r="C38" s="139" t="s">
        <v>616</v>
      </c>
      <c r="D38" s="139" t="s">
        <v>1075</v>
      </c>
      <c r="E38" s="152" t="s">
        <v>1203</v>
      </c>
      <c r="F38" s="153" t="s">
        <v>1204</v>
      </c>
      <c r="G38" s="153" t="s">
        <v>1205</v>
      </c>
      <c r="H38" s="153" t="s">
        <v>1206</v>
      </c>
      <c r="I38" s="153" t="s">
        <v>1207</v>
      </c>
      <c r="J38" s="150" t="s">
        <v>72</v>
      </c>
    </row>
    <row r="39" spans="1:10" s="114" customFormat="1" ht="177" customHeight="1" x14ac:dyDescent="0.25">
      <c r="A39" s="146">
        <v>36</v>
      </c>
      <c r="B39" s="139" t="s">
        <v>1074</v>
      </c>
      <c r="C39" s="139" t="s">
        <v>616</v>
      </c>
      <c r="D39" s="139" t="s">
        <v>1075</v>
      </c>
      <c r="E39" s="152" t="s">
        <v>1203</v>
      </c>
      <c r="F39" s="153" t="s">
        <v>1208</v>
      </c>
      <c r="G39" s="153" t="s">
        <v>1209</v>
      </c>
      <c r="H39" s="153" t="s">
        <v>1210</v>
      </c>
      <c r="I39" s="153" t="s">
        <v>1211</v>
      </c>
      <c r="J39" s="150" t="s">
        <v>26</v>
      </c>
    </row>
    <row r="40" spans="1:10" s="114" customFormat="1" ht="177" customHeight="1" x14ac:dyDescent="0.25">
      <c r="A40" s="138">
        <v>37</v>
      </c>
      <c r="B40" s="139" t="s">
        <v>1074</v>
      </c>
      <c r="C40" s="139" t="s">
        <v>616</v>
      </c>
      <c r="D40" s="139" t="s">
        <v>1075</v>
      </c>
      <c r="E40" s="152" t="s">
        <v>1203</v>
      </c>
      <c r="F40" s="153" t="s">
        <v>1212</v>
      </c>
      <c r="G40" s="153" t="s">
        <v>1213</v>
      </c>
      <c r="H40" s="153" t="s">
        <v>1214</v>
      </c>
      <c r="I40" s="153" t="s">
        <v>1215</v>
      </c>
      <c r="J40" s="150" t="s">
        <v>21</v>
      </c>
    </row>
    <row r="41" spans="1:10" s="114" customFormat="1" ht="120.75" customHeight="1" x14ac:dyDescent="0.25">
      <c r="A41" s="146">
        <v>38</v>
      </c>
      <c r="B41" s="139" t="s">
        <v>1074</v>
      </c>
      <c r="C41" s="139" t="s">
        <v>616</v>
      </c>
      <c r="D41" s="139" t="s">
        <v>1075</v>
      </c>
      <c r="E41" s="152" t="s">
        <v>1216</v>
      </c>
      <c r="F41" s="153">
        <f>(54+43+26+37)/4</f>
        <v>40</v>
      </c>
      <c r="G41" s="153">
        <f>(48+32+57+63)/4</f>
        <v>50</v>
      </c>
      <c r="H41" s="153" t="s">
        <v>1217</v>
      </c>
      <c r="I41" s="153" t="s">
        <v>1218</v>
      </c>
      <c r="J41" s="150" t="s">
        <v>72</v>
      </c>
    </row>
    <row r="42" spans="1:10" s="114" customFormat="1" ht="119.25" customHeight="1" x14ac:dyDescent="0.25">
      <c r="A42" s="138">
        <v>39</v>
      </c>
      <c r="B42" s="139" t="s">
        <v>1074</v>
      </c>
      <c r="C42" s="139" t="s">
        <v>616</v>
      </c>
      <c r="D42" s="139" t="s">
        <v>1075</v>
      </c>
      <c r="E42" s="152" t="s">
        <v>1216</v>
      </c>
      <c r="F42" s="153" t="s">
        <v>1219</v>
      </c>
      <c r="G42" s="153" t="s">
        <v>1220</v>
      </c>
      <c r="H42" s="153" t="s">
        <v>1221</v>
      </c>
      <c r="I42" s="153" t="s">
        <v>1222</v>
      </c>
      <c r="J42" s="150" t="s">
        <v>51</v>
      </c>
    </row>
    <row r="43" spans="1:10" s="114" customFormat="1" ht="119.25" customHeight="1" x14ac:dyDescent="0.25">
      <c r="A43" s="138">
        <v>40</v>
      </c>
      <c r="B43" s="139" t="s">
        <v>1074</v>
      </c>
      <c r="C43" s="139" t="s">
        <v>616</v>
      </c>
      <c r="D43" s="139" t="s">
        <v>1075</v>
      </c>
      <c r="E43" s="152" t="s">
        <v>1216</v>
      </c>
      <c r="F43" s="153" t="s">
        <v>1223</v>
      </c>
      <c r="G43" s="153" t="s">
        <v>1224</v>
      </c>
      <c r="H43" s="153" t="s">
        <v>1225</v>
      </c>
      <c r="I43" s="153" t="s">
        <v>1226</v>
      </c>
      <c r="J43" s="150" t="s">
        <v>26</v>
      </c>
    </row>
    <row r="44" spans="1:10" s="151" customFormat="1" ht="173.25" customHeight="1" x14ac:dyDescent="0.25">
      <c r="A44" s="146">
        <v>41</v>
      </c>
      <c r="B44" s="147" t="s">
        <v>1074</v>
      </c>
      <c r="C44" s="147" t="s">
        <v>1035</v>
      </c>
      <c r="D44" s="147" t="s">
        <v>1075</v>
      </c>
      <c r="E44" s="152" t="s">
        <v>1227</v>
      </c>
      <c r="F44" s="152" t="s">
        <v>1228</v>
      </c>
      <c r="G44" s="152" t="s">
        <v>1229</v>
      </c>
      <c r="H44" s="152" t="s">
        <v>1230</v>
      </c>
      <c r="I44" s="153" t="s">
        <v>1231</v>
      </c>
      <c r="J44" s="150" t="s">
        <v>21</v>
      </c>
    </row>
    <row r="45" spans="1:10" s="151" customFormat="1" ht="173.25" customHeight="1" x14ac:dyDescent="0.25">
      <c r="A45" s="146">
        <v>42</v>
      </c>
      <c r="B45" s="147" t="s">
        <v>1074</v>
      </c>
      <c r="C45" s="147" t="s">
        <v>1035</v>
      </c>
      <c r="D45" s="147" t="s">
        <v>1075</v>
      </c>
      <c r="E45" s="152" t="s">
        <v>1232</v>
      </c>
      <c r="F45" s="152" t="s">
        <v>1233</v>
      </c>
      <c r="G45" s="152" t="s">
        <v>1234</v>
      </c>
      <c r="H45" s="152" t="s">
        <v>1235</v>
      </c>
      <c r="I45" s="153" t="s">
        <v>1236</v>
      </c>
      <c r="J45" s="150" t="s">
        <v>51</v>
      </c>
    </row>
    <row r="46" spans="1:10" s="151" customFormat="1" ht="173.25" customHeight="1" x14ac:dyDescent="0.25">
      <c r="A46" s="146">
        <v>43</v>
      </c>
      <c r="B46" s="147" t="s">
        <v>1074</v>
      </c>
      <c r="C46" s="147" t="s">
        <v>1035</v>
      </c>
      <c r="D46" s="147" t="s">
        <v>1075</v>
      </c>
      <c r="E46" s="152" t="s">
        <v>1232</v>
      </c>
      <c r="F46" s="152" t="s">
        <v>1237</v>
      </c>
      <c r="G46" s="152" t="s">
        <v>1238</v>
      </c>
      <c r="H46" s="152" t="s">
        <v>1239</v>
      </c>
      <c r="I46" s="153" t="s">
        <v>1240</v>
      </c>
      <c r="J46" s="150" t="s">
        <v>72</v>
      </c>
    </row>
    <row r="47" spans="1:10" s="151" customFormat="1" ht="173.25" customHeight="1" x14ac:dyDescent="0.25">
      <c r="A47" s="146">
        <v>44</v>
      </c>
      <c r="B47" s="147" t="s">
        <v>1074</v>
      </c>
      <c r="C47" s="147" t="s">
        <v>1035</v>
      </c>
      <c r="D47" s="147" t="s">
        <v>1075</v>
      </c>
      <c r="E47" s="152" t="s">
        <v>1232</v>
      </c>
      <c r="F47" s="152" t="s">
        <v>1241</v>
      </c>
      <c r="G47" s="152" t="s">
        <v>1242</v>
      </c>
      <c r="H47" s="152" t="s">
        <v>1243</v>
      </c>
      <c r="I47" s="153" t="s">
        <v>1244</v>
      </c>
      <c r="J47" s="150" t="s">
        <v>26</v>
      </c>
    </row>
    <row r="48" spans="1:10" s="151" customFormat="1" ht="173.25" customHeight="1" x14ac:dyDescent="0.25">
      <c r="A48" s="146">
        <v>45</v>
      </c>
      <c r="B48" s="147" t="s">
        <v>1074</v>
      </c>
      <c r="C48" s="147" t="s">
        <v>1035</v>
      </c>
      <c r="D48" s="147" t="s">
        <v>1075</v>
      </c>
      <c r="E48" s="152" t="s">
        <v>1232</v>
      </c>
      <c r="F48" s="152" t="s">
        <v>1245</v>
      </c>
      <c r="G48" s="152" t="s">
        <v>1246</v>
      </c>
      <c r="H48" s="152" t="s">
        <v>1247</v>
      </c>
      <c r="I48" s="153" t="s">
        <v>1248</v>
      </c>
      <c r="J48" s="150" t="s">
        <v>21</v>
      </c>
    </row>
    <row r="49" spans="1:12" s="151" customFormat="1" ht="173.25" customHeight="1" x14ac:dyDescent="0.25">
      <c r="A49" s="146">
        <v>46</v>
      </c>
      <c r="B49" s="147" t="s">
        <v>1074</v>
      </c>
      <c r="C49" s="147" t="s">
        <v>1035</v>
      </c>
      <c r="D49" s="147" t="s">
        <v>1075</v>
      </c>
      <c r="E49" s="152" t="s">
        <v>1227</v>
      </c>
      <c r="F49" s="152" t="s">
        <v>1249</v>
      </c>
      <c r="G49" s="152" t="s">
        <v>1250</v>
      </c>
      <c r="H49" s="152" t="s">
        <v>1251</v>
      </c>
      <c r="I49" s="152" t="s">
        <v>1252</v>
      </c>
      <c r="J49" s="150" t="s">
        <v>51</v>
      </c>
    </row>
    <row r="50" spans="1:12" s="151" customFormat="1" ht="173.25" customHeight="1" x14ac:dyDescent="0.25">
      <c r="A50" s="146">
        <v>47</v>
      </c>
      <c r="B50" s="147" t="s">
        <v>1074</v>
      </c>
      <c r="C50" s="147" t="s">
        <v>1035</v>
      </c>
      <c r="D50" s="147" t="s">
        <v>1075</v>
      </c>
      <c r="E50" s="152" t="s">
        <v>1227</v>
      </c>
      <c r="F50" s="152" t="s">
        <v>1253</v>
      </c>
      <c r="G50" s="152" t="s">
        <v>1254</v>
      </c>
      <c r="H50" s="152" t="s">
        <v>1255</v>
      </c>
      <c r="I50" s="153" t="s">
        <v>1256</v>
      </c>
      <c r="J50" s="150" t="s">
        <v>51</v>
      </c>
    </row>
    <row r="51" spans="1:12" s="151" customFormat="1" ht="173.25" customHeight="1" x14ac:dyDescent="0.25">
      <c r="A51" s="146">
        <v>48</v>
      </c>
      <c r="B51" s="147" t="s">
        <v>1074</v>
      </c>
      <c r="C51" s="147" t="s">
        <v>1035</v>
      </c>
      <c r="D51" s="147" t="s">
        <v>1075</v>
      </c>
      <c r="E51" s="152" t="s">
        <v>1227</v>
      </c>
      <c r="F51" s="152" t="s">
        <v>1257</v>
      </c>
      <c r="G51" s="152" t="s">
        <v>1258</v>
      </c>
      <c r="H51" s="152" t="s">
        <v>1259</v>
      </c>
      <c r="I51" s="153" t="s">
        <v>1260</v>
      </c>
      <c r="J51" s="150" t="s">
        <v>26</v>
      </c>
    </row>
    <row r="52" spans="1:12" s="151" customFormat="1" ht="173.25" customHeight="1" x14ac:dyDescent="0.25">
      <c r="A52" s="146">
        <v>49</v>
      </c>
      <c r="B52" s="147" t="s">
        <v>1074</v>
      </c>
      <c r="C52" s="147" t="s">
        <v>1035</v>
      </c>
      <c r="D52" s="147" t="s">
        <v>1075</v>
      </c>
      <c r="E52" s="152" t="s">
        <v>1227</v>
      </c>
      <c r="F52" s="152" t="s">
        <v>1261</v>
      </c>
      <c r="G52" s="152" t="s">
        <v>1262</v>
      </c>
      <c r="H52" s="152" t="s">
        <v>1263</v>
      </c>
      <c r="I52" s="153" t="s">
        <v>1264</v>
      </c>
      <c r="J52" s="150" t="s">
        <v>21</v>
      </c>
    </row>
    <row r="53" spans="1:12" s="151" customFormat="1" ht="383.25" customHeight="1" x14ac:dyDescent="0.25">
      <c r="A53" s="146">
        <v>50</v>
      </c>
      <c r="B53" s="147" t="s">
        <v>1074</v>
      </c>
      <c r="C53" s="147" t="s">
        <v>1035</v>
      </c>
      <c r="D53" s="147" t="s">
        <v>1075</v>
      </c>
      <c r="E53" s="152" t="s">
        <v>1265</v>
      </c>
      <c r="F53" s="152" t="s">
        <v>1266</v>
      </c>
      <c r="G53" s="152" t="s">
        <v>1267</v>
      </c>
      <c r="H53" s="152" t="s">
        <v>1268</v>
      </c>
      <c r="I53" s="152" t="s">
        <v>1269</v>
      </c>
      <c r="J53" s="150" t="s">
        <v>51</v>
      </c>
    </row>
    <row r="54" spans="1:12" x14ac:dyDescent="0.2">
      <c r="A54" s="138"/>
      <c r="B54" s="139"/>
      <c r="C54" s="139"/>
      <c r="D54" s="139"/>
      <c r="E54" s="143"/>
      <c r="F54" s="143"/>
      <c r="G54" s="143"/>
      <c r="H54" s="143"/>
      <c r="I54" s="141"/>
      <c r="J54" s="142"/>
    </row>
    <row r="55" spans="1:12" x14ac:dyDescent="0.2">
      <c r="A55" s="138"/>
      <c r="B55" s="139"/>
      <c r="C55" s="139"/>
      <c r="D55" s="139"/>
      <c r="E55" s="143"/>
      <c r="F55" s="143"/>
      <c r="G55" s="143"/>
      <c r="H55" s="143"/>
      <c r="I55" s="141"/>
      <c r="J55" s="142"/>
    </row>
    <row r="56" spans="1:12" x14ac:dyDescent="0.2">
      <c r="A56" s="138"/>
      <c r="B56" s="139"/>
      <c r="C56" s="139"/>
      <c r="D56" s="139"/>
      <c r="E56" s="143"/>
      <c r="F56" s="143"/>
      <c r="G56" s="143"/>
      <c r="H56" s="143"/>
      <c r="I56" s="141"/>
      <c r="J56" s="142"/>
      <c r="L56" s="84" t="s">
        <v>1270</v>
      </c>
    </row>
    <row r="57" spans="1:12" x14ac:dyDescent="0.2">
      <c r="A57" s="138"/>
      <c r="B57" s="139"/>
      <c r="C57" s="139"/>
      <c r="D57" s="139"/>
      <c r="E57" s="143"/>
      <c r="F57" s="143"/>
      <c r="G57" s="143"/>
      <c r="H57" s="143"/>
      <c r="I57" s="141"/>
      <c r="J57" s="142"/>
    </row>
    <row r="58" spans="1:12" x14ac:dyDescent="0.2">
      <c r="A58" s="138"/>
      <c r="B58" s="139"/>
      <c r="C58" s="139"/>
      <c r="D58" s="139"/>
      <c r="E58" s="143"/>
      <c r="F58" s="143"/>
      <c r="G58" s="143"/>
      <c r="H58" s="143"/>
      <c r="I58" s="141"/>
      <c r="J58" s="142"/>
    </row>
    <row r="59" spans="1:12" x14ac:dyDescent="0.2">
      <c r="A59" s="138"/>
      <c r="B59" s="139"/>
      <c r="C59" s="139"/>
      <c r="D59" s="139"/>
      <c r="E59" s="143"/>
      <c r="F59" s="143"/>
      <c r="G59" s="143"/>
      <c r="H59" s="143"/>
      <c r="I59" s="141"/>
      <c r="J59" s="142"/>
    </row>
    <row r="60" spans="1:12" x14ac:dyDescent="0.2">
      <c r="A60" s="138"/>
      <c r="B60" s="139"/>
      <c r="C60" s="139"/>
      <c r="D60" s="139"/>
      <c r="E60" s="143"/>
      <c r="F60" s="143"/>
      <c r="G60" s="143"/>
      <c r="H60" s="143"/>
      <c r="I60" s="141"/>
      <c r="J60" s="142"/>
    </row>
    <row r="61" spans="1:12" x14ac:dyDescent="0.2">
      <c r="A61" s="138"/>
      <c r="B61" s="139"/>
      <c r="C61" s="139"/>
      <c r="D61" s="139"/>
      <c r="E61" s="143"/>
      <c r="F61" s="143"/>
      <c r="G61" s="143"/>
      <c r="H61" s="143"/>
      <c r="I61" s="141"/>
      <c r="J61" s="142"/>
    </row>
    <row r="62" spans="1:12" x14ac:dyDescent="0.2">
      <c r="A62" s="138"/>
      <c r="B62" s="139"/>
      <c r="C62" s="139"/>
      <c r="D62" s="139"/>
      <c r="E62" s="143"/>
      <c r="F62" s="143"/>
      <c r="G62" s="143"/>
      <c r="H62" s="143"/>
      <c r="I62" s="141"/>
      <c r="J62" s="142"/>
    </row>
    <row r="63" spans="1:12" x14ac:dyDescent="0.2">
      <c r="A63" s="138"/>
      <c r="B63" s="139"/>
      <c r="C63" s="139"/>
      <c r="D63" s="139"/>
      <c r="E63" s="143"/>
      <c r="F63" s="143"/>
      <c r="G63" s="143"/>
      <c r="H63" s="143"/>
      <c r="I63" s="141"/>
      <c r="J63" s="142"/>
    </row>
    <row r="64" spans="1:12" x14ac:dyDescent="0.2">
      <c r="A64" s="138"/>
      <c r="B64" s="139"/>
      <c r="C64" s="139"/>
      <c r="D64" s="139"/>
      <c r="E64" s="143"/>
      <c r="F64" s="143"/>
      <c r="G64" s="143"/>
      <c r="H64" s="143"/>
      <c r="I64" s="141"/>
      <c r="J64" s="142"/>
    </row>
    <row r="65" spans="1:10" x14ac:dyDescent="0.2">
      <c r="A65" s="138"/>
      <c r="B65" s="139"/>
      <c r="C65" s="139"/>
      <c r="D65" s="139"/>
      <c r="E65" s="143"/>
      <c r="F65" s="143"/>
      <c r="G65" s="143"/>
      <c r="H65" s="143"/>
      <c r="I65" s="141"/>
      <c r="J65" s="142"/>
    </row>
    <row r="66" spans="1:10" x14ac:dyDescent="0.2">
      <c r="A66" s="138"/>
      <c r="B66" s="139"/>
      <c r="C66" s="139"/>
      <c r="D66" s="139"/>
      <c r="E66" s="143"/>
      <c r="F66" s="143"/>
      <c r="G66" s="143"/>
      <c r="H66" s="143"/>
      <c r="I66" s="141"/>
      <c r="J66" s="142"/>
    </row>
    <row r="67" spans="1:10" x14ac:dyDescent="0.2">
      <c r="A67" s="138"/>
      <c r="B67" s="139"/>
      <c r="C67" s="139"/>
      <c r="D67" s="139"/>
      <c r="E67" s="143"/>
      <c r="F67" s="143"/>
      <c r="G67" s="143"/>
      <c r="H67" s="143"/>
      <c r="I67" s="141"/>
      <c r="J67" s="142"/>
    </row>
    <row r="68" spans="1:10" x14ac:dyDescent="0.2">
      <c r="A68" s="138"/>
      <c r="B68" s="139"/>
      <c r="C68" s="139"/>
      <c r="D68" s="139"/>
      <c r="E68" s="143"/>
      <c r="F68" s="143"/>
      <c r="G68" s="143"/>
      <c r="H68" s="143"/>
      <c r="I68" s="141"/>
      <c r="J68" s="142"/>
    </row>
    <row r="69" spans="1:10" x14ac:dyDescent="0.2">
      <c r="A69" s="138"/>
      <c r="B69" s="139"/>
      <c r="C69" s="139"/>
      <c r="D69" s="139"/>
      <c r="E69" s="143"/>
      <c r="F69" s="143"/>
      <c r="G69" s="143"/>
      <c r="H69" s="143"/>
      <c r="I69" s="141"/>
      <c r="J69" s="142"/>
    </row>
    <row r="70" spans="1:10" x14ac:dyDescent="0.2">
      <c r="A70" s="138"/>
      <c r="B70" s="139"/>
      <c r="C70" s="139"/>
      <c r="D70" s="139"/>
      <c r="E70" s="143"/>
      <c r="F70" s="143"/>
      <c r="G70" s="143"/>
      <c r="H70" s="143"/>
      <c r="I70" s="141"/>
      <c r="J70" s="142"/>
    </row>
    <row r="71" spans="1:10" x14ac:dyDescent="0.2">
      <c r="A71" s="138"/>
      <c r="B71" s="139"/>
      <c r="C71" s="139"/>
      <c r="D71" s="139"/>
      <c r="E71" s="143"/>
      <c r="F71" s="143"/>
      <c r="G71" s="143"/>
      <c r="H71" s="143"/>
      <c r="I71" s="141"/>
      <c r="J71" s="142"/>
    </row>
    <row r="72" spans="1:10" x14ac:dyDescent="0.2">
      <c r="A72" s="138"/>
      <c r="B72" s="139"/>
      <c r="C72" s="139"/>
      <c r="D72" s="139"/>
      <c r="E72" s="143"/>
      <c r="F72" s="143"/>
      <c r="G72" s="143"/>
      <c r="H72" s="143"/>
      <c r="I72" s="141"/>
      <c r="J72" s="142"/>
    </row>
    <row r="73" spans="1:10" x14ac:dyDescent="0.2">
      <c r="A73" s="138"/>
      <c r="B73" s="139"/>
      <c r="C73" s="139"/>
      <c r="D73" s="139"/>
      <c r="E73" s="143"/>
      <c r="F73" s="143"/>
      <c r="G73" s="143"/>
      <c r="H73" s="143"/>
      <c r="I73" s="141"/>
      <c r="J73" s="142"/>
    </row>
    <row r="74" spans="1:10" x14ac:dyDescent="0.2">
      <c r="A74" s="138"/>
      <c r="B74" s="139"/>
      <c r="C74" s="139"/>
      <c r="D74" s="139"/>
      <c r="E74" s="143"/>
      <c r="F74" s="143"/>
      <c r="G74" s="143"/>
      <c r="H74" s="143"/>
      <c r="I74" s="141"/>
      <c r="J74" s="142"/>
    </row>
    <row r="75" spans="1:10" x14ac:dyDescent="0.2">
      <c r="A75" s="138"/>
      <c r="B75" s="139"/>
      <c r="C75" s="139"/>
      <c r="D75" s="139"/>
      <c r="E75" s="143"/>
      <c r="F75" s="143"/>
      <c r="G75" s="143"/>
      <c r="H75" s="143"/>
      <c r="I75" s="141"/>
      <c r="J75" s="142"/>
    </row>
    <row r="76" spans="1:10" x14ac:dyDescent="0.2">
      <c r="A76" s="138"/>
      <c r="B76" s="139"/>
      <c r="C76" s="139"/>
      <c r="D76" s="139"/>
      <c r="E76" s="143"/>
      <c r="F76" s="143"/>
      <c r="G76" s="143"/>
      <c r="H76" s="143"/>
      <c r="I76" s="141"/>
      <c r="J76" s="142"/>
    </row>
    <row r="77" spans="1:10" x14ac:dyDescent="0.2">
      <c r="A77" s="138"/>
      <c r="B77" s="139"/>
      <c r="C77" s="139"/>
      <c r="D77" s="139"/>
      <c r="E77" s="143"/>
      <c r="F77" s="143"/>
      <c r="G77" s="143"/>
      <c r="H77" s="143"/>
      <c r="I77" s="141"/>
      <c r="J77" s="142"/>
    </row>
    <row r="78" spans="1:10" x14ac:dyDescent="0.2">
      <c r="A78" s="138"/>
      <c r="B78" s="139"/>
      <c r="C78" s="139"/>
      <c r="D78" s="139"/>
      <c r="E78" s="143"/>
      <c r="F78" s="143"/>
      <c r="G78" s="143"/>
      <c r="H78" s="143"/>
      <c r="I78" s="141"/>
      <c r="J78" s="142"/>
    </row>
    <row r="79" spans="1:10" x14ac:dyDescent="0.2">
      <c r="A79" s="138"/>
      <c r="B79" s="139"/>
      <c r="C79" s="139"/>
      <c r="D79" s="139"/>
      <c r="E79" s="143"/>
      <c r="F79" s="143"/>
      <c r="G79" s="143"/>
      <c r="H79" s="143"/>
      <c r="I79" s="141"/>
      <c r="J79" s="142"/>
    </row>
    <row r="80" spans="1:10" x14ac:dyDescent="0.2">
      <c r="A80" s="138"/>
      <c r="B80" s="139"/>
      <c r="C80" s="139"/>
      <c r="D80" s="139"/>
      <c r="E80" s="143"/>
      <c r="F80" s="143"/>
      <c r="G80" s="143"/>
      <c r="H80" s="143"/>
      <c r="I80" s="141"/>
      <c r="J80" s="142"/>
    </row>
    <row r="81" spans="1:10" x14ac:dyDescent="0.2">
      <c r="A81" s="138"/>
      <c r="B81" s="139"/>
      <c r="C81" s="139"/>
      <c r="D81" s="139"/>
      <c r="E81" s="143"/>
      <c r="F81" s="143"/>
      <c r="G81" s="143"/>
      <c r="H81" s="143"/>
      <c r="I81" s="141"/>
      <c r="J81" s="142"/>
    </row>
    <row r="82" spans="1:10" x14ac:dyDescent="0.2">
      <c r="A82" s="138"/>
      <c r="B82" s="139"/>
      <c r="C82" s="139"/>
      <c r="D82" s="139"/>
      <c r="E82" s="143"/>
      <c r="F82" s="143"/>
      <c r="G82" s="143"/>
      <c r="H82" s="143"/>
      <c r="I82" s="141"/>
      <c r="J82" s="142"/>
    </row>
    <row r="83" spans="1:10" x14ac:dyDescent="0.2">
      <c r="A83" s="138"/>
      <c r="B83" s="139"/>
      <c r="C83" s="139"/>
      <c r="D83" s="139"/>
      <c r="E83" s="143"/>
      <c r="F83" s="143"/>
      <c r="G83" s="143"/>
      <c r="H83" s="143"/>
      <c r="I83" s="141"/>
      <c r="J83" s="142"/>
    </row>
    <row r="84" spans="1:10" x14ac:dyDescent="0.2">
      <c r="A84" s="138"/>
      <c r="B84" s="139"/>
      <c r="C84" s="139"/>
      <c r="D84" s="139"/>
      <c r="E84" s="143"/>
      <c r="F84" s="143"/>
      <c r="G84" s="143"/>
      <c r="H84" s="143"/>
      <c r="I84" s="141"/>
      <c r="J84" s="142"/>
    </row>
    <row r="85" spans="1:10" x14ac:dyDescent="0.2">
      <c r="A85" s="138"/>
      <c r="B85" s="139"/>
      <c r="C85" s="139"/>
      <c r="D85" s="139"/>
      <c r="E85" s="143"/>
      <c r="F85" s="143"/>
      <c r="G85" s="143"/>
      <c r="H85" s="143"/>
      <c r="I85" s="141"/>
      <c r="J85" s="142"/>
    </row>
    <row r="86" spans="1:10" x14ac:dyDescent="0.2">
      <c r="A86" s="138"/>
      <c r="B86" s="139"/>
      <c r="C86" s="139"/>
      <c r="D86" s="139"/>
      <c r="E86" s="143"/>
      <c r="F86" s="143"/>
      <c r="G86" s="143"/>
      <c r="H86" s="143"/>
      <c r="I86" s="141"/>
      <c r="J86" s="142"/>
    </row>
    <row r="87" spans="1:10" x14ac:dyDescent="0.2">
      <c r="A87" s="138"/>
      <c r="B87" s="139"/>
      <c r="C87" s="139"/>
      <c r="D87" s="139"/>
      <c r="E87" s="143"/>
      <c r="F87" s="143"/>
      <c r="G87" s="143"/>
      <c r="H87" s="143"/>
      <c r="I87" s="141"/>
      <c r="J87" s="142"/>
    </row>
    <row r="88" spans="1:10" x14ac:dyDescent="0.2">
      <c r="A88" s="138"/>
      <c r="B88" s="139"/>
      <c r="C88" s="139"/>
      <c r="D88" s="139"/>
      <c r="E88" s="143"/>
      <c r="F88" s="143"/>
      <c r="G88" s="143"/>
      <c r="H88" s="143"/>
      <c r="I88" s="141"/>
      <c r="J88" s="142"/>
    </row>
    <row r="89" spans="1:10" x14ac:dyDescent="0.2">
      <c r="A89" s="138"/>
      <c r="B89" s="139"/>
      <c r="C89" s="139"/>
      <c r="D89" s="139"/>
      <c r="E89" s="143"/>
      <c r="F89" s="143"/>
      <c r="G89" s="143"/>
      <c r="H89" s="143"/>
      <c r="I89" s="141"/>
      <c r="J89" s="142"/>
    </row>
    <row r="90" spans="1:10" x14ac:dyDescent="0.2">
      <c r="A90" s="138"/>
      <c r="B90" s="139"/>
      <c r="C90" s="139"/>
      <c r="D90" s="139"/>
      <c r="E90" s="143"/>
      <c r="F90" s="143"/>
      <c r="G90" s="143"/>
      <c r="H90" s="143"/>
      <c r="I90" s="141"/>
      <c r="J90" s="142"/>
    </row>
    <row r="91" spans="1:10" x14ac:dyDescent="0.2">
      <c r="A91" s="138"/>
      <c r="B91" s="139"/>
      <c r="C91" s="139"/>
      <c r="D91" s="139"/>
      <c r="E91" s="143"/>
      <c r="F91" s="143"/>
      <c r="G91" s="143"/>
      <c r="H91" s="143"/>
      <c r="I91" s="141"/>
      <c r="J91" s="142"/>
    </row>
    <row r="92" spans="1:10" x14ac:dyDescent="0.2">
      <c r="A92" s="138"/>
      <c r="B92" s="139"/>
      <c r="C92" s="139"/>
      <c r="D92" s="139"/>
      <c r="E92" s="143"/>
      <c r="F92" s="143"/>
      <c r="G92" s="143"/>
      <c r="H92" s="143"/>
      <c r="I92" s="141"/>
      <c r="J92" s="142"/>
    </row>
    <row r="93" spans="1:10" x14ac:dyDescent="0.2">
      <c r="A93" s="138"/>
      <c r="B93" s="139"/>
      <c r="C93" s="139"/>
      <c r="D93" s="139"/>
      <c r="E93" s="143"/>
      <c r="F93" s="143"/>
      <c r="G93" s="143"/>
      <c r="H93" s="143"/>
      <c r="I93" s="141"/>
      <c r="J93" s="142"/>
    </row>
    <row r="94" spans="1:10" x14ac:dyDescent="0.2">
      <c r="A94" s="138"/>
      <c r="B94" s="139"/>
      <c r="C94" s="139"/>
      <c r="D94" s="139"/>
      <c r="E94" s="143"/>
      <c r="F94" s="143"/>
      <c r="G94" s="143"/>
      <c r="H94" s="143"/>
      <c r="I94" s="141"/>
      <c r="J94" s="142"/>
    </row>
    <row r="95" spans="1:10" x14ac:dyDescent="0.2">
      <c r="A95" s="138"/>
      <c r="B95" s="139"/>
      <c r="C95" s="139"/>
      <c r="D95" s="139"/>
      <c r="E95" s="143"/>
      <c r="F95" s="143"/>
      <c r="G95" s="143"/>
      <c r="H95" s="143"/>
      <c r="I95" s="141"/>
      <c r="J95" s="142"/>
    </row>
    <row r="96" spans="1:10" x14ac:dyDescent="0.2">
      <c r="A96" s="138"/>
      <c r="B96" s="139"/>
      <c r="C96" s="139"/>
      <c r="D96" s="139"/>
      <c r="E96" s="143"/>
      <c r="F96" s="143"/>
      <c r="G96" s="143"/>
      <c r="H96" s="143"/>
      <c r="I96" s="141"/>
      <c r="J96" s="142"/>
    </row>
    <row r="97" spans="1:10" x14ac:dyDescent="0.2">
      <c r="A97" s="138"/>
      <c r="B97" s="139"/>
      <c r="C97" s="139"/>
      <c r="D97" s="139"/>
      <c r="E97" s="143"/>
      <c r="F97" s="143"/>
      <c r="G97" s="143"/>
      <c r="H97" s="143"/>
      <c r="I97" s="141"/>
      <c r="J97" s="142"/>
    </row>
    <row r="98" spans="1:10" x14ac:dyDescent="0.2">
      <c r="A98" s="138"/>
      <c r="B98" s="139"/>
      <c r="C98" s="139"/>
      <c r="D98" s="139"/>
      <c r="E98" s="143"/>
      <c r="F98" s="143"/>
      <c r="G98" s="143"/>
      <c r="H98" s="143"/>
      <c r="I98" s="141"/>
      <c r="J98" s="142"/>
    </row>
    <row r="99" spans="1:10" x14ac:dyDescent="0.2">
      <c r="A99" s="138"/>
      <c r="B99" s="139"/>
      <c r="C99" s="139"/>
      <c r="D99" s="139"/>
      <c r="E99" s="143"/>
      <c r="F99" s="143"/>
      <c r="G99" s="143"/>
      <c r="H99" s="143"/>
      <c r="I99" s="141"/>
      <c r="J99" s="142"/>
    </row>
    <row r="100" spans="1:10" x14ac:dyDescent="0.2">
      <c r="A100" s="138"/>
      <c r="B100" s="139"/>
      <c r="C100" s="139"/>
      <c r="D100" s="139"/>
      <c r="E100" s="143"/>
      <c r="F100" s="143"/>
      <c r="G100" s="143"/>
      <c r="H100" s="143"/>
      <c r="I100" s="141"/>
      <c r="J100" s="142"/>
    </row>
    <row r="101" spans="1:10" x14ac:dyDescent="0.2">
      <c r="A101" s="138"/>
      <c r="B101" s="139"/>
      <c r="C101" s="139"/>
      <c r="D101" s="139"/>
      <c r="E101" s="143"/>
      <c r="F101" s="143"/>
      <c r="G101" s="143"/>
      <c r="H101" s="143"/>
      <c r="I101" s="141"/>
      <c r="J101" s="142"/>
    </row>
    <row r="102" spans="1:10" x14ac:dyDescent="0.2">
      <c r="A102" s="138"/>
      <c r="B102" s="139"/>
      <c r="C102" s="139"/>
      <c r="D102" s="139"/>
      <c r="E102" s="143"/>
      <c r="F102" s="143"/>
      <c r="G102" s="143"/>
      <c r="H102" s="143"/>
      <c r="I102" s="141"/>
      <c r="J102" s="142"/>
    </row>
    <row r="103" spans="1:10" x14ac:dyDescent="0.2">
      <c r="A103" s="138"/>
      <c r="B103" s="139"/>
      <c r="C103" s="139"/>
      <c r="D103" s="139"/>
      <c r="E103" s="143"/>
      <c r="F103" s="143"/>
      <c r="G103" s="143"/>
      <c r="H103" s="143"/>
      <c r="I103" s="141"/>
      <c r="J103" s="142"/>
    </row>
    <row r="104" spans="1:10" x14ac:dyDescent="0.2">
      <c r="A104" s="138"/>
      <c r="B104" s="139"/>
      <c r="C104" s="139"/>
      <c r="D104" s="139"/>
      <c r="E104" s="143"/>
      <c r="F104" s="143"/>
      <c r="G104" s="143"/>
      <c r="H104" s="143"/>
      <c r="I104" s="141"/>
      <c r="J104" s="142"/>
    </row>
    <row r="105" spans="1:10" x14ac:dyDescent="0.2">
      <c r="A105" s="138"/>
      <c r="B105" s="139"/>
      <c r="C105" s="139"/>
      <c r="D105" s="139"/>
      <c r="E105" s="143"/>
      <c r="F105" s="143"/>
      <c r="G105" s="143"/>
      <c r="H105" s="143"/>
      <c r="I105" s="141"/>
      <c r="J105" s="142"/>
    </row>
    <row r="106" spans="1:10" x14ac:dyDescent="0.2">
      <c r="A106" s="138"/>
      <c r="B106" s="139"/>
      <c r="C106" s="139"/>
      <c r="D106" s="139"/>
      <c r="E106" s="143"/>
      <c r="F106" s="143"/>
      <c r="G106" s="143"/>
      <c r="H106" s="143"/>
      <c r="I106" s="141"/>
      <c r="J106" s="142"/>
    </row>
    <row r="107" spans="1:10" x14ac:dyDescent="0.2">
      <c r="A107" s="138"/>
      <c r="B107" s="139"/>
      <c r="C107" s="139"/>
      <c r="D107" s="139"/>
      <c r="E107" s="143"/>
      <c r="F107" s="143"/>
      <c r="G107" s="143"/>
      <c r="H107" s="143"/>
      <c r="I107" s="141"/>
      <c r="J107" s="142"/>
    </row>
    <row r="108" spans="1:10" x14ac:dyDescent="0.2">
      <c r="A108" s="138"/>
      <c r="B108" s="139"/>
      <c r="C108" s="139"/>
      <c r="D108" s="139"/>
      <c r="E108" s="143"/>
      <c r="F108" s="143"/>
      <c r="G108" s="143"/>
      <c r="H108" s="143"/>
      <c r="I108" s="141"/>
      <c r="J108" s="142"/>
    </row>
    <row r="109" spans="1:10" x14ac:dyDescent="0.2">
      <c r="A109" s="138"/>
      <c r="B109" s="139"/>
      <c r="C109" s="139"/>
      <c r="D109" s="139"/>
      <c r="E109" s="143"/>
      <c r="F109" s="143"/>
      <c r="G109" s="143"/>
      <c r="H109" s="143"/>
      <c r="I109" s="141"/>
      <c r="J109" s="142"/>
    </row>
    <row r="110" spans="1:10" x14ac:dyDescent="0.2">
      <c r="A110" s="138"/>
      <c r="B110" s="139"/>
      <c r="C110" s="139"/>
      <c r="D110" s="139"/>
      <c r="E110" s="143"/>
      <c r="F110" s="143"/>
      <c r="G110" s="143"/>
      <c r="H110" s="143"/>
      <c r="I110" s="141"/>
      <c r="J110" s="142"/>
    </row>
    <row r="111" spans="1:10" x14ac:dyDescent="0.2">
      <c r="A111" s="138"/>
      <c r="B111" s="139"/>
      <c r="C111" s="139"/>
      <c r="D111" s="139"/>
      <c r="E111" s="143"/>
      <c r="F111" s="143"/>
      <c r="G111" s="143"/>
      <c r="H111" s="143"/>
      <c r="I111" s="141"/>
      <c r="J111" s="142"/>
    </row>
    <row r="112" spans="1:10" x14ac:dyDescent="0.2">
      <c r="A112" s="138"/>
      <c r="B112" s="139"/>
      <c r="C112" s="139"/>
      <c r="D112" s="139"/>
      <c r="E112" s="143"/>
      <c r="F112" s="143"/>
      <c r="G112" s="143"/>
      <c r="H112" s="143"/>
      <c r="I112" s="141"/>
      <c r="J112" s="142"/>
    </row>
    <row r="113" spans="1:10" x14ac:dyDescent="0.2">
      <c r="A113" s="138"/>
      <c r="B113" s="139"/>
      <c r="C113" s="139"/>
      <c r="D113" s="139"/>
      <c r="E113" s="143"/>
      <c r="F113" s="143"/>
      <c r="G113" s="143"/>
      <c r="H113" s="143"/>
      <c r="I113" s="141"/>
      <c r="J113" s="142"/>
    </row>
    <row r="114" spans="1:10" x14ac:dyDescent="0.2">
      <c r="A114" s="138"/>
      <c r="B114" s="139"/>
      <c r="C114" s="139"/>
      <c r="D114" s="139"/>
      <c r="E114" s="143"/>
      <c r="F114" s="143"/>
      <c r="G114" s="143"/>
      <c r="H114" s="143"/>
      <c r="I114" s="141"/>
      <c r="J114" s="142"/>
    </row>
    <row r="115" spans="1:10" x14ac:dyDescent="0.2">
      <c r="A115" s="138"/>
      <c r="B115" s="139"/>
      <c r="C115" s="139"/>
      <c r="D115" s="139"/>
      <c r="E115" s="143"/>
      <c r="F115" s="143"/>
      <c r="G115" s="143"/>
      <c r="H115" s="143"/>
      <c r="I115" s="141"/>
      <c r="J115" s="142"/>
    </row>
    <row r="116" spans="1:10" x14ac:dyDescent="0.2">
      <c r="A116" s="138"/>
      <c r="B116" s="139"/>
      <c r="C116" s="139"/>
      <c r="D116" s="139"/>
      <c r="E116" s="143"/>
      <c r="F116" s="143"/>
      <c r="G116" s="143"/>
      <c r="H116" s="143"/>
      <c r="I116" s="141"/>
      <c r="J116" s="142"/>
    </row>
    <row r="117" spans="1:10" x14ac:dyDescent="0.2">
      <c r="A117" s="138"/>
      <c r="B117" s="139"/>
      <c r="C117" s="139"/>
      <c r="D117" s="139"/>
      <c r="E117" s="143"/>
      <c r="F117" s="143"/>
      <c r="G117" s="143"/>
      <c r="H117" s="143"/>
      <c r="I117" s="141"/>
      <c r="J117" s="142"/>
    </row>
    <row r="118" spans="1:10" x14ac:dyDescent="0.2">
      <c r="A118" s="138"/>
      <c r="B118" s="139"/>
      <c r="C118" s="139"/>
      <c r="D118" s="139"/>
      <c r="E118" s="143"/>
      <c r="F118" s="143"/>
      <c r="G118" s="143"/>
      <c r="H118" s="143"/>
      <c r="I118" s="141"/>
      <c r="J118" s="142"/>
    </row>
    <row r="119" spans="1:10" x14ac:dyDescent="0.2">
      <c r="A119" s="138"/>
      <c r="B119" s="139"/>
      <c r="C119" s="139"/>
      <c r="D119" s="139"/>
      <c r="E119" s="143"/>
      <c r="F119" s="143"/>
      <c r="G119" s="143"/>
      <c r="H119" s="143"/>
      <c r="I119" s="141"/>
      <c r="J119" s="142"/>
    </row>
    <row r="120" spans="1:10" x14ac:dyDescent="0.2">
      <c r="A120" s="138"/>
      <c r="B120" s="139"/>
      <c r="C120" s="139"/>
      <c r="D120" s="139"/>
      <c r="E120" s="143"/>
      <c r="F120" s="143"/>
      <c r="G120" s="143"/>
      <c r="H120" s="143"/>
      <c r="I120" s="141"/>
      <c r="J120" s="142"/>
    </row>
    <row r="121" spans="1:10" x14ac:dyDescent="0.2">
      <c r="A121" s="138"/>
      <c r="B121" s="139"/>
      <c r="C121" s="139"/>
      <c r="D121" s="139"/>
      <c r="E121" s="143"/>
      <c r="F121" s="143"/>
      <c r="G121" s="143"/>
      <c r="H121" s="143"/>
      <c r="I121" s="141"/>
      <c r="J121" s="142"/>
    </row>
    <row r="122" spans="1:10" x14ac:dyDescent="0.2">
      <c r="A122" s="138"/>
      <c r="B122" s="139"/>
      <c r="C122" s="139"/>
      <c r="D122" s="139"/>
      <c r="E122" s="143"/>
      <c r="F122" s="143"/>
      <c r="G122" s="143"/>
      <c r="H122" s="143"/>
      <c r="I122" s="141"/>
      <c r="J122" s="142"/>
    </row>
    <row r="123" spans="1:10" x14ac:dyDescent="0.2">
      <c r="A123" s="138"/>
      <c r="B123" s="139"/>
      <c r="C123" s="139"/>
      <c r="D123" s="139"/>
      <c r="E123" s="143"/>
      <c r="F123" s="143"/>
      <c r="G123" s="143"/>
      <c r="H123" s="143"/>
      <c r="I123" s="141"/>
      <c r="J123" s="142"/>
    </row>
    <row r="124" spans="1:10" x14ac:dyDescent="0.2">
      <c r="A124" s="138"/>
      <c r="B124" s="139"/>
      <c r="C124" s="139"/>
      <c r="D124" s="139"/>
      <c r="E124" s="143"/>
      <c r="F124" s="143"/>
      <c r="G124" s="143"/>
      <c r="H124" s="143"/>
      <c r="I124" s="141"/>
      <c r="J124" s="142"/>
    </row>
    <row r="125" spans="1:10" x14ac:dyDescent="0.2">
      <c r="A125" s="138"/>
      <c r="B125" s="139"/>
      <c r="C125" s="139"/>
      <c r="D125" s="139"/>
      <c r="E125" s="143"/>
      <c r="F125" s="143"/>
      <c r="G125" s="143"/>
      <c r="H125" s="143"/>
      <c r="I125" s="141"/>
      <c r="J125" s="142"/>
    </row>
    <row r="126" spans="1:10" x14ac:dyDescent="0.2">
      <c r="A126" s="138"/>
      <c r="B126" s="139"/>
      <c r="C126" s="139"/>
      <c r="D126" s="139"/>
      <c r="E126" s="143"/>
      <c r="F126" s="143"/>
      <c r="G126" s="143"/>
      <c r="H126" s="143"/>
      <c r="I126" s="141"/>
      <c r="J126" s="142"/>
    </row>
    <row r="127" spans="1:10" x14ac:dyDescent="0.2">
      <c r="A127" s="138"/>
      <c r="B127" s="139"/>
      <c r="C127" s="139"/>
      <c r="D127" s="139"/>
      <c r="E127" s="143"/>
      <c r="F127" s="143"/>
      <c r="G127" s="143"/>
      <c r="H127" s="143"/>
      <c r="I127" s="141"/>
      <c r="J127" s="142"/>
    </row>
    <row r="128" spans="1:10" x14ac:dyDescent="0.2">
      <c r="A128" s="138"/>
      <c r="B128" s="139"/>
      <c r="C128" s="139"/>
      <c r="D128" s="139"/>
      <c r="E128" s="143"/>
      <c r="F128" s="143"/>
      <c r="G128" s="143"/>
      <c r="H128" s="143"/>
      <c r="I128" s="141"/>
      <c r="J128" s="142"/>
    </row>
    <row r="129" spans="1:10" x14ac:dyDescent="0.2">
      <c r="A129" s="138"/>
      <c r="B129" s="139"/>
      <c r="C129" s="139"/>
      <c r="D129" s="139"/>
      <c r="E129" s="143"/>
      <c r="F129" s="143"/>
      <c r="G129" s="143"/>
      <c r="H129" s="143"/>
      <c r="I129" s="141"/>
      <c r="J129" s="142"/>
    </row>
    <row r="130" spans="1:10" x14ac:dyDescent="0.2">
      <c r="A130" s="138"/>
      <c r="B130" s="139"/>
      <c r="C130" s="139"/>
      <c r="D130" s="139"/>
      <c r="E130" s="143"/>
      <c r="F130" s="143"/>
      <c r="G130" s="143"/>
      <c r="H130" s="143"/>
      <c r="I130" s="141"/>
      <c r="J130" s="142"/>
    </row>
    <row r="131" spans="1:10" x14ac:dyDescent="0.2">
      <c r="A131" s="138"/>
      <c r="B131" s="139"/>
      <c r="C131" s="139"/>
      <c r="D131" s="139"/>
      <c r="E131" s="143"/>
      <c r="F131" s="143"/>
      <c r="G131" s="143"/>
      <c r="H131" s="143"/>
      <c r="I131" s="141"/>
      <c r="J131" s="142"/>
    </row>
    <row r="132" spans="1:10" x14ac:dyDescent="0.2">
      <c r="A132" s="138"/>
      <c r="B132" s="139"/>
      <c r="C132" s="139"/>
      <c r="D132" s="139"/>
      <c r="E132" s="143"/>
      <c r="F132" s="143"/>
      <c r="G132" s="143"/>
      <c r="H132" s="143"/>
      <c r="I132" s="141"/>
      <c r="J132" s="142"/>
    </row>
    <row r="133" spans="1:10" x14ac:dyDescent="0.2">
      <c r="A133" s="138"/>
      <c r="B133" s="139"/>
      <c r="C133" s="139"/>
      <c r="D133" s="139"/>
      <c r="E133" s="143"/>
      <c r="F133" s="143"/>
      <c r="G133" s="143"/>
      <c r="H133" s="143"/>
      <c r="I133" s="141"/>
      <c r="J133" s="142"/>
    </row>
    <row r="134" spans="1:10" x14ac:dyDescent="0.2">
      <c r="A134" s="138"/>
      <c r="B134" s="139"/>
      <c r="C134" s="139"/>
      <c r="D134" s="139"/>
      <c r="E134" s="143"/>
      <c r="F134" s="143"/>
      <c r="G134" s="143"/>
      <c r="H134" s="143"/>
      <c r="I134" s="141"/>
      <c r="J134" s="142"/>
    </row>
    <row r="135" spans="1:10" x14ac:dyDescent="0.2">
      <c r="A135" s="138"/>
      <c r="B135" s="139"/>
      <c r="C135" s="139"/>
      <c r="D135" s="139"/>
      <c r="E135" s="143"/>
      <c r="F135" s="143"/>
      <c r="G135" s="143"/>
      <c r="H135" s="143"/>
      <c r="I135" s="141"/>
      <c r="J135" s="142"/>
    </row>
    <row r="136" spans="1:10" x14ac:dyDescent="0.2">
      <c r="A136" s="138"/>
      <c r="B136" s="139"/>
      <c r="C136" s="139"/>
      <c r="D136" s="139"/>
      <c r="E136" s="143"/>
      <c r="F136" s="143"/>
      <c r="G136" s="143"/>
      <c r="H136" s="143"/>
      <c r="I136" s="141"/>
      <c r="J136" s="142"/>
    </row>
    <row r="137" spans="1:10" x14ac:dyDescent="0.2">
      <c r="A137" s="138"/>
      <c r="B137" s="139"/>
      <c r="C137" s="139"/>
      <c r="D137" s="139"/>
      <c r="E137" s="143"/>
      <c r="F137" s="143"/>
      <c r="G137" s="143"/>
      <c r="H137" s="143"/>
      <c r="I137" s="141"/>
      <c r="J137" s="142"/>
    </row>
    <row r="138" spans="1:10" x14ac:dyDescent="0.2">
      <c r="A138" s="138"/>
      <c r="B138" s="139"/>
      <c r="C138" s="139"/>
      <c r="D138" s="139"/>
      <c r="E138" s="143"/>
      <c r="F138" s="143"/>
      <c r="G138" s="143"/>
      <c r="H138" s="143"/>
      <c r="I138" s="141"/>
      <c r="J138" s="142"/>
    </row>
    <row r="139" spans="1:10" x14ac:dyDescent="0.2">
      <c r="A139" s="138"/>
      <c r="B139" s="139"/>
      <c r="C139" s="139"/>
      <c r="D139" s="139"/>
      <c r="E139" s="143"/>
      <c r="F139" s="143"/>
      <c r="G139" s="143"/>
      <c r="H139" s="143"/>
      <c r="I139" s="141"/>
      <c r="J139" s="142"/>
    </row>
    <row r="140" spans="1:10" x14ac:dyDescent="0.2">
      <c r="A140" s="138"/>
      <c r="B140" s="139"/>
      <c r="C140" s="139"/>
      <c r="D140" s="139"/>
      <c r="E140" s="143"/>
      <c r="F140" s="143"/>
      <c r="G140" s="143"/>
      <c r="H140" s="143"/>
      <c r="I140" s="141"/>
      <c r="J140" s="142"/>
    </row>
    <row r="141" spans="1:10" x14ac:dyDescent="0.2">
      <c r="A141" s="138"/>
      <c r="B141" s="139"/>
      <c r="C141" s="139"/>
      <c r="D141" s="139"/>
      <c r="E141" s="143"/>
      <c r="F141" s="143"/>
      <c r="G141" s="143"/>
      <c r="H141" s="143"/>
      <c r="I141" s="141"/>
      <c r="J141" s="142"/>
    </row>
    <row r="142" spans="1:10" x14ac:dyDescent="0.2">
      <c r="A142" s="138"/>
      <c r="B142" s="139"/>
      <c r="C142" s="139"/>
      <c r="D142" s="139"/>
      <c r="E142" s="143"/>
      <c r="F142" s="143"/>
      <c r="G142" s="143"/>
      <c r="H142" s="143"/>
      <c r="I142" s="141"/>
      <c r="J142" s="142"/>
    </row>
    <row r="143" spans="1:10" x14ac:dyDescent="0.2">
      <c r="A143" s="138"/>
      <c r="B143" s="139"/>
      <c r="C143" s="139"/>
      <c r="D143" s="139"/>
      <c r="E143" s="143"/>
      <c r="F143" s="143"/>
      <c r="G143" s="143"/>
      <c r="H143" s="143"/>
      <c r="I143" s="141"/>
      <c r="J143" s="142"/>
    </row>
    <row r="144" spans="1:10" x14ac:dyDescent="0.2">
      <c r="A144" s="138"/>
      <c r="B144" s="139"/>
      <c r="C144" s="139"/>
      <c r="D144" s="139"/>
      <c r="E144" s="143"/>
      <c r="F144" s="143"/>
      <c r="G144" s="143"/>
      <c r="H144" s="143"/>
      <c r="I144" s="141"/>
      <c r="J144" s="142"/>
    </row>
    <row r="145" spans="1:10" x14ac:dyDescent="0.2">
      <c r="A145" s="138"/>
      <c r="B145" s="139"/>
      <c r="C145" s="139"/>
      <c r="D145" s="139"/>
      <c r="E145" s="143"/>
      <c r="F145" s="143"/>
      <c r="G145" s="143"/>
      <c r="H145" s="143"/>
      <c r="I145" s="141"/>
      <c r="J145" s="142"/>
    </row>
    <row r="146" spans="1:10" x14ac:dyDescent="0.2">
      <c r="A146" s="138"/>
      <c r="B146" s="139"/>
      <c r="C146" s="139"/>
      <c r="D146" s="139"/>
      <c r="E146" s="143"/>
      <c r="F146" s="143"/>
      <c r="G146" s="143"/>
      <c r="H146" s="143"/>
      <c r="I146" s="141"/>
      <c r="J146" s="142"/>
    </row>
    <row r="147" spans="1:10" x14ac:dyDescent="0.2">
      <c r="A147" s="138"/>
      <c r="B147" s="139"/>
      <c r="C147" s="139"/>
      <c r="D147" s="139"/>
      <c r="E147" s="143"/>
      <c r="F147" s="143"/>
      <c r="G147" s="143"/>
      <c r="H147" s="143"/>
      <c r="I147" s="141"/>
      <c r="J147" s="142"/>
    </row>
    <row r="148" spans="1:10" x14ac:dyDescent="0.2">
      <c r="A148" s="138"/>
      <c r="B148" s="139"/>
      <c r="C148" s="139"/>
      <c r="D148" s="139"/>
      <c r="E148" s="143"/>
      <c r="F148" s="143"/>
      <c r="G148" s="143"/>
      <c r="H148" s="143"/>
      <c r="I148" s="141"/>
      <c r="J148" s="142"/>
    </row>
    <row r="149" spans="1:10" x14ac:dyDescent="0.2">
      <c r="A149" s="138"/>
      <c r="B149" s="139"/>
      <c r="C149" s="139"/>
      <c r="D149" s="139"/>
      <c r="E149" s="143"/>
      <c r="F149" s="143"/>
      <c r="G149" s="143"/>
      <c r="H149" s="143"/>
      <c r="I149" s="141"/>
      <c r="J149" s="142"/>
    </row>
    <row r="150" spans="1:10" x14ac:dyDescent="0.2">
      <c r="A150" s="138"/>
      <c r="B150" s="139"/>
      <c r="C150" s="139"/>
      <c r="D150" s="139"/>
      <c r="E150" s="143"/>
      <c r="F150" s="143"/>
      <c r="G150" s="143"/>
      <c r="H150" s="143"/>
      <c r="I150" s="141"/>
      <c r="J150" s="142"/>
    </row>
    <row r="151" spans="1:10" x14ac:dyDescent="0.2">
      <c r="A151" s="138"/>
      <c r="B151" s="139"/>
      <c r="C151" s="139"/>
      <c r="D151" s="139"/>
      <c r="E151" s="143"/>
      <c r="F151" s="143"/>
      <c r="G151" s="143"/>
      <c r="H151" s="143"/>
      <c r="I151" s="141"/>
      <c r="J151" s="142"/>
    </row>
    <row r="152" spans="1:10" x14ac:dyDescent="0.2">
      <c r="A152" s="138"/>
      <c r="B152" s="139"/>
      <c r="C152" s="139"/>
      <c r="D152" s="139"/>
      <c r="E152" s="143"/>
      <c r="F152" s="143"/>
      <c r="G152" s="143"/>
      <c r="H152" s="143"/>
      <c r="I152" s="141"/>
      <c r="J152" s="142"/>
    </row>
    <row r="153" spans="1:10" x14ac:dyDescent="0.2">
      <c r="A153" s="138"/>
      <c r="B153" s="139"/>
      <c r="C153" s="139"/>
      <c r="D153" s="139"/>
      <c r="E153" s="143"/>
      <c r="F153" s="143"/>
      <c r="G153" s="143"/>
      <c r="H153" s="143"/>
      <c r="I153" s="141"/>
      <c r="J153" s="142"/>
    </row>
    <row r="154" spans="1:10" x14ac:dyDescent="0.2">
      <c r="A154" s="138"/>
      <c r="B154" s="139"/>
      <c r="C154" s="139"/>
      <c r="D154" s="139"/>
      <c r="E154" s="143"/>
      <c r="F154" s="143"/>
      <c r="G154" s="143"/>
      <c r="H154" s="143"/>
      <c r="I154" s="141"/>
      <c r="J154" s="142"/>
    </row>
    <row r="155" spans="1:10" x14ac:dyDescent="0.2">
      <c r="A155" s="138"/>
      <c r="B155" s="139"/>
      <c r="C155" s="139"/>
      <c r="D155" s="139"/>
      <c r="E155" s="143"/>
      <c r="F155" s="143"/>
      <c r="G155" s="143"/>
      <c r="H155" s="143"/>
      <c r="I155" s="141"/>
      <c r="J155" s="142"/>
    </row>
    <row r="156" spans="1:10" x14ac:dyDescent="0.2">
      <c r="A156" s="138"/>
      <c r="B156" s="139"/>
      <c r="C156" s="139"/>
      <c r="D156" s="139"/>
      <c r="E156" s="143"/>
      <c r="F156" s="143"/>
      <c r="G156" s="143"/>
      <c r="H156" s="143"/>
      <c r="I156" s="141"/>
      <c r="J156" s="142"/>
    </row>
    <row r="157" spans="1:10" x14ac:dyDescent="0.2">
      <c r="A157" s="138"/>
      <c r="B157" s="139"/>
      <c r="C157" s="139"/>
      <c r="D157" s="139"/>
      <c r="E157" s="143"/>
      <c r="F157" s="143"/>
      <c r="G157" s="143"/>
      <c r="H157" s="143"/>
      <c r="I157" s="141"/>
      <c r="J157" s="142"/>
    </row>
    <row r="158" spans="1:10" x14ac:dyDescent="0.2">
      <c r="A158" s="138"/>
      <c r="B158" s="139"/>
      <c r="C158" s="139"/>
      <c r="D158" s="139"/>
      <c r="E158" s="143"/>
      <c r="F158" s="143"/>
      <c r="G158" s="143"/>
      <c r="H158" s="143"/>
      <c r="I158" s="141"/>
      <c r="J158" s="142"/>
    </row>
    <row r="159" spans="1:10" x14ac:dyDescent="0.2">
      <c r="A159" s="138"/>
      <c r="B159" s="139"/>
      <c r="C159" s="139"/>
      <c r="D159" s="139"/>
      <c r="E159" s="143"/>
      <c r="F159" s="143"/>
      <c r="G159" s="143"/>
      <c r="H159" s="143"/>
      <c r="I159" s="141"/>
      <c r="J159" s="142"/>
    </row>
    <row r="160" spans="1:10" x14ac:dyDescent="0.2">
      <c r="A160" s="138"/>
      <c r="B160" s="139"/>
      <c r="C160" s="139"/>
      <c r="D160" s="139"/>
      <c r="E160" s="143"/>
      <c r="F160" s="143"/>
      <c r="G160" s="143"/>
      <c r="H160" s="143"/>
      <c r="I160" s="141"/>
      <c r="J160" s="142"/>
    </row>
    <row r="161" spans="1:10" x14ac:dyDescent="0.2">
      <c r="A161" s="138"/>
      <c r="B161" s="139"/>
      <c r="C161" s="139"/>
      <c r="D161" s="139"/>
      <c r="E161" s="143"/>
      <c r="F161" s="143"/>
      <c r="G161" s="143"/>
      <c r="H161" s="143"/>
      <c r="I161" s="141"/>
      <c r="J161" s="142"/>
    </row>
    <row r="162" spans="1:10" x14ac:dyDescent="0.2">
      <c r="A162" s="138"/>
      <c r="B162" s="139"/>
      <c r="C162" s="139"/>
      <c r="D162" s="139"/>
      <c r="E162" s="143"/>
      <c r="F162" s="143"/>
      <c r="G162" s="143"/>
      <c r="H162" s="143"/>
      <c r="I162" s="141"/>
      <c r="J162" s="142"/>
    </row>
    <row r="163" spans="1:10" x14ac:dyDescent="0.2">
      <c r="A163" s="138"/>
      <c r="B163" s="139"/>
      <c r="C163" s="139"/>
      <c r="D163" s="139"/>
      <c r="E163" s="143"/>
      <c r="F163" s="143"/>
      <c r="G163" s="143"/>
      <c r="H163" s="143"/>
      <c r="I163" s="141"/>
      <c r="J163" s="142"/>
    </row>
    <row r="164" spans="1:10" x14ac:dyDescent="0.2">
      <c r="A164" s="138"/>
      <c r="B164" s="139"/>
      <c r="C164" s="139"/>
      <c r="D164" s="139"/>
      <c r="E164" s="143"/>
      <c r="F164" s="143"/>
      <c r="G164" s="143"/>
      <c r="H164" s="143"/>
      <c r="I164" s="141"/>
      <c r="J164" s="142"/>
    </row>
    <row r="165" spans="1:10" x14ac:dyDescent="0.2">
      <c r="A165" s="138"/>
      <c r="B165" s="139"/>
      <c r="C165" s="139"/>
      <c r="D165" s="139"/>
      <c r="E165" s="143"/>
      <c r="F165" s="143"/>
      <c r="G165" s="143"/>
      <c r="H165" s="143"/>
      <c r="I165" s="141"/>
      <c r="J165" s="142"/>
    </row>
    <row r="166" spans="1:10" x14ac:dyDescent="0.2">
      <c r="A166" s="138"/>
      <c r="B166" s="139"/>
      <c r="C166" s="139"/>
      <c r="D166" s="139"/>
      <c r="E166" s="143"/>
      <c r="F166" s="143"/>
      <c r="G166" s="143"/>
      <c r="H166" s="143"/>
      <c r="I166" s="141"/>
      <c r="J166" s="142"/>
    </row>
    <row r="167" spans="1:10" x14ac:dyDescent="0.2">
      <c r="A167" s="138"/>
      <c r="B167" s="139"/>
      <c r="C167" s="139"/>
      <c r="D167" s="139"/>
      <c r="E167" s="143"/>
      <c r="F167" s="143"/>
      <c r="G167" s="143"/>
      <c r="H167" s="143"/>
      <c r="I167" s="141"/>
      <c r="J167" s="142"/>
    </row>
    <row r="168" spans="1:10" x14ac:dyDescent="0.2">
      <c r="A168" s="138"/>
      <c r="B168" s="139"/>
      <c r="C168" s="139"/>
      <c r="D168" s="139"/>
      <c r="E168" s="143"/>
      <c r="F168" s="143"/>
      <c r="G168" s="143"/>
      <c r="H168" s="143"/>
      <c r="I168" s="141"/>
      <c r="J168" s="142"/>
    </row>
    <row r="169" spans="1:10" x14ac:dyDescent="0.2">
      <c r="A169" s="138"/>
      <c r="B169" s="139"/>
      <c r="C169" s="139"/>
      <c r="D169" s="139"/>
      <c r="E169" s="143"/>
      <c r="F169" s="143"/>
      <c r="G169" s="143"/>
      <c r="H169" s="143"/>
      <c r="I169" s="141"/>
      <c r="J169" s="142"/>
    </row>
    <row r="170" spans="1:10" x14ac:dyDescent="0.2">
      <c r="A170" s="138"/>
      <c r="B170" s="139"/>
      <c r="C170" s="139"/>
      <c r="D170" s="139"/>
      <c r="E170" s="143"/>
      <c r="F170" s="143"/>
      <c r="G170" s="143"/>
      <c r="H170" s="143"/>
      <c r="I170" s="141"/>
      <c r="J170" s="142"/>
    </row>
    <row r="171" spans="1:10" x14ac:dyDescent="0.2">
      <c r="A171" s="138"/>
      <c r="B171" s="139"/>
      <c r="C171" s="139"/>
      <c r="D171" s="139"/>
      <c r="E171" s="143"/>
      <c r="F171" s="143"/>
      <c r="G171" s="143"/>
      <c r="H171" s="143"/>
      <c r="I171" s="141"/>
      <c r="J171" s="142"/>
    </row>
    <row r="172" spans="1:10" x14ac:dyDescent="0.2">
      <c r="A172" s="138"/>
      <c r="B172" s="139"/>
      <c r="C172" s="139"/>
      <c r="D172" s="139"/>
      <c r="E172" s="143"/>
      <c r="F172" s="143"/>
      <c r="G172" s="143"/>
      <c r="H172" s="143"/>
      <c r="I172" s="141"/>
      <c r="J172" s="142"/>
    </row>
    <row r="173" spans="1:10" x14ac:dyDescent="0.2">
      <c r="A173" s="138"/>
      <c r="B173" s="139"/>
      <c r="C173" s="139"/>
      <c r="D173" s="139"/>
      <c r="E173" s="143"/>
      <c r="F173" s="143"/>
      <c r="G173" s="143"/>
      <c r="H173" s="143"/>
      <c r="I173" s="141"/>
      <c r="J173" s="142"/>
    </row>
    <row r="174" spans="1:10" x14ac:dyDescent="0.2">
      <c r="A174" s="138"/>
      <c r="B174" s="139"/>
      <c r="C174" s="139"/>
      <c r="D174" s="139"/>
      <c r="E174" s="143"/>
      <c r="F174" s="143"/>
      <c r="G174" s="143"/>
      <c r="H174" s="143"/>
      <c r="I174" s="141"/>
      <c r="J174" s="142"/>
    </row>
    <row r="175" spans="1:10" x14ac:dyDescent="0.2">
      <c r="A175" s="138"/>
      <c r="B175" s="139"/>
      <c r="C175" s="139"/>
      <c r="D175" s="139"/>
      <c r="E175" s="143"/>
      <c r="F175" s="143"/>
      <c r="G175" s="143"/>
      <c r="H175" s="143"/>
      <c r="I175" s="141"/>
      <c r="J175" s="142"/>
    </row>
    <row r="176" spans="1:10" x14ac:dyDescent="0.2">
      <c r="A176" s="138"/>
      <c r="B176" s="139"/>
      <c r="C176" s="139"/>
      <c r="D176" s="139"/>
      <c r="E176" s="143"/>
      <c r="F176" s="143"/>
      <c r="G176" s="143"/>
      <c r="H176" s="143"/>
      <c r="I176" s="141"/>
      <c r="J176" s="142"/>
    </row>
    <row r="177" spans="1:10" x14ac:dyDescent="0.2">
      <c r="A177" s="138"/>
      <c r="B177" s="139"/>
      <c r="C177" s="139"/>
      <c r="D177" s="139"/>
      <c r="E177" s="143"/>
      <c r="F177" s="143"/>
      <c r="G177" s="143"/>
      <c r="H177" s="143"/>
      <c r="I177" s="141"/>
      <c r="J177" s="142"/>
    </row>
    <row r="178" spans="1:10" x14ac:dyDescent="0.2">
      <c r="A178" s="138"/>
      <c r="B178" s="139"/>
      <c r="C178" s="139"/>
      <c r="D178" s="139"/>
      <c r="E178" s="143"/>
      <c r="F178" s="143"/>
      <c r="G178" s="143"/>
      <c r="H178" s="143"/>
      <c r="I178" s="141"/>
      <c r="J178" s="142"/>
    </row>
    <row r="179" spans="1:10" x14ac:dyDescent="0.2">
      <c r="A179" s="138"/>
      <c r="B179" s="139"/>
      <c r="C179" s="139"/>
      <c r="D179" s="139"/>
      <c r="E179" s="143"/>
      <c r="F179" s="143"/>
      <c r="G179" s="143"/>
      <c r="H179" s="143"/>
      <c r="I179" s="141"/>
      <c r="J179" s="142"/>
    </row>
    <row r="180" spans="1:10" x14ac:dyDescent="0.2">
      <c r="A180" s="138"/>
      <c r="B180" s="139"/>
      <c r="C180" s="139"/>
      <c r="D180" s="139"/>
      <c r="E180" s="143"/>
      <c r="F180" s="143"/>
      <c r="G180" s="143"/>
      <c r="H180" s="143"/>
      <c r="I180" s="141"/>
      <c r="J180" s="142"/>
    </row>
    <row r="181" spans="1:10" x14ac:dyDescent="0.2">
      <c r="A181" s="138"/>
      <c r="B181" s="139"/>
      <c r="C181" s="139"/>
      <c r="D181" s="139"/>
      <c r="E181" s="143"/>
      <c r="F181" s="143"/>
      <c r="G181" s="143"/>
      <c r="H181" s="143"/>
      <c r="I181" s="141"/>
      <c r="J181" s="142"/>
    </row>
    <row r="182" spans="1:10" x14ac:dyDescent="0.2">
      <c r="A182" s="138"/>
      <c r="B182" s="139"/>
      <c r="C182" s="139"/>
      <c r="D182" s="139"/>
      <c r="E182" s="143"/>
      <c r="F182" s="143"/>
      <c r="G182" s="143"/>
      <c r="H182" s="143"/>
      <c r="I182" s="141"/>
      <c r="J182" s="142"/>
    </row>
    <row r="183" spans="1:10" x14ac:dyDescent="0.2">
      <c r="A183" s="138"/>
      <c r="B183" s="139"/>
      <c r="C183" s="139"/>
      <c r="D183" s="139"/>
      <c r="E183" s="143"/>
      <c r="F183" s="143"/>
      <c r="G183" s="143"/>
      <c r="H183" s="143"/>
      <c r="I183" s="141"/>
      <c r="J183" s="142"/>
    </row>
    <row r="184" spans="1:10" x14ac:dyDescent="0.2">
      <c r="A184" s="138"/>
      <c r="B184" s="139"/>
      <c r="C184" s="139"/>
      <c r="D184" s="139"/>
      <c r="E184" s="143"/>
      <c r="F184" s="143"/>
      <c r="G184" s="143"/>
      <c r="H184" s="143"/>
      <c r="I184" s="141"/>
      <c r="J184" s="142"/>
    </row>
    <row r="185" spans="1:10" x14ac:dyDescent="0.2">
      <c r="A185" s="138"/>
      <c r="B185" s="139"/>
      <c r="C185" s="139"/>
      <c r="D185" s="139"/>
      <c r="E185" s="143"/>
      <c r="F185" s="143"/>
      <c r="G185" s="143"/>
      <c r="H185" s="143"/>
      <c r="I185" s="141"/>
      <c r="J185" s="142"/>
    </row>
    <row r="186" spans="1:10" x14ac:dyDescent="0.2">
      <c r="A186" s="138"/>
      <c r="B186" s="139"/>
      <c r="C186" s="139"/>
      <c r="D186" s="139"/>
      <c r="E186" s="143"/>
      <c r="F186" s="143"/>
      <c r="G186" s="143"/>
      <c r="H186" s="143"/>
      <c r="I186" s="141"/>
      <c r="J186" s="142"/>
    </row>
    <row r="187" spans="1:10" x14ac:dyDescent="0.2">
      <c r="A187" s="138"/>
      <c r="B187" s="139"/>
      <c r="C187" s="139"/>
      <c r="D187" s="139"/>
      <c r="E187" s="143"/>
      <c r="F187" s="143"/>
      <c r="G187" s="143"/>
      <c r="H187" s="143"/>
      <c r="I187" s="141"/>
      <c r="J187" s="142"/>
    </row>
    <row r="188" spans="1:10" x14ac:dyDescent="0.2">
      <c r="A188" s="138"/>
      <c r="B188" s="139"/>
      <c r="C188" s="139"/>
      <c r="D188" s="139"/>
      <c r="E188" s="143"/>
      <c r="F188" s="143"/>
      <c r="G188" s="143"/>
      <c r="H188" s="143"/>
      <c r="I188" s="141"/>
      <c r="J188" s="142"/>
    </row>
    <row r="189" spans="1:10" x14ac:dyDescent="0.2">
      <c r="A189" s="138"/>
      <c r="B189" s="139"/>
      <c r="C189" s="139"/>
      <c r="D189" s="139"/>
      <c r="E189" s="143"/>
      <c r="F189" s="143"/>
      <c r="G189" s="143"/>
      <c r="H189" s="143"/>
      <c r="I189" s="141"/>
      <c r="J189" s="142"/>
    </row>
  </sheetData>
  <mergeCells count="1">
    <mergeCell ref="F1:I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'[{핵심비밀}Question Bank_Improve_v0.1_v0.1(1).xlsx]Classification'!#REF!</xm:f>
          </x14:formula1>
          <xm:sqref>B2:B522 C2:C514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zoomScale="85" zoomScaleNormal="85" workbookViewId="0">
      <selection activeCell="A22" sqref="A22"/>
    </sheetView>
  </sheetViews>
  <sheetFormatPr defaultRowHeight="15" x14ac:dyDescent="0.25"/>
  <cols>
    <col min="1" max="1" width="95.28515625" customWidth="1"/>
    <col min="2" max="2" width="16.42578125" customWidth="1"/>
    <col min="3" max="3" width="28.42578125" customWidth="1"/>
    <col min="4" max="4" width="24.28515625" customWidth="1"/>
    <col min="5" max="5" width="36.5703125" customWidth="1"/>
    <col min="6" max="6" width="36" customWidth="1"/>
  </cols>
  <sheetData>
    <row r="1" spans="1:6" ht="15.75" x14ac:dyDescent="0.25">
      <c r="A1" s="6" t="s">
        <v>74</v>
      </c>
      <c r="B1" s="59" t="s">
        <v>73</v>
      </c>
      <c r="C1" s="7" t="s">
        <v>51</v>
      </c>
      <c r="D1" s="7" t="s">
        <v>26</v>
      </c>
      <c r="E1" s="7" t="s">
        <v>21</v>
      </c>
      <c r="F1" s="7" t="s">
        <v>72</v>
      </c>
    </row>
    <row r="2" spans="1:6" ht="15.75" x14ac:dyDescent="0.25">
      <c r="A2" s="9" t="s">
        <v>57</v>
      </c>
      <c r="B2" s="10" t="s">
        <v>21</v>
      </c>
      <c r="C2" s="11" t="s">
        <v>56</v>
      </c>
      <c r="D2" s="11" t="s">
        <v>55</v>
      </c>
      <c r="E2" s="33" t="s">
        <v>54</v>
      </c>
      <c r="F2" s="11" t="s">
        <v>53</v>
      </c>
    </row>
    <row r="3" spans="1:6" ht="15.75" x14ac:dyDescent="0.25">
      <c r="A3" s="11" t="s">
        <v>433</v>
      </c>
      <c r="B3" s="10" t="s">
        <v>26</v>
      </c>
      <c r="C3" s="11" t="s">
        <v>316</v>
      </c>
      <c r="D3" s="33" t="s">
        <v>317</v>
      </c>
      <c r="E3" s="11"/>
      <c r="F3" s="11"/>
    </row>
    <row r="4" spans="1:6" ht="15.75" x14ac:dyDescent="0.25">
      <c r="A4" s="11" t="s">
        <v>318</v>
      </c>
      <c r="B4" s="10" t="s">
        <v>51</v>
      </c>
      <c r="C4" s="33" t="s">
        <v>316</v>
      </c>
      <c r="D4" s="11" t="s">
        <v>317</v>
      </c>
      <c r="E4" s="11"/>
      <c r="F4" s="11"/>
    </row>
    <row r="5" spans="1:6" ht="150.75" customHeight="1" x14ac:dyDescent="0.25">
      <c r="A5" s="9" t="s">
        <v>325</v>
      </c>
      <c r="B5" s="10" t="s">
        <v>21</v>
      </c>
      <c r="C5" s="14">
        <f>40.15/71.4</f>
        <v>0.56232492997198869</v>
      </c>
      <c r="D5" s="14">
        <v>0.28270000000000001</v>
      </c>
      <c r="E5" s="44" t="s">
        <v>436</v>
      </c>
      <c r="F5" s="14">
        <f>SQRT(31.08)/69.85</f>
        <v>7.9813084408110843E-2</v>
      </c>
    </row>
    <row r="6" spans="1:6" ht="93" customHeight="1" x14ac:dyDescent="0.25">
      <c r="A6" s="9" t="s">
        <v>492</v>
      </c>
      <c r="B6" s="51" t="s">
        <v>26</v>
      </c>
      <c r="C6" s="52" t="s">
        <v>317</v>
      </c>
      <c r="D6" s="56" t="s">
        <v>316</v>
      </c>
      <c r="E6" s="52" t="s">
        <v>493</v>
      </c>
    </row>
    <row r="7" spans="1:6" ht="15.75" x14ac:dyDescent="0.25">
      <c r="A7" s="16" t="s">
        <v>419</v>
      </c>
      <c r="B7" s="17" t="s">
        <v>72</v>
      </c>
      <c r="C7" s="18" t="s">
        <v>330</v>
      </c>
      <c r="D7" s="18" t="s">
        <v>331</v>
      </c>
      <c r="E7" s="18" t="s">
        <v>332</v>
      </c>
      <c r="F7" s="36" t="s">
        <v>333</v>
      </c>
    </row>
    <row r="8" spans="1:6" ht="15.75" x14ac:dyDescent="0.25">
      <c r="A8" s="37" t="s">
        <v>420</v>
      </c>
      <c r="B8" s="17" t="s">
        <v>51</v>
      </c>
      <c r="C8" s="39" t="s">
        <v>334</v>
      </c>
      <c r="D8" s="20" t="s">
        <v>335</v>
      </c>
      <c r="E8" s="20" t="s">
        <v>336</v>
      </c>
      <c r="F8" s="20" t="s">
        <v>337</v>
      </c>
    </row>
    <row r="9" spans="1:6" ht="15.75" x14ac:dyDescent="0.25">
      <c r="A9" s="16" t="s">
        <v>423</v>
      </c>
      <c r="B9" s="17" t="s">
        <v>72</v>
      </c>
      <c r="C9" s="20" t="s">
        <v>356</v>
      </c>
      <c r="D9" s="20" t="s">
        <v>357</v>
      </c>
      <c r="E9" s="20" t="s">
        <v>358</v>
      </c>
      <c r="F9" s="39" t="s">
        <v>359</v>
      </c>
    </row>
    <row r="10" spans="1:6" ht="78.75" x14ac:dyDescent="0.25">
      <c r="A10" s="9" t="s">
        <v>408</v>
      </c>
      <c r="B10" s="10" t="s">
        <v>72</v>
      </c>
      <c r="C10" s="11" t="s">
        <v>384</v>
      </c>
      <c r="D10" s="11" t="s">
        <v>385</v>
      </c>
      <c r="E10" s="11" t="s">
        <v>386</v>
      </c>
      <c r="F10" s="33" t="s">
        <v>387</v>
      </c>
    </row>
    <row r="11" spans="1:6" ht="15.75" x14ac:dyDescent="0.25">
      <c r="A11" s="9" t="s">
        <v>78</v>
      </c>
      <c r="B11" s="10" t="s">
        <v>21</v>
      </c>
      <c r="C11" s="11" t="s">
        <v>20</v>
      </c>
      <c r="D11" s="11" t="s">
        <v>19</v>
      </c>
      <c r="E11" s="33" t="s">
        <v>18</v>
      </c>
      <c r="F11" s="11" t="s">
        <v>17</v>
      </c>
    </row>
    <row r="12" spans="1:6" ht="31.5" x14ac:dyDescent="0.25">
      <c r="A12" s="9" t="s">
        <v>150</v>
      </c>
      <c r="B12" s="10" t="s">
        <v>26</v>
      </c>
      <c r="C12" s="11" t="s">
        <v>146</v>
      </c>
      <c r="D12" s="33" t="s">
        <v>147</v>
      </c>
      <c r="E12" s="11" t="s">
        <v>148</v>
      </c>
      <c r="F12" s="11" t="s">
        <v>149</v>
      </c>
    </row>
    <row r="13" spans="1:6" ht="31.5" x14ac:dyDescent="0.25">
      <c r="A13" s="9" t="s">
        <v>447</v>
      </c>
      <c r="B13" s="10" t="s">
        <v>21</v>
      </c>
      <c r="C13" s="11" t="s">
        <v>146</v>
      </c>
      <c r="D13" s="11" t="s">
        <v>147</v>
      </c>
      <c r="E13" s="33" t="s">
        <v>148</v>
      </c>
      <c r="F13" s="11" t="s">
        <v>149</v>
      </c>
    </row>
    <row r="14" spans="1:6" ht="31.5" x14ac:dyDescent="0.25">
      <c r="A14" s="9" t="s">
        <v>154</v>
      </c>
      <c r="B14" s="10" t="s">
        <v>21</v>
      </c>
      <c r="C14" s="43" t="s">
        <v>155</v>
      </c>
      <c r="D14" s="11">
        <v>1</v>
      </c>
      <c r="E14" s="11">
        <v>10</v>
      </c>
      <c r="F14" s="11">
        <v>100</v>
      </c>
    </row>
    <row r="15" spans="1:6" ht="31.5" x14ac:dyDescent="0.25">
      <c r="A15" s="9" t="s">
        <v>162</v>
      </c>
      <c r="B15" s="10" t="s">
        <v>26</v>
      </c>
      <c r="C15" s="33" t="s">
        <v>163</v>
      </c>
      <c r="D15" s="11" t="s">
        <v>164</v>
      </c>
      <c r="E15" s="11" t="s">
        <v>159</v>
      </c>
      <c r="F15" s="11" t="s">
        <v>158</v>
      </c>
    </row>
    <row r="16" spans="1:6" ht="31.5" x14ac:dyDescent="0.25">
      <c r="A16" s="9" t="s">
        <v>165</v>
      </c>
      <c r="B16" s="10" t="s">
        <v>51</v>
      </c>
      <c r="C16" s="11" t="s">
        <v>163</v>
      </c>
      <c r="D16" s="33" t="s">
        <v>164</v>
      </c>
      <c r="E16" s="11" t="s">
        <v>159</v>
      </c>
      <c r="F16" s="11" t="s">
        <v>158</v>
      </c>
    </row>
    <row r="17" spans="1:6" ht="63" x14ac:dyDescent="0.25">
      <c r="A17" s="9" t="s">
        <v>411</v>
      </c>
      <c r="B17" s="10" t="s">
        <v>26</v>
      </c>
      <c r="C17" s="11" t="s">
        <v>413</v>
      </c>
      <c r="D17" s="33" t="s">
        <v>412</v>
      </c>
      <c r="E17" s="11" t="s">
        <v>489</v>
      </c>
      <c r="F17" s="11" t="s">
        <v>414</v>
      </c>
    </row>
    <row r="18" spans="1:6" ht="15.75" x14ac:dyDescent="0.25">
      <c r="A18" s="182" t="s">
        <v>87</v>
      </c>
      <c r="B18" s="182"/>
      <c r="C18" s="182"/>
      <c r="D18" s="182"/>
      <c r="E18" s="182"/>
      <c r="F18" s="182"/>
    </row>
    <row r="19" spans="1:6" ht="184.5" customHeight="1" x14ac:dyDescent="0.25">
      <c r="A19" s="9"/>
      <c r="B19" s="10" t="s">
        <v>72</v>
      </c>
      <c r="C19" s="11" t="s">
        <v>88</v>
      </c>
      <c r="D19" s="11" t="s">
        <v>89</v>
      </c>
      <c r="E19" s="11" t="s">
        <v>90</v>
      </c>
      <c r="F19" s="33" t="s">
        <v>91</v>
      </c>
    </row>
    <row r="20" spans="1:6" ht="15.75" x14ac:dyDescent="0.25">
      <c r="A20" s="183" t="s">
        <v>92</v>
      </c>
      <c r="B20" s="184"/>
      <c r="C20" s="184"/>
      <c r="D20" s="184"/>
      <c r="E20" s="184"/>
      <c r="F20" s="185"/>
    </row>
    <row r="21" spans="1:6" ht="169.5" customHeight="1" x14ac:dyDescent="0.25">
      <c r="A21" s="9"/>
      <c r="B21" s="10" t="s">
        <v>51</v>
      </c>
      <c r="C21" s="33" t="s">
        <v>448</v>
      </c>
      <c r="D21" s="11" t="s">
        <v>93</v>
      </c>
      <c r="E21" s="11" t="s">
        <v>94</v>
      </c>
      <c r="F21" s="11" t="s">
        <v>95</v>
      </c>
    </row>
    <row r="22" spans="1:6" ht="15.75" x14ac:dyDescent="0.25">
      <c r="A22" s="6" t="s">
        <v>96</v>
      </c>
      <c r="B22" s="10"/>
      <c r="C22" s="11"/>
      <c r="D22" s="11"/>
      <c r="E22" s="11"/>
      <c r="F22" s="11"/>
    </row>
    <row r="23" spans="1:6" ht="163.5" customHeight="1" x14ac:dyDescent="0.25">
      <c r="A23" s="9"/>
      <c r="B23" s="10" t="s">
        <v>26</v>
      </c>
      <c r="C23" s="11" t="s">
        <v>97</v>
      </c>
      <c r="D23" s="33" t="s">
        <v>98</v>
      </c>
      <c r="E23" s="11" t="s">
        <v>99</v>
      </c>
      <c r="F23" s="11" t="s">
        <v>100</v>
      </c>
    </row>
    <row r="24" spans="1:6" ht="15.75" x14ac:dyDescent="0.25">
      <c r="A24" s="178" t="s">
        <v>101</v>
      </c>
      <c r="B24" s="178"/>
      <c r="C24" s="178"/>
      <c r="D24" s="178"/>
      <c r="E24" s="178"/>
      <c r="F24" s="178"/>
    </row>
    <row r="25" spans="1:6" ht="155.25" customHeight="1" x14ac:dyDescent="0.25">
      <c r="A25" s="9"/>
      <c r="B25" s="10" t="s">
        <v>21</v>
      </c>
      <c r="C25" s="33" t="s">
        <v>102</v>
      </c>
      <c r="D25" s="11" t="s">
        <v>103</v>
      </c>
      <c r="E25" s="11" t="s">
        <v>104</v>
      </c>
      <c r="F25" s="11" t="s">
        <v>105</v>
      </c>
    </row>
    <row r="26" spans="1:6" ht="31.5" x14ac:dyDescent="0.25">
      <c r="A26" s="9" t="s">
        <v>301</v>
      </c>
      <c r="B26" s="10" t="s">
        <v>26</v>
      </c>
      <c r="C26" s="11" t="s">
        <v>170</v>
      </c>
      <c r="D26" s="33" t="s">
        <v>169</v>
      </c>
      <c r="E26" s="11" t="s">
        <v>167</v>
      </c>
      <c r="F26" s="11" t="s">
        <v>168</v>
      </c>
    </row>
    <row r="27" spans="1:6" ht="31.5" x14ac:dyDescent="0.25">
      <c r="A27" s="9" t="s">
        <v>302</v>
      </c>
      <c r="B27" s="10" t="s">
        <v>21</v>
      </c>
      <c r="C27" s="11" t="s">
        <v>170</v>
      </c>
      <c r="D27" s="11" t="s">
        <v>169</v>
      </c>
      <c r="E27" s="33" t="s">
        <v>167</v>
      </c>
      <c r="F27" s="11" t="s">
        <v>168</v>
      </c>
    </row>
    <row r="28" spans="1:6" ht="31.5" x14ac:dyDescent="0.25">
      <c r="A28" s="9" t="s">
        <v>305</v>
      </c>
      <c r="B28" s="10" t="s">
        <v>21</v>
      </c>
      <c r="C28" s="11" t="s">
        <v>167</v>
      </c>
      <c r="D28" s="11" t="s">
        <v>168</v>
      </c>
      <c r="E28" s="33" t="s">
        <v>449</v>
      </c>
      <c r="F28" s="11" t="s">
        <v>172</v>
      </c>
    </row>
    <row r="29" spans="1:6" ht="15.75" x14ac:dyDescent="0.25">
      <c r="A29" s="9" t="s">
        <v>173</v>
      </c>
      <c r="B29" s="12" t="s">
        <v>51</v>
      </c>
      <c r="C29" s="33" t="s">
        <v>174</v>
      </c>
      <c r="D29" s="11" t="s">
        <v>175</v>
      </c>
      <c r="E29" s="11" t="s">
        <v>176</v>
      </c>
      <c r="F29" s="11" t="s">
        <v>177</v>
      </c>
    </row>
    <row r="30" spans="1:6" ht="15.75" x14ac:dyDescent="0.25">
      <c r="A30" s="9" t="s">
        <v>306</v>
      </c>
      <c r="B30" s="10" t="s">
        <v>21</v>
      </c>
      <c r="C30" s="11" t="s">
        <v>174</v>
      </c>
      <c r="D30" s="11" t="s">
        <v>175</v>
      </c>
      <c r="E30" s="33" t="s">
        <v>176</v>
      </c>
      <c r="F30" s="11" t="s">
        <v>177</v>
      </c>
    </row>
    <row r="31" spans="1:6" ht="15.75" x14ac:dyDescent="0.25">
      <c r="A31" s="9" t="s">
        <v>307</v>
      </c>
      <c r="B31" s="10" t="s">
        <v>26</v>
      </c>
      <c r="C31" s="13" t="s">
        <v>174</v>
      </c>
      <c r="D31" s="42" t="s">
        <v>175</v>
      </c>
      <c r="E31" s="13" t="s">
        <v>176</v>
      </c>
      <c r="F31" s="13" t="s">
        <v>177</v>
      </c>
    </row>
    <row r="32" spans="1:6" ht="31.5" x14ac:dyDescent="0.25">
      <c r="A32" s="9" t="s">
        <v>308</v>
      </c>
      <c r="B32" s="10" t="s">
        <v>51</v>
      </c>
      <c r="C32" s="42" t="s">
        <v>178</v>
      </c>
      <c r="D32" s="13" t="s">
        <v>179</v>
      </c>
      <c r="E32" s="13" t="s">
        <v>180</v>
      </c>
      <c r="F32" s="13" t="s">
        <v>181</v>
      </c>
    </row>
    <row r="33" spans="1:6" ht="135.75" customHeight="1" x14ac:dyDescent="0.25">
      <c r="A33" s="9" t="s">
        <v>196</v>
      </c>
      <c r="B33" s="10" t="s">
        <v>21</v>
      </c>
      <c r="C33" s="13">
        <v>0</v>
      </c>
      <c r="D33" s="29">
        <v>1.2E-4</v>
      </c>
      <c r="E33" s="42">
        <v>3.4599999999999999E-2</v>
      </c>
      <c r="F33" s="13" t="s">
        <v>197</v>
      </c>
    </row>
    <row r="34" spans="1:6" ht="152.25" customHeight="1" x14ac:dyDescent="0.25">
      <c r="A34" s="9" t="s">
        <v>202</v>
      </c>
      <c r="B34" s="10" t="s">
        <v>26</v>
      </c>
      <c r="C34" s="13" t="s">
        <v>203</v>
      </c>
      <c r="D34" s="42" t="s">
        <v>204</v>
      </c>
      <c r="E34" s="13" t="s">
        <v>205</v>
      </c>
      <c r="F34" s="13" t="s">
        <v>207</v>
      </c>
    </row>
    <row r="35" spans="1:6" ht="222" customHeight="1" x14ac:dyDescent="0.25">
      <c r="A35" s="9" t="s">
        <v>405</v>
      </c>
      <c r="B35" s="10" t="s">
        <v>21</v>
      </c>
      <c r="C35" s="13" t="s">
        <v>226</v>
      </c>
      <c r="D35" s="13" t="s">
        <v>227</v>
      </c>
      <c r="E35" s="42" t="s">
        <v>228</v>
      </c>
      <c r="F35" s="13" t="s">
        <v>229</v>
      </c>
    </row>
    <row r="36" spans="1:6" ht="63" x14ac:dyDescent="0.25">
      <c r="A36" s="13" t="s">
        <v>501</v>
      </c>
      <c r="B36" s="13" t="s">
        <v>72</v>
      </c>
      <c r="C36" s="42" t="s">
        <v>502</v>
      </c>
      <c r="D36" s="13" t="s">
        <v>503</v>
      </c>
      <c r="E36" s="13" t="s">
        <v>504</v>
      </c>
      <c r="F36" s="13" t="s">
        <v>505</v>
      </c>
    </row>
    <row r="37" spans="1:6" ht="31.5" x14ac:dyDescent="0.25">
      <c r="A37" s="13" t="s">
        <v>506</v>
      </c>
      <c r="B37" s="13" t="s">
        <v>21</v>
      </c>
      <c r="C37" s="13" t="s">
        <v>507</v>
      </c>
      <c r="D37" s="13" t="s">
        <v>508</v>
      </c>
      <c r="E37" s="42" t="s">
        <v>509</v>
      </c>
      <c r="F37" s="13"/>
    </row>
    <row r="38" spans="1:6" ht="15.75" x14ac:dyDescent="0.25">
      <c r="A38" s="9" t="s">
        <v>510</v>
      </c>
      <c r="B38" s="10" t="s">
        <v>21</v>
      </c>
      <c r="C38" s="11" t="s">
        <v>20</v>
      </c>
      <c r="D38" s="33" t="s">
        <v>19</v>
      </c>
      <c r="E38" s="11" t="s">
        <v>18</v>
      </c>
      <c r="F38" s="11" t="s">
        <v>17</v>
      </c>
    </row>
    <row r="39" spans="1:6" ht="75" customHeight="1" x14ac:dyDescent="0.25">
      <c r="A39" s="9"/>
      <c r="B39" s="10" t="s">
        <v>26</v>
      </c>
      <c r="C39" s="11" t="s">
        <v>111</v>
      </c>
      <c r="D39" s="33" t="s">
        <v>112</v>
      </c>
      <c r="E39" s="11" t="s">
        <v>113</v>
      </c>
      <c r="F39" s="11" t="s">
        <v>114</v>
      </c>
    </row>
    <row r="40" spans="1:6" ht="15.75" x14ac:dyDescent="0.25">
      <c r="A40" s="63" t="s">
        <v>511</v>
      </c>
      <c r="B40" s="64"/>
    </row>
    <row r="41" spans="1:6" ht="31.5" x14ac:dyDescent="0.25">
      <c r="A41" s="11" t="s">
        <v>388</v>
      </c>
      <c r="B41" s="12" t="s">
        <v>21</v>
      </c>
      <c r="C41" s="11" t="s">
        <v>389</v>
      </c>
      <c r="D41" s="11" t="s">
        <v>390</v>
      </c>
      <c r="E41" s="33" t="s">
        <v>391</v>
      </c>
      <c r="F41" s="11" t="s">
        <v>17</v>
      </c>
    </row>
    <row r="42" spans="1:6" ht="15.75" x14ac:dyDescent="0.25">
      <c r="A42" s="9" t="s">
        <v>115</v>
      </c>
      <c r="B42" s="10" t="s">
        <v>21</v>
      </c>
      <c r="C42" s="11" t="s">
        <v>117</v>
      </c>
      <c r="D42" s="26" t="s">
        <v>116</v>
      </c>
      <c r="E42" s="33" t="s">
        <v>118</v>
      </c>
      <c r="F42" s="11" t="s">
        <v>119</v>
      </c>
    </row>
    <row r="43" spans="1:6" ht="31.5" x14ac:dyDescent="0.25">
      <c r="A43" s="9" t="s">
        <v>145</v>
      </c>
      <c r="B43" s="10" t="s">
        <v>51</v>
      </c>
      <c r="C43" s="33" t="s">
        <v>146</v>
      </c>
      <c r="D43" s="11" t="s">
        <v>147</v>
      </c>
      <c r="E43" s="11" t="s">
        <v>148</v>
      </c>
      <c r="F43" s="11" t="s">
        <v>149</v>
      </c>
    </row>
  </sheetData>
  <mergeCells count="3">
    <mergeCell ref="A18:F18"/>
    <mergeCell ref="A20:F20"/>
    <mergeCell ref="A24:F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QUESTION</vt:lpstr>
      <vt:lpstr>QUESTION XXX</vt:lpstr>
      <vt:lpstr>câu hỏi (2)</vt:lpstr>
      <vt:lpstr>Define</vt:lpstr>
      <vt:lpstr>Define k dap an</vt:lpstr>
      <vt:lpstr>Measure_21.02</vt:lpstr>
      <vt:lpstr>Improve</vt:lpstr>
      <vt:lpstr>câu hỏi</vt:lpstr>
      <vt:lpstr>Measure_21.02!Print_Area</vt:lpstr>
    </vt:vector>
  </TitlesOfParts>
  <Company>LGDisplay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Van Phuong Engineer/PO Circuit Development Part 1</dc:creator>
  <cp:lastModifiedBy>nguyenthiyenlinh1</cp:lastModifiedBy>
  <cp:lastPrinted>2024-06-05T00:21:01Z</cp:lastPrinted>
  <dcterms:created xsi:type="dcterms:W3CDTF">2023-02-04T01:24:54Z</dcterms:created>
  <dcterms:modified xsi:type="dcterms:W3CDTF">2026-03-25T12:49:54Z</dcterms:modified>
</cp:coreProperties>
</file>