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9690" windowHeight="6540" tabRatio="662"/>
  </bookViews>
  <sheets>
    <sheet name="stat" sheetId="1472" r:id="rId1"/>
    <sheet name="OB#1-5" sheetId="3081" r:id="rId2"/>
    <sheet name="OB#6-10" sheetId="3082" r:id="rId3"/>
    <sheet name="OB#11-15" sheetId="3083" r:id="rId4"/>
    <sheet name="OB#16" sheetId="3084" r:id="rId5"/>
  </sheets>
  <definedNames>
    <definedName name="_xlnm.Print_Area" localSheetId="3">'OB#11-15'!$A$1:$K$58</definedName>
    <definedName name="_xlnm.Print_Area" localSheetId="1">'OB#1-5'!$A$1:$K$58</definedName>
    <definedName name="_xlnm.Print_Area" localSheetId="4">'OB#16'!$A$1:$K$58</definedName>
    <definedName name="_xlnm.Print_Area" localSheetId="2">'OB#6-10'!$A$1:$K$58</definedName>
    <definedName name="_xlnm.Print_Area" localSheetId="0">stat!$A$1:$O$24</definedName>
  </definedNames>
  <calcPr calcId="145621"/>
</workbook>
</file>

<file path=xl/calcChain.xml><?xml version="1.0" encoding="utf-8"?>
<calcChain xmlns="http://schemas.openxmlformats.org/spreadsheetml/2006/main">
  <c r="S3" i="1472" l="1"/>
  <c r="T3" i="1472"/>
  <c r="U3" i="1472"/>
  <c r="AC3" i="1472" s="1"/>
  <c r="V3" i="1472"/>
  <c r="W3" i="1472"/>
  <c r="AE3" i="1472" s="1"/>
  <c r="X3" i="1472"/>
  <c r="AF3" i="1472" s="1"/>
  <c r="Y3" i="1472"/>
  <c r="AG3" i="1472" s="1"/>
  <c r="Z3" i="1472"/>
  <c r="AA3" i="1472"/>
  <c r="AI3" i="1472" s="1"/>
  <c r="AD3" i="1472"/>
  <c r="AH3" i="1472"/>
  <c r="S4" i="1472"/>
  <c r="T4" i="1472"/>
  <c r="U4" i="1472"/>
  <c r="V4" i="1472"/>
  <c r="W4" i="1472"/>
  <c r="AE4" i="1472" s="1"/>
  <c r="X4" i="1472"/>
  <c r="AF4" i="1472" s="1"/>
  <c r="Y4" i="1472"/>
  <c r="Z4" i="1472"/>
  <c r="AA4" i="1472"/>
  <c r="AI4" i="1472" s="1"/>
  <c r="AC4" i="1472"/>
  <c r="AD4" i="1472"/>
  <c r="AG4" i="1472"/>
  <c r="AH4" i="1472"/>
  <c r="S5" i="1472"/>
  <c r="T5" i="1472"/>
  <c r="U5" i="1472"/>
  <c r="AC5" i="1472" s="1"/>
  <c r="V5" i="1472"/>
  <c r="W5" i="1472"/>
  <c r="AE5" i="1472" s="1"/>
  <c r="X5" i="1472"/>
  <c r="AF5" i="1472" s="1"/>
  <c r="Y5" i="1472"/>
  <c r="Z5" i="1472"/>
  <c r="AA5" i="1472"/>
  <c r="AI5" i="1472" s="1"/>
  <c r="AD5" i="1472"/>
  <c r="AG5" i="1472"/>
  <c r="AH5" i="1472"/>
  <c r="S6" i="1472"/>
  <c r="T6" i="1472"/>
  <c r="U6" i="1472"/>
  <c r="AC6" i="1472" s="1"/>
  <c r="V6" i="1472"/>
  <c r="W6" i="1472"/>
  <c r="AE6" i="1472" s="1"/>
  <c r="X6" i="1472"/>
  <c r="AF6" i="1472" s="1"/>
  <c r="Y6" i="1472"/>
  <c r="Z6" i="1472"/>
  <c r="AA6" i="1472"/>
  <c r="AI6" i="1472" s="1"/>
  <c r="AD6" i="1472"/>
  <c r="AG6" i="1472"/>
  <c r="AH6" i="1472"/>
  <c r="S7" i="1472"/>
  <c r="T7" i="1472"/>
  <c r="U7" i="1472"/>
  <c r="AC7" i="1472" s="1"/>
  <c r="V7" i="1472"/>
  <c r="W7" i="1472"/>
  <c r="AE7" i="1472" s="1"/>
  <c r="X7" i="1472"/>
  <c r="AF7" i="1472" s="1"/>
  <c r="Y7" i="1472"/>
  <c r="AG7" i="1472" s="1"/>
  <c r="Z7" i="1472"/>
  <c r="AA7" i="1472"/>
  <c r="AI7" i="1472" s="1"/>
  <c r="AD7" i="1472"/>
  <c r="AH7" i="1472"/>
  <c r="S8" i="1472"/>
  <c r="T8" i="1472"/>
  <c r="U8" i="1472"/>
  <c r="V8" i="1472"/>
  <c r="W8" i="1472"/>
  <c r="AE8" i="1472" s="1"/>
  <c r="X8" i="1472"/>
  <c r="AF8" i="1472" s="1"/>
  <c r="Y8" i="1472"/>
  <c r="Z8" i="1472"/>
  <c r="AA8" i="1472"/>
  <c r="AI8" i="1472" s="1"/>
  <c r="AC8" i="1472"/>
  <c r="AD8" i="1472"/>
  <c r="AG8" i="1472"/>
  <c r="AH8" i="1472"/>
  <c r="P9" i="1472"/>
  <c r="R9" i="1472"/>
  <c r="S9" i="1472"/>
  <c r="T9" i="1472" s="1"/>
  <c r="U9" i="1472"/>
  <c r="AC9" i="1472" s="1"/>
  <c r="V9" i="1472"/>
  <c r="AD9" i="1472" s="1"/>
  <c r="W9" i="1472"/>
  <c r="X9" i="1472"/>
  <c r="Y9" i="1472"/>
  <c r="AG9" i="1472" s="1"/>
  <c r="Z9" i="1472"/>
  <c r="AH9" i="1472" s="1"/>
  <c r="AA9" i="1472"/>
  <c r="AE9" i="1472"/>
  <c r="AF9" i="1472"/>
  <c r="AI9" i="1472"/>
  <c r="P10" i="1472"/>
  <c r="R10" i="1472"/>
  <c r="S10" i="1472"/>
  <c r="T10" i="1472"/>
  <c r="U10" i="1472"/>
  <c r="V10" i="1472"/>
  <c r="W10" i="1472"/>
  <c r="AE10" i="1472" s="1"/>
  <c r="X10" i="1472"/>
  <c r="AF10" i="1472" s="1"/>
  <c r="Y10" i="1472"/>
  <c r="Z10" i="1472"/>
  <c r="AA10" i="1472"/>
  <c r="AI10" i="1472" s="1"/>
  <c r="AC10" i="1472"/>
  <c r="AD10" i="1472"/>
  <c r="AG10" i="1472"/>
  <c r="AH10" i="1472"/>
  <c r="P11" i="1472"/>
  <c r="R11" i="1472"/>
  <c r="S11" i="1472"/>
  <c r="T11" i="1472" s="1"/>
  <c r="U11" i="1472"/>
  <c r="AC11" i="1472" s="1"/>
  <c r="V11" i="1472"/>
  <c r="W11" i="1472"/>
  <c r="X11" i="1472"/>
  <c r="Y11" i="1472"/>
  <c r="AG11" i="1472" s="1"/>
  <c r="Z11" i="1472"/>
  <c r="AA11" i="1472"/>
  <c r="AD11" i="1472"/>
  <c r="AE11" i="1472"/>
  <c r="AF11" i="1472"/>
  <c r="AH11" i="1472"/>
  <c r="AI11" i="1472"/>
  <c r="P12" i="1472"/>
  <c r="R12" i="1472"/>
  <c r="S12" i="1472"/>
  <c r="P18" i="1472" s="1"/>
  <c r="T12" i="1472"/>
  <c r="U12" i="1472"/>
  <c r="AC12" i="1472" s="1"/>
  <c r="V12" i="1472"/>
  <c r="W12" i="1472"/>
  <c r="AE12" i="1472" s="1"/>
  <c r="X12" i="1472"/>
  <c r="AF12" i="1472" s="1"/>
  <c r="Y12" i="1472"/>
  <c r="AG12" i="1472" s="1"/>
  <c r="Z12" i="1472"/>
  <c r="AA12" i="1472"/>
  <c r="AI12" i="1472" s="1"/>
  <c r="AD12" i="1472"/>
  <c r="AH12" i="1472"/>
  <c r="P13" i="1472"/>
  <c r="R13" i="1472"/>
  <c r="S13" i="1472"/>
  <c r="T13" i="1472" s="1"/>
  <c r="U13" i="1472"/>
  <c r="AC13" i="1472" s="1"/>
  <c r="V13" i="1472"/>
  <c r="AD13" i="1472" s="1"/>
  <c r="W13" i="1472"/>
  <c r="X13" i="1472"/>
  <c r="Y13" i="1472"/>
  <c r="AG13" i="1472" s="1"/>
  <c r="Z13" i="1472"/>
  <c r="AH13" i="1472" s="1"/>
  <c r="AA13" i="1472"/>
  <c r="AE13" i="1472"/>
  <c r="AF13" i="1472"/>
  <c r="AI13" i="1472"/>
  <c r="P14" i="1472"/>
  <c r="R14" i="1472"/>
  <c r="S14" i="1472"/>
  <c r="T14" i="1472"/>
  <c r="U14" i="1472"/>
  <c r="AC14" i="1472" s="1"/>
  <c r="V14" i="1472"/>
  <c r="W14" i="1472"/>
  <c r="AE14" i="1472" s="1"/>
  <c r="X14" i="1472"/>
  <c r="Y14" i="1472"/>
  <c r="AG14" i="1472" s="1"/>
  <c r="Z14" i="1472"/>
  <c r="AA14" i="1472"/>
  <c r="AI14" i="1472" s="1"/>
  <c r="AD14" i="1472"/>
  <c r="AF14" i="1472"/>
  <c r="AH14" i="1472"/>
  <c r="P15" i="1472"/>
  <c r="R15" i="1472"/>
  <c r="S15" i="1472"/>
  <c r="T15" i="1472" s="1"/>
  <c r="U15" i="1472"/>
  <c r="AC15" i="1472" s="1"/>
  <c r="V15" i="1472"/>
  <c r="AD15" i="1472" s="1"/>
  <c r="W15" i="1472"/>
  <c r="AE15" i="1472" s="1"/>
  <c r="X15" i="1472"/>
  <c r="Y15" i="1472"/>
  <c r="AG15" i="1472" s="1"/>
  <c r="Z15" i="1472"/>
  <c r="AA15" i="1472"/>
  <c r="AI15" i="1472" s="1"/>
  <c r="AF15" i="1472"/>
  <c r="AH15" i="1472"/>
  <c r="P16" i="1472"/>
  <c r="R16" i="1472"/>
  <c r="S16" i="1472"/>
  <c r="P22" i="1472" s="1"/>
  <c r="U16" i="1472"/>
  <c r="AC16" i="1472" s="1"/>
  <c r="V16" i="1472"/>
  <c r="W16" i="1472"/>
  <c r="AE16" i="1472" s="1"/>
  <c r="X16" i="1472"/>
  <c r="Y16" i="1472"/>
  <c r="Z16" i="1472"/>
  <c r="AA16" i="1472"/>
  <c r="AI16" i="1472" s="1"/>
  <c r="AD16" i="1472"/>
  <c r="AF16" i="1472"/>
  <c r="AG16" i="1472"/>
  <c r="AH16" i="1472"/>
  <c r="R17" i="1472"/>
  <c r="S17" i="1472"/>
  <c r="T17" i="1472" s="1"/>
  <c r="U17" i="1472"/>
  <c r="AC17" i="1472" s="1"/>
  <c r="V17" i="1472"/>
  <c r="W17" i="1472"/>
  <c r="AE17" i="1472" s="1"/>
  <c r="X17" i="1472"/>
  <c r="Y17" i="1472"/>
  <c r="AG17" i="1472" s="1"/>
  <c r="Z17" i="1472"/>
  <c r="AA17" i="1472"/>
  <c r="AD17" i="1472"/>
  <c r="AF17" i="1472"/>
  <c r="AH17" i="1472"/>
  <c r="AI17" i="1472"/>
  <c r="R18" i="1472"/>
  <c r="S18" i="1472"/>
  <c r="P24" i="1472" s="1"/>
  <c r="T18" i="1472"/>
  <c r="U18" i="1472"/>
  <c r="V18" i="1472"/>
  <c r="W18" i="1472"/>
  <c r="AE18" i="1472" s="1"/>
  <c r="X18" i="1472"/>
  <c r="AF18" i="1472" s="1"/>
  <c r="Y18" i="1472"/>
  <c r="Z18" i="1472"/>
  <c r="AA18" i="1472"/>
  <c r="AI18" i="1472" s="1"/>
  <c r="AC18" i="1472"/>
  <c r="AD18" i="1472"/>
  <c r="AG18" i="1472"/>
  <c r="AH18" i="1472"/>
  <c r="R19" i="1472"/>
  <c r="S19" i="1472"/>
  <c r="T19" i="1472" s="1"/>
  <c r="U19" i="1472"/>
  <c r="AC19" i="1472" s="1"/>
  <c r="V19" i="1472"/>
  <c r="W19" i="1472"/>
  <c r="X19" i="1472"/>
  <c r="Y19" i="1472"/>
  <c r="AG19" i="1472" s="1"/>
  <c r="Z19" i="1472"/>
  <c r="AA19" i="1472"/>
  <c r="AD19" i="1472"/>
  <c r="AE19" i="1472"/>
  <c r="AF19" i="1472"/>
  <c r="AH19" i="1472"/>
  <c r="AI19" i="1472"/>
  <c r="P20" i="1472"/>
  <c r="R20" i="1472"/>
  <c r="S20" i="1472"/>
  <c r="P26" i="1472" s="1"/>
  <c r="T20" i="1472"/>
  <c r="U20" i="1472"/>
  <c r="AC20" i="1472" s="1"/>
  <c r="V20" i="1472"/>
  <c r="W20" i="1472"/>
  <c r="AE20" i="1472" s="1"/>
  <c r="X20" i="1472"/>
  <c r="AF20" i="1472" s="1"/>
  <c r="Y20" i="1472"/>
  <c r="AG20" i="1472" s="1"/>
  <c r="Z20" i="1472"/>
  <c r="AA20" i="1472"/>
  <c r="AI20" i="1472" s="1"/>
  <c r="AD20" i="1472"/>
  <c r="AH20" i="1472"/>
  <c r="P21" i="1472"/>
  <c r="R21" i="1472"/>
  <c r="S21" i="1472"/>
  <c r="T21" i="1472" s="1"/>
  <c r="U21" i="1472"/>
  <c r="AC21" i="1472" s="1"/>
  <c r="V21" i="1472"/>
  <c r="AD21" i="1472" s="1"/>
  <c r="W21" i="1472"/>
  <c r="X21" i="1472"/>
  <c r="Y21" i="1472"/>
  <c r="AG21" i="1472" s="1"/>
  <c r="Z21" i="1472"/>
  <c r="AH21" i="1472" s="1"/>
  <c r="AA21" i="1472"/>
  <c r="AE21" i="1472"/>
  <c r="AF21" i="1472"/>
  <c r="AI21" i="1472"/>
  <c r="R22" i="1472"/>
  <c r="S22" i="1472"/>
  <c r="T22" i="1472"/>
  <c r="U22" i="1472"/>
  <c r="AC22" i="1472" s="1"/>
  <c r="V22" i="1472"/>
  <c r="W22" i="1472"/>
  <c r="AE22" i="1472" s="1"/>
  <c r="X22" i="1472"/>
  <c r="Y22" i="1472"/>
  <c r="AG22" i="1472" s="1"/>
  <c r="Z22" i="1472"/>
  <c r="AA22" i="1472"/>
  <c r="AI22" i="1472" s="1"/>
  <c r="AD22" i="1472"/>
  <c r="AF22" i="1472"/>
  <c r="AH22" i="1472"/>
  <c r="R23" i="1472"/>
  <c r="S23" i="1472"/>
  <c r="T23" i="1472" s="1"/>
  <c r="U23" i="1472"/>
  <c r="AC23" i="1472" s="1"/>
  <c r="V23" i="1472"/>
  <c r="AD23" i="1472" s="1"/>
  <c r="W23" i="1472"/>
  <c r="AE23" i="1472" s="1"/>
  <c r="X23" i="1472"/>
  <c r="Y23" i="1472"/>
  <c r="AG23" i="1472" s="1"/>
  <c r="Z23" i="1472"/>
  <c r="AA23" i="1472"/>
  <c r="AI23" i="1472" s="1"/>
  <c r="AF23" i="1472"/>
  <c r="AH23" i="1472"/>
  <c r="R24" i="1472"/>
  <c r="S24" i="1472"/>
  <c r="P30" i="1472" s="1"/>
  <c r="U24" i="1472"/>
  <c r="AC24" i="1472" s="1"/>
  <c r="V24" i="1472"/>
  <c r="W24" i="1472"/>
  <c r="AE24" i="1472" s="1"/>
  <c r="X24" i="1472"/>
  <c r="Y24" i="1472"/>
  <c r="Z24" i="1472"/>
  <c r="AA24" i="1472"/>
  <c r="AI24" i="1472" s="1"/>
  <c r="AD24" i="1472"/>
  <c r="AF24" i="1472"/>
  <c r="AG24" i="1472"/>
  <c r="AH24" i="1472"/>
  <c r="R25" i="1472"/>
  <c r="S25" i="1472"/>
  <c r="T25" i="1472" s="1"/>
  <c r="U25" i="1472"/>
  <c r="AC25" i="1472" s="1"/>
  <c r="V25" i="1472"/>
  <c r="W25" i="1472"/>
  <c r="AE25" i="1472" s="1"/>
  <c r="X25" i="1472"/>
  <c r="Y25" i="1472"/>
  <c r="AG25" i="1472" s="1"/>
  <c r="Z25" i="1472"/>
  <c r="AA25" i="1472"/>
  <c r="AD25" i="1472"/>
  <c r="AF25" i="1472"/>
  <c r="AH25" i="1472"/>
  <c r="AI25" i="1472"/>
  <c r="R26" i="1472"/>
  <c r="S26" i="1472"/>
  <c r="P32" i="1472" s="1"/>
  <c r="T26" i="1472"/>
  <c r="U26" i="1472"/>
  <c r="V26" i="1472"/>
  <c r="W26" i="1472"/>
  <c r="AE26" i="1472" s="1"/>
  <c r="X26" i="1472"/>
  <c r="AF26" i="1472" s="1"/>
  <c r="Y26" i="1472"/>
  <c r="Z26" i="1472"/>
  <c r="AA26" i="1472"/>
  <c r="AI26" i="1472" s="1"/>
  <c r="AC26" i="1472"/>
  <c r="AD26" i="1472"/>
  <c r="AG26" i="1472"/>
  <c r="AH26" i="1472"/>
  <c r="R27" i="1472"/>
  <c r="S27" i="1472"/>
  <c r="T27" i="1472" s="1"/>
  <c r="U27" i="1472"/>
  <c r="AC27" i="1472" s="1"/>
  <c r="V27" i="1472"/>
  <c r="W27" i="1472"/>
  <c r="X27" i="1472"/>
  <c r="Y27" i="1472"/>
  <c r="AG27" i="1472" s="1"/>
  <c r="Z27" i="1472"/>
  <c r="AA27" i="1472"/>
  <c r="AD27" i="1472"/>
  <c r="AE27" i="1472"/>
  <c r="AF27" i="1472"/>
  <c r="AH27" i="1472"/>
  <c r="AI27" i="1472"/>
  <c r="P28" i="1472"/>
  <c r="R28" i="1472"/>
  <c r="S28" i="1472"/>
  <c r="P34" i="1472" s="1"/>
  <c r="T28" i="1472"/>
  <c r="U28" i="1472"/>
  <c r="AC28" i="1472" s="1"/>
  <c r="V28" i="1472"/>
  <c r="W28" i="1472"/>
  <c r="AE28" i="1472" s="1"/>
  <c r="X28" i="1472"/>
  <c r="AF28" i="1472" s="1"/>
  <c r="Y28" i="1472"/>
  <c r="AG28" i="1472" s="1"/>
  <c r="Z28" i="1472"/>
  <c r="AA28" i="1472"/>
  <c r="AI28" i="1472" s="1"/>
  <c r="AD28" i="1472"/>
  <c r="AH28" i="1472"/>
  <c r="P29" i="1472"/>
  <c r="R29" i="1472"/>
  <c r="S29" i="1472"/>
  <c r="T29" i="1472" s="1"/>
  <c r="U29" i="1472"/>
  <c r="AC29" i="1472" s="1"/>
  <c r="V29" i="1472"/>
  <c r="AD29" i="1472" s="1"/>
  <c r="W29" i="1472"/>
  <c r="X29" i="1472"/>
  <c r="Y29" i="1472"/>
  <c r="AG29" i="1472" s="1"/>
  <c r="Z29" i="1472"/>
  <c r="AH29" i="1472" s="1"/>
  <c r="AA29" i="1472"/>
  <c r="AE29" i="1472"/>
  <c r="AF29" i="1472"/>
  <c r="AI29" i="1472"/>
  <c r="R30" i="1472"/>
  <c r="S30" i="1472"/>
  <c r="T30" i="1472"/>
  <c r="U30" i="1472"/>
  <c r="AC30" i="1472" s="1"/>
  <c r="V30" i="1472"/>
  <c r="W30" i="1472"/>
  <c r="AE30" i="1472" s="1"/>
  <c r="X30" i="1472"/>
  <c r="Y30" i="1472"/>
  <c r="AG30" i="1472" s="1"/>
  <c r="Z30" i="1472"/>
  <c r="AA30" i="1472"/>
  <c r="AI30" i="1472" s="1"/>
  <c r="AD30" i="1472"/>
  <c r="AF30" i="1472"/>
  <c r="AH30" i="1472"/>
  <c r="R31" i="1472"/>
  <c r="S31" i="1472"/>
  <c r="T31" i="1472" s="1"/>
  <c r="U31" i="1472"/>
  <c r="AC31" i="1472" s="1"/>
  <c r="V31" i="1472"/>
  <c r="AD31" i="1472" s="1"/>
  <c r="W31" i="1472"/>
  <c r="AE31" i="1472" s="1"/>
  <c r="X31" i="1472"/>
  <c r="Y31" i="1472"/>
  <c r="AG31" i="1472" s="1"/>
  <c r="Z31" i="1472"/>
  <c r="AA31" i="1472"/>
  <c r="AI31" i="1472" s="1"/>
  <c r="AF31" i="1472"/>
  <c r="AH31" i="1472"/>
  <c r="R32" i="1472"/>
  <c r="S32" i="1472"/>
  <c r="P38" i="1472" s="1"/>
  <c r="U32" i="1472"/>
  <c r="AC32" i="1472" s="1"/>
  <c r="V32" i="1472"/>
  <c r="W32" i="1472"/>
  <c r="AE32" i="1472" s="1"/>
  <c r="X32" i="1472"/>
  <c r="Y32" i="1472"/>
  <c r="Z32" i="1472"/>
  <c r="AA32" i="1472"/>
  <c r="AI32" i="1472" s="1"/>
  <c r="AD32" i="1472"/>
  <c r="AF32" i="1472"/>
  <c r="AG32" i="1472"/>
  <c r="AH32" i="1472"/>
  <c r="R33" i="1472"/>
  <c r="S33" i="1472"/>
  <c r="T33" i="1472" s="1"/>
  <c r="U33" i="1472"/>
  <c r="AC33" i="1472" s="1"/>
  <c r="V33" i="1472"/>
  <c r="W33" i="1472"/>
  <c r="AE33" i="1472" s="1"/>
  <c r="X33" i="1472"/>
  <c r="Y33" i="1472"/>
  <c r="AG33" i="1472" s="1"/>
  <c r="Z33" i="1472"/>
  <c r="AA33" i="1472"/>
  <c r="AD33" i="1472"/>
  <c r="AF33" i="1472"/>
  <c r="AH33" i="1472"/>
  <c r="AI33" i="1472"/>
  <c r="R34" i="1472"/>
  <c r="S34" i="1472"/>
  <c r="T34" i="1472"/>
  <c r="U34" i="1472"/>
  <c r="V34" i="1472"/>
  <c r="W34" i="1472"/>
  <c r="AE34" i="1472" s="1"/>
  <c r="X34" i="1472"/>
  <c r="AF34" i="1472" s="1"/>
  <c r="Y34" i="1472"/>
  <c r="Z34" i="1472"/>
  <c r="AA34" i="1472"/>
  <c r="AI34" i="1472" s="1"/>
  <c r="AC34" i="1472"/>
  <c r="AD34" i="1472"/>
  <c r="AG34" i="1472"/>
  <c r="AH34" i="1472"/>
  <c r="R35" i="1472"/>
  <c r="S35" i="1472"/>
  <c r="T35" i="1472" s="1"/>
  <c r="U35" i="1472"/>
  <c r="AC35" i="1472" s="1"/>
  <c r="V35" i="1472"/>
  <c r="W35" i="1472"/>
  <c r="X35" i="1472"/>
  <c r="Y35" i="1472"/>
  <c r="AG35" i="1472" s="1"/>
  <c r="Z35" i="1472"/>
  <c r="AA35" i="1472"/>
  <c r="AD35" i="1472"/>
  <c r="AE35" i="1472"/>
  <c r="AF35" i="1472"/>
  <c r="AH35" i="1472"/>
  <c r="AI35" i="1472"/>
  <c r="P36" i="1472"/>
  <c r="R36" i="1472"/>
  <c r="S36" i="1472"/>
  <c r="T36" i="1472"/>
  <c r="U36" i="1472"/>
  <c r="AC36" i="1472" s="1"/>
  <c r="V36" i="1472"/>
  <c r="W36" i="1472"/>
  <c r="AE36" i="1472" s="1"/>
  <c r="X36" i="1472"/>
  <c r="AF36" i="1472" s="1"/>
  <c r="Y36" i="1472"/>
  <c r="AG36" i="1472" s="1"/>
  <c r="Z36" i="1472"/>
  <c r="AA36" i="1472"/>
  <c r="AI36" i="1472" s="1"/>
  <c r="AD36" i="1472"/>
  <c r="AH36" i="1472"/>
  <c r="P37" i="1472"/>
  <c r="R37" i="1472"/>
  <c r="S37" i="1472"/>
  <c r="T37" i="1472" s="1"/>
  <c r="U37" i="1472"/>
  <c r="AC37" i="1472" s="1"/>
  <c r="V37" i="1472"/>
  <c r="AD37" i="1472" s="1"/>
  <c r="W37" i="1472"/>
  <c r="X37" i="1472"/>
  <c r="Y37" i="1472"/>
  <c r="AG37" i="1472" s="1"/>
  <c r="Z37" i="1472"/>
  <c r="AH37" i="1472" s="1"/>
  <c r="AA37" i="1472"/>
  <c r="AE37" i="1472"/>
  <c r="AF37" i="1472"/>
  <c r="AI37" i="1472"/>
  <c r="R38" i="1472"/>
  <c r="S38" i="1472"/>
  <c r="T38" i="1472"/>
  <c r="U38" i="1472"/>
  <c r="AC38" i="1472" s="1"/>
  <c r="V38" i="1472"/>
  <c r="AD38" i="1472" s="1"/>
  <c r="W38" i="1472"/>
  <c r="X38" i="1472"/>
  <c r="AF38" i="1472" s="1"/>
  <c r="Y38" i="1472"/>
  <c r="AG38" i="1472" s="1"/>
  <c r="Z38" i="1472"/>
  <c r="AH38" i="1472" s="1"/>
  <c r="AA38" i="1472"/>
  <c r="AE38" i="1472"/>
  <c r="AI38" i="1472"/>
  <c r="P31" i="1472" l="1"/>
  <c r="P23" i="1472"/>
  <c r="P35" i="1472"/>
  <c r="T32" i="1472"/>
  <c r="P27" i="1472"/>
  <c r="T24" i="1472"/>
  <c r="P19" i="1472"/>
  <c r="T16" i="1472"/>
  <c r="P33" i="1472"/>
  <c r="P25" i="1472"/>
  <c r="P17" i="1472"/>
</calcChain>
</file>

<file path=xl/sharedStrings.xml><?xml version="1.0" encoding="utf-8"?>
<sst xmlns="http://schemas.openxmlformats.org/spreadsheetml/2006/main" count="266" uniqueCount="64">
  <si>
    <t>Channel</t>
  </si>
  <si>
    <t>Diff.</t>
  </si>
  <si>
    <t>Diameter</t>
  </si>
  <si>
    <t>Volume</t>
  </si>
  <si>
    <t>(Center)</t>
  </si>
  <si>
    <t>Microns</t>
  </si>
  <si>
    <t>[%]</t>
  </si>
  <si>
    <t>Sample Id.</t>
  </si>
  <si>
    <t>Depth    (m)</t>
  </si>
  <si>
    <t>(Microns)</t>
  </si>
  <si>
    <t>d25</t>
  </si>
  <si>
    <t>d75</t>
  </si>
  <si>
    <t>D5</t>
  </si>
  <si>
    <t>D16</t>
  </si>
  <si>
    <t>D50</t>
  </si>
  <si>
    <t>D84</t>
  </si>
  <si>
    <t>D95</t>
  </si>
  <si>
    <r>
      <t xml:space="preserve">Mean </t>
    </r>
    <r>
      <rPr>
        <b/>
        <sz val="9"/>
        <rFont val="Arial"/>
        <family val="2"/>
      </rPr>
      <t>(phi)</t>
    </r>
  </si>
  <si>
    <t>Mode</t>
  </si>
  <si>
    <r>
      <t xml:space="preserve">Sorting </t>
    </r>
    <r>
      <rPr>
        <b/>
        <sz val="9"/>
        <rFont val="Arial"/>
        <family val="2"/>
      </rPr>
      <t>(phi)</t>
    </r>
  </si>
  <si>
    <r>
      <t xml:space="preserve">Kurtosis </t>
    </r>
    <r>
      <rPr>
        <b/>
        <sz val="9"/>
        <rFont val="Arial"/>
        <family val="2"/>
      </rPr>
      <t>(phi)</t>
    </r>
  </si>
  <si>
    <t>Skew</t>
  </si>
  <si>
    <t>(phi)</t>
  </si>
  <si>
    <t xml:space="preserve">Mode </t>
  </si>
  <si>
    <t>(µm)</t>
  </si>
  <si>
    <r>
      <t>% Fines &lt; 44(</t>
    </r>
    <r>
      <rPr>
        <b/>
        <sz val="9"/>
        <rFont val="Arial"/>
        <family val="2"/>
      </rPr>
      <t>µm)</t>
    </r>
  </si>
  <si>
    <t>mode</t>
  </si>
  <si>
    <t>mode(phi)</t>
  </si>
  <si>
    <t>Company:</t>
  </si>
  <si>
    <t>Well name:</t>
  </si>
  <si>
    <t>Location:</t>
  </si>
  <si>
    <t>Work order:</t>
  </si>
  <si>
    <t>Sample</t>
  </si>
  <si>
    <t>d5&gt;</t>
  </si>
  <si>
    <t>d10 &gt;</t>
  </si>
  <si>
    <t>d16&gt;</t>
  </si>
  <si>
    <t>d25&gt;</t>
  </si>
  <si>
    <t>d50&gt;</t>
  </si>
  <si>
    <t>d75&gt;</t>
  </si>
  <si>
    <t>d84&gt;</t>
  </si>
  <si>
    <t>d90&gt;</t>
  </si>
  <si>
    <t>d95&gt;</t>
  </si>
  <si>
    <t>Cum.&gt;</t>
  </si>
  <si>
    <t>Cum. &gt;</t>
  </si>
  <si>
    <t>SUNCOR ENERGY</t>
  </si>
  <si>
    <t>1AA/04-16-094-06W4M</t>
  </si>
  <si>
    <t>OB#1</t>
  </si>
  <si>
    <t>OB#2</t>
  </si>
  <si>
    <t>OB#3</t>
  </si>
  <si>
    <t>OB#4</t>
  </si>
  <si>
    <t>OB#5</t>
  </si>
  <si>
    <t>OB#6</t>
  </si>
  <si>
    <t>OB#7</t>
  </si>
  <si>
    <t>OB#8</t>
  </si>
  <si>
    <t>OB#9</t>
  </si>
  <si>
    <t>OB#10</t>
  </si>
  <si>
    <t>OB#11</t>
  </si>
  <si>
    <t>OB#12</t>
  </si>
  <si>
    <t>OB#13</t>
  </si>
  <si>
    <t>OB#14</t>
  </si>
  <si>
    <t>OB#15</t>
  </si>
  <si>
    <t>OB#16</t>
  </si>
  <si>
    <t>SUNCOR FIREBAG</t>
  </si>
  <si>
    <t>RC 11682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</si>
</sst>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/>
    <xf numFmtId="2" fontId="2" fillId="0" borderId="1" xfId="0" applyNumberFormat="1" applyFont="1" applyBorder="1" applyAlignment="1">
      <alignment wrapText="1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2" fontId="2" fillId="0" borderId="0" xfId="0" applyNumberFormat="1" applyFont="1" applyBorder="1" applyAlignment="1">
      <alignment wrapText="1"/>
    </xf>
    <xf numFmtId="0" fontId="2" fillId="0" borderId="7" xfId="0" applyFont="1" applyBorder="1"/>
    <xf numFmtId="0" fontId="6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2" fontId="7" fillId="2" borderId="12" xfId="0" applyNumberFormat="1" applyFont="1" applyFill="1" applyBorder="1" applyAlignment="1">
      <alignment horizontal="center" vertical="center" wrapText="1"/>
    </xf>
    <xf numFmtId="173" fontId="0" fillId="0" borderId="13" xfId="0" applyNumberFormat="1" applyBorder="1" applyAlignment="1">
      <alignment horizontal="center" vertical="center" wrapText="1"/>
    </xf>
    <xf numFmtId="173" fontId="0" fillId="0" borderId="14" xfId="0" applyNumberFormat="1" applyBorder="1" applyAlignment="1">
      <alignment horizontal="center" vertical="center" wrapText="1"/>
    </xf>
    <xf numFmtId="173" fontId="0" fillId="0" borderId="15" xfId="0" applyNumberFormat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1" fontId="5" fillId="2" borderId="4" xfId="0" applyNumberFormat="1" applyFont="1" applyFill="1" applyBorder="1" applyAlignment="1">
      <alignment horizontal="left" vertical="center" wrapText="1"/>
    </xf>
    <xf numFmtId="1" fontId="5" fillId="2" borderId="17" xfId="0" applyNumberFormat="1" applyFont="1" applyFill="1" applyBorder="1" applyAlignment="1">
      <alignment horizontal="left" vertical="center" wrapText="1"/>
    </xf>
    <xf numFmtId="0" fontId="0" fillId="0" borderId="0" xfId="0" applyBorder="1" applyAlignment="1" applyProtection="1">
      <alignment horizontal="left"/>
      <protection locked="0"/>
    </xf>
    <xf numFmtId="0" fontId="7" fillId="0" borderId="0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wrapText="1"/>
    </xf>
    <xf numFmtId="2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center" wrapText="1"/>
    </xf>
    <xf numFmtId="0" fontId="0" fillId="0" borderId="17" xfId="0" applyBorder="1"/>
    <xf numFmtId="0" fontId="8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3" fillId="0" borderId="17" xfId="0" applyFont="1" applyBorder="1"/>
    <xf numFmtId="0" fontId="2" fillId="0" borderId="17" xfId="0" applyFont="1" applyBorder="1"/>
    <xf numFmtId="0" fontId="3" fillId="2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9" fontId="2" fillId="2" borderId="17" xfId="1" applyFont="1" applyFill="1" applyBorder="1" applyAlignment="1">
      <alignment horizontal="center"/>
    </xf>
    <xf numFmtId="2" fontId="3" fillId="0" borderId="17" xfId="0" applyNumberFormat="1" applyFont="1" applyBorder="1" applyAlignment="1">
      <alignment horizontal="center" wrapText="1"/>
    </xf>
    <xf numFmtId="2" fontId="2" fillId="0" borderId="17" xfId="0" applyNumberFormat="1" applyFont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2" fontId="2" fillId="2" borderId="17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V85"/>
  <sheetViews>
    <sheetView tabSelected="1" zoomScale="75" zoomScaleNormal="100" workbookViewId="0">
      <selection activeCell="A5" sqref="A5"/>
    </sheetView>
  </sheetViews>
  <sheetFormatPr defaultColWidth="8.7109375" defaultRowHeight="12.75" x14ac:dyDescent="0.2"/>
  <cols>
    <col min="1" max="1" width="11.28515625" style="12" customWidth="1"/>
    <col min="2" max="2" width="8.7109375" style="7" customWidth="1"/>
    <col min="3" max="3" width="8.7109375" style="13" customWidth="1"/>
    <col min="4" max="4" width="8.7109375" style="7" customWidth="1"/>
    <col min="5" max="5" width="8.7109375" style="13" customWidth="1"/>
    <col min="6" max="6" width="8.7109375" style="7" customWidth="1"/>
    <col min="7" max="7" width="7.7109375" style="13" customWidth="1"/>
    <col min="8" max="8" width="8.7109375" style="7" customWidth="1"/>
    <col min="9" max="9" width="8.7109375" style="13" customWidth="1"/>
    <col min="10" max="10" width="8.7109375" style="7" customWidth="1"/>
    <col min="11" max="11" width="8.7109375" style="13" customWidth="1"/>
    <col min="12" max="12" width="7.7109375" style="7" customWidth="1"/>
    <col min="13" max="13" width="7.85546875" style="13" customWidth="1"/>
    <col min="14" max="14" width="7.7109375" style="14" customWidth="1"/>
    <col min="15" max="15" width="7.42578125" style="13" customWidth="1"/>
    <col min="16" max="16" width="7" style="11" hidden="1" customWidth="1"/>
    <col min="17" max="17" width="6.85546875" style="11" hidden="1" customWidth="1"/>
    <col min="18" max="19" width="8.7109375" style="11" hidden="1" customWidth="1"/>
    <col min="20" max="20" width="9.7109375" style="11" hidden="1" customWidth="1"/>
    <col min="21" max="21" width="8.7109375" style="11" hidden="1" customWidth="1"/>
    <col min="22" max="34" width="8.7109375" style="8" hidden="1" customWidth="1"/>
    <col min="35" max="35" width="7.140625" style="8" hidden="1" customWidth="1"/>
    <col min="36" max="36" width="8.7109375" style="11" customWidth="1"/>
    <col min="37" max="16384" width="8.7109375" style="8"/>
  </cols>
  <sheetData>
    <row r="1" spans="1:35" ht="15.75" x14ac:dyDescent="0.2">
      <c r="A1" s="32" t="s">
        <v>28</v>
      </c>
      <c r="B1" s="30" t="s">
        <v>44</v>
      </c>
      <c r="C1" s="35"/>
      <c r="E1" s="7"/>
      <c r="G1" s="39"/>
      <c r="I1" s="7"/>
      <c r="K1" s="7"/>
      <c r="M1" s="7"/>
      <c r="N1" s="7"/>
      <c r="O1" s="7"/>
      <c r="P1" s="7"/>
      <c r="S1" s="22"/>
      <c r="T1" s="20"/>
      <c r="U1" s="7"/>
    </row>
    <row r="2" spans="1:35" ht="12.75" customHeight="1" x14ac:dyDescent="0.2">
      <c r="A2" s="32" t="s">
        <v>29</v>
      </c>
      <c r="B2" s="30" t="s">
        <v>62</v>
      </c>
      <c r="C2" s="35"/>
      <c r="E2" s="7"/>
      <c r="G2" s="40"/>
      <c r="I2" s="7"/>
      <c r="K2" s="7"/>
      <c r="M2" s="7"/>
      <c r="N2" s="7"/>
      <c r="O2" s="7"/>
      <c r="P2" s="7"/>
      <c r="S2" s="22" t="s">
        <v>26</v>
      </c>
      <c r="T2" s="20" t="s">
        <v>27</v>
      </c>
      <c r="U2" s="7" t="s">
        <v>12</v>
      </c>
      <c r="V2" s="8" t="s">
        <v>13</v>
      </c>
      <c r="W2" s="8" t="s">
        <v>14</v>
      </c>
      <c r="X2" s="8" t="s">
        <v>15</v>
      </c>
      <c r="Y2" s="8" t="s">
        <v>16</v>
      </c>
      <c r="Z2" s="8" t="s">
        <v>10</v>
      </c>
      <c r="AA2" s="8" t="s">
        <v>11</v>
      </c>
      <c r="AC2" s="8" t="s">
        <v>12</v>
      </c>
      <c r="AD2" s="8" t="s">
        <v>13</v>
      </c>
      <c r="AE2" s="8" t="s">
        <v>14</v>
      </c>
      <c r="AF2" s="8" t="s">
        <v>15</v>
      </c>
      <c r="AG2" s="8" t="s">
        <v>16</v>
      </c>
      <c r="AH2" s="8" t="s">
        <v>10</v>
      </c>
      <c r="AI2" s="8" t="s">
        <v>11</v>
      </c>
    </row>
    <row r="3" spans="1:35" x14ac:dyDescent="0.2">
      <c r="A3" s="32" t="s">
        <v>30</v>
      </c>
      <c r="B3" s="31" t="s">
        <v>45</v>
      </c>
      <c r="C3" s="7"/>
      <c r="E3" s="7"/>
      <c r="G3" s="7"/>
      <c r="I3" s="7"/>
      <c r="K3" s="7"/>
      <c r="M3" s="7"/>
      <c r="N3" s="7"/>
      <c r="O3" s="7"/>
      <c r="P3" s="7"/>
      <c r="S3" s="11">
        <f t="shared" ref="S3:S29" si="0">+Q9/1000</f>
        <v>1.9760000000000003E-2</v>
      </c>
      <c r="T3" s="21">
        <f>+-LOG(S3, 2)</f>
        <v>5.6612732428521335</v>
      </c>
      <c r="U3" s="11">
        <f t="shared" ref="U3:U29" si="1">+C9/1000</f>
        <v>0.86229999999999996</v>
      </c>
      <c r="V3" s="8">
        <f t="shared" ref="V3:V29" si="2">+E9/1000</f>
        <v>0.5877</v>
      </c>
      <c r="W3" s="8">
        <f t="shared" ref="W3:W29" si="3">+G9/1000</f>
        <v>0.36749999999999999</v>
      </c>
      <c r="X3" s="8">
        <f t="shared" ref="X3:X29" si="4">+I9/1000</f>
        <v>0.2142</v>
      </c>
      <c r="Y3" s="8">
        <f t="shared" ref="Y3:Y29" si="5">+K9/1000</f>
        <v>9.178E-2</v>
      </c>
      <c r="Z3" s="8">
        <f t="shared" ref="Z3:Z29" si="6">+F9/1000</f>
        <v>0.4985</v>
      </c>
      <c r="AA3" s="8">
        <f t="shared" ref="AA3:AA29" si="7">+H9/1000</f>
        <v>0.26419999999999999</v>
      </c>
      <c r="AC3" s="8">
        <f t="shared" ref="AC3:AI3" si="8">+-LOG(U3, 2)</f>
        <v>0.2137382148826987</v>
      </c>
      <c r="AD3" s="8">
        <f t="shared" si="8"/>
        <v>0.76684819656070635</v>
      </c>
      <c r="AE3" s="8">
        <f t="shared" si="8"/>
        <v>1.4441838449383604</v>
      </c>
      <c r="AF3" s="8">
        <f t="shared" si="8"/>
        <v>2.2229696147991933</v>
      </c>
      <c r="AG3" s="8">
        <f t="shared" si="8"/>
        <v>3.4456763830245394</v>
      </c>
      <c r="AH3" s="8">
        <f t="shared" si="8"/>
        <v>1.0043345902638912</v>
      </c>
      <c r="AI3" s="8">
        <f t="shared" si="8"/>
        <v>1.9202976283026219</v>
      </c>
    </row>
    <row r="4" spans="1:35" x14ac:dyDescent="0.2">
      <c r="A4" s="33" t="s">
        <v>31</v>
      </c>
      <c r="B4" s="34" t="s">
        <v>63</v>
      </c>
      <c r="C4" s="7"/>
      <c r="E4" s="7"/>
      <c r="G4" s="7"/>
      <c r="I4" s="7"/>
      <c r="K4" s="7"/>
      <c r="M4" s="7"/>
      <c r="N4" s="7"/>
      <c r="O4" s="7"/>
      <c r="P4" s="7"/>
      <c r="S4" s="11">
        <f t="shared" si="0"/>
        <v>3.15E-2</v>
      </c>
      <c r="T4" s="21">
        <f t="shared" ref="T4:T38" si="9">+-LOG(S4, 2)</f>
        <v>4.9885043611621711</v>
      </c>
      <c r="U4" s="11">
        <f t="shared" si="1"/>
        <v>0.89539999999999997</v>
      </c>
      <c r="V4" s="8">
        <f t="shared" si="2"/>
        <v>0.59860000000000002</v>
      </c>
      <c r="W4" s="8">
        <f t="shared" si="3"/>
        <v>0.34760000000000002</v>
      </c>
      <c r="X4" s="8">
        <f t="shared" si="4"/>
        <v>0.1875</v>
      </c>
      <c r="Y4" s="8">
        <f t="shared" si="5"/>
        <v>6.3329999999999997E-2</v>
      </c>
      <c r="Z4" s="8">
        <f t="shared" si="6"/>
        <v>0.49539999999999995</v>
      </c>
      <c r="AA4" s="8">
        <f t="shared" si="7"/>
        <v>0.2392</v>
      </c>
      <c r="AC4" s="8">
        <f t="shared" ref="AC4:AC29" si="10">+-LOG(U4, 2)</f>
        <v>0.15939577664590515</v>
      </c>
      <c r="AD4" s="8">
        <f t="shared" ref="AD4:AD29" si="11">+-LOG(V4, 2)</f>
        <v>0.74033581605134835</v>
      </c>
      <c r="AE4" s="8">
        <f t="shared" ref="AE4:AE29" si="12">+-LOG(W4, 2)</f>
        <v>1.5245000127350492</v>
      </c>
      <c r="AF4" s="8">
        <f t="shared" ref="AF4:AF29" si="13">+-LOG(X4, 2)</f>
        <v>2.4150374992788439</v>
      </c>
      <c r="AG4" s="8">
        <f t="shared" ref="AG4:AG29" si="14">+-LOG(Y4, 2)</f>
        <v>3.9809671103684994</v>
      </c>
      <c r="AH4" s="8">
        <f t="shared" ref="AH4:AH29" si="15">+-LOG(Z4, 2)</f>
        <v>1.0133342263030864</v>
      </c>
      <c r="AI4" s="8">
        <f t="shared" ref="AI4:AI15" si="16">+-LOG(AA4, 2)</f>
        <v>2.0637107053513444</v>
      </c>
    </row>
    <row r="5" spans="1:35" x14ac:dyDescent="0.2">
      <c r="A5" s="37"/>
      <c r="C5" s="7"/>
      <c r="E5" s="7"/>
      <c r="G5" s="7"/>
      <c r="I5" s="7"/>
      <c r="K5" s="7"/>
      <c r="M5" s="7"/>
      <c r="N5" s="7"/>
      <c r="O5" s="7"/>
      <c r="P5" s="7"/>
      <c r="S5" s="11">
        <f t="shared" si="0"/>
        <v>2.3809999999999998E-2</v>
      </c>
      <c r="T5" s="21">
        <f t="shared" si="9"/>
        <v>5.3922885691664781</v>
      </c>
      <c r="U5" s="11">
        <f t="shared" si="1"/>
        <v>0.28149999999999997</v>
      </c>
      <c r="V5" s="8">
        <f t="shared" si="2"/>
        <v>0.24149999999999999</v>
      </c>
      <c r="W5" s="8">
        <f t="shared" si="3"/>
        <v>0.18</v>
      </c>
      <c r="X5" s="8">
        <f t="shared" si="4"/>
        <v>8.4379999999999997E-2</v>
      </c>
      <c r="Y5" s="8">
        <f t="shared" si="5"/>
        <v>9.304999999999999E-3</v>
      </c>
      <c r="Z5" s="8">
        <f t="shared" si="6"/>
        <v>0.2215</v>
      </c>
      <c r="AA5" s="8">
        <f t="shared" si="7"/>
        <v>0.13059999999999999</v>
      </c>
      <c r="AC5" s="8">
        <f t="shared" si="10"/>
        <v>1.8287931725818576</v>
      </c>
      <c r="AD5" s="8">
        <f t="shared" si="11"/>
        <v>2.0499049058263141</v>
      </c>
      <c r="AE5" s="8">
        <f t="shared" si="12"/>
        <v>2.4739311883324122</v>
      </c>
      <c r="AF5" s="8">
        <f t="shared" si="13"/>
        <v>3.5669551022174608</v>
      </c>
      <c r="AG5" s="8">
        <f t="shared" si="14"/>
        <v>6.7477781343776604</v>
      </c>
      <c r="AH5" s="8">
        <f t="shared" si="15"/>
        <v>2.1746213961070691</v>
      </c>
      <c r="AI5" s="8">
        <f t="shared" si="16"/>
        <v>2.9367731980030185</v>
      </c>
    </row>
    <row r="6" spans="1:35" ht="13.5" thickBot="1" x14ac:dyDescent="0.25">
      <c r="A6" s="38"/>
      <c r="C6" s="7"/>
      <c r="E6" s="7"/>
      <c r="G6" s="7"/>
      <c r="I6" s="7"/>
      <c r="K6" s="7"/>
      <c r="M6" s="7"/>
      <c r="N6" s="7"/>
      <c r="O6" s="7"/>
      <c r="P6" s="36"/>
      <c r="Q6" s="28"/>
      <c r="R6" s="29"/>
      <c r="S6" s="11">
        <f t="shared" si="0"/>
        <v>1.6399999999999998E-2</v>
      </c>
      <c r="T6" s="21">
        <f t="shared" si="9"/>
        <v>5.9301603749313667</v>
      </c>
      <c r="U6" s="11">
        <f t="shared" si="1"/>
        <v>0.84570000000000001</v>
      </c>
      <c r="V6" s="8">
        <f t="shared" si="2"/>
        <v>0.3846</v>
      </c>
      <c r="W6" s="8">
        <f t="shared" si="3"/>
        <v>0.18759999999999999</v>
      </c>
      <c r="X6" s="8">
        <f t="shared" si="4"/>
        <v>0.1008</v>
      </c>
      <c r="Y6" s="8">
        <f t="shared" si="5"/>
        <v>1.529E-2</v>
      </c>
      <c r="Z6" s="8">
        <f t="shared" si="6"/>
        <v>0.2848</v>
      </c>
      <c r="AA6" s="8">
        <f t="shared" si="7"/>
        <v>0.12990000000000002</v>
      </c>
      <c r="AC6" s="8">
        <f t="shared" si="10"/>
        <v>0.24178211625787144</v>
      </c>
      <c r="AD6" s="8">
        <f t="shared" si="11"/>
        <v>1.3785693322095522</v>
      </c>
      <c r="AE6" s="8">
        <f t="shared" si="12"/>
        <v>2.4142682670340729</v>
      </c>
      <c r="AF6" s="8">
        <f t="shared" si="13"/>
        <v>3.3104324560495333</v>
      </c>
      <c r="AG6" s="8">
        <f t="shared" si="14"/>
        <v>6.0312677830760073</v>
      </c>
      <c r="AH6" s="8">
        <f t="shared" si="15"/>
        <v>1.8119789485830515</v>
      </c>
      <c r="AI6" s="8">
        <f t="shared" si="16"/>
        <v>2.9445266641015682</v>
      </c>
    </row>
    <row r="7" spans="1:35" x14ac:dyDescent="0.2">
      <c r="A7" s="67" t="s">
        <v>7</v>
      </c>
      <c r="B7" s="69" t="s">
        <v>8</v>
      </c>
      <c r="C7" s="71" t="s">
        <v>9</v>
      </c>
      <c r="D7" s="71"/>
      <c r="E7" s="71"/>
      <c r="F7" s="71"/>
      <c r="G7" s="71"/>
      <c r="H7" s="71"/>
      <c r="I7" s="71"/>
      <c r="J7" s="71"/>
      <c r="K7" s="72"/>
      <c r="L7" s="73" t="s">
        <v>17</v>
      </c>
      <c r="M7" s="63" t="s">
        <v>19</v>
      </c>
      <c r="N7" s="17" t="s">
        <v>21</v>
      </c>
      <c r="O7" s="65" t="s">
        <v>20</v>
      </c>
      <c r="P7" s="19" t="s">
        <v>23</v>
      </c>
      <c r="Q7" s="18" t="s">
        <v>18</v>
      </c>
      <c r="R7" s="61" t="s">
        <v>25</v>
      </c>
      <c r="S7" s="11">
        <f t="shared" si="0"/>
        <v>4.8799999999999998E-3</v>
      </c>
      <c r="T7" s="21">
        <f t="shared" si="9"/>
        <v>7.6789031368739256</v>
      </c>
      <c r="U7" s="11">
        <f t="shared" si="1"/>
        <v>0.31619999999999998</v>
      </c>
      <c r="V7" s="8">
        <f t="shared" si="2"/>
        <v>0.2697</v>
      </c>
      <c r="W7" s="8">
        <f t="shared" si="3"/>
        <v>0.19889999999999999</v>
      </c>
      <c r="X7" s="8">
        <f t="shared" si="4"/>
        <v>0.1333</v>
      </c>
      <c r="Y7" s="8">
        <f t="shared" si="5"/>
        <v>6.021E-2</v>
      </c>
      <c r="Z7" s="8">
        <f t="shared" si="6"/>
        <v>0.2462</v>
      </c>
      <c r="AA7" s="8">
        <f t="shared" si="7"/>
        <v>0.1545</v>
      </c>
      <c r="AC7" s="8">
        <f t="shared" si="10"/>
        <v>1.6610907271910789</v>
      </c>
      <c r="AD7" s="8">
        <f t="shared" si="11"/>
        <v>1.8905725733138459</v>
      </c>
      <c r="AE7" s="8">
        <f t="shared" si="12"/>
        <v>2.3298848187157053</v>
      </c>
      <c r="AF7" s="8">
        <f t="shared" si="13"/>
        <v>2.9072513144604764</v>
      </c>
      <c r="AG7" s="8">
        <f t="shared" si="14"/>
        <v>4.0538530723530384</v>
      </c>
      <c r="AH7" s="8">
        <f t="shared" si="15"/>
        <v>2.0220973330649921</v>
      </c>
      <c r="AI7" s="8">
        <f t="shared" si="16"/>
        <v>2.6943212567577128</v>
      </c>
    </row>
    <row r="8" spans="1:35" ht="13.5" thickBot="1" x14ac:dyDescent="0.25">
      <c r="A8" s="68"/>
      <c r="B8" s="70"/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9" t="s">
        <v>38</v>
      </c>
      <c r="I8" s="9" t="s">
        <v>39</v>
      </c>
      <c r="J8" s="9" t="s">
        <v>40</v>
      </c>
      <c r="K8" s="10" t="s">
        <v>41</v>
      </c>
      <c r="L8" s="74"/>
      <c r="M8" s="64"/>
      <c r="N8" s="43" t="s">
        <v>22</v>
      </c>
      <c r="O8" s="66"/>
      <c r="P8" s="23" t="s">
        <v>22</v>
      </c>
      <c r="Q8" s="24" t="s">
        <v>24</v>
      </c>
      <c r="R8" s="62"/>
      <c r="S8" s="11">
        <f t="shared" si="0"/>
        <v>1.7999999999999999E-2</v>
      </c>
      <c r="T8" s="21">
        <f t="shared" si="9"/>
        <v>5.7958592832197748</v>
      </c>
      <c r="U8" s="11">
        <f t="shared" si="1"/>
        <v>0.75470000000000004</v>
      </c>
      <c r="V8" s="8">
        <f t="shared" si="2"/>
        <v>0.3322</v>
      </c>
      <c r="W8" s="8">
        <f t="shared" si="3"/>
        <v>0.24340000000000001</v>
      </c>
      <c r="X8" s="8">
        <f t="shared" si="4"/>
        <v>0.1777</v>
      </c>
      <c r="Y8" s="8">
        <f t="shared" si="5"/>
        <v>8.054E-2</v>
      </c>
      <c r="Z8" s="8">
        <f t="shared" si="6"/>
        <v>0.29810000000000003</v>
      </c>
      <c r="AA8" s="8">
        <f t="shared" si="7"/>
        <v>0.1986</v>
      </c>
      <c r="AC8" s="8">
        <f t="shared" si="10"/>
        <v>0.4060248206794444</v>
      </c>
      <c r="AD8" s="8">
        <f t="shared" si="11"/>
        <v>1.5898760215870733</v>
      </c>
      <c r="AE8" s="8">
        <f t="shared" si="12"/>
        <v>2.038598926835721</v>
      </c>
      <c r="AF8" s="8">
        <f t="shared" si="13"/>
        <v>2.4924844135207715</v>
      </c>
      <c r="AG8" s="8">
        <f t="shared" si="14"/>
        <v>3.6341507174910577</v>
      </c>
      <c r="AH8" s="8">
        <f t="shared" si="15"/>
        <v>1.7461317195582806</v>
      </c>
      <c r="AI8" s="8">
        <f t="shared" si="16"/>
        <v>2.3320624720210756</v>
      </c>
    </row>
    <row r="9" spans="1:35" ht="14.25" thickTop="1" thickBot="1" x14ac:dyDescent="0.25">
      <c r="A9" s="41" t="s">
        <v>46</v>
      </c>
      <c r="B9" s="44">
        <v>253.5</v>
      </c>
      <c r="C9" s="45">
        <v>862.3</v>
      </c>
      <c r="D9" s="45">
        <v>696.2</v>
      </c>
      <c r="E9" s="45">
        <v>587.70000000000005</v>
      </c>
      <c r="F9" s="45">
        <v>498.5</v>
      </c>
      <c r="G9" s="45">
        <v>367.5</v>
      </c>
      <c r="H9" s="45">
        <v>264.2</v>
      </c>
      <c r="I9" s="45">
        <v>214.2</v>
      </c>
      <c r="J9" s="45">
        <v>169.5</v>
      </c>
      <c r="K9" s="45">
        <v>91.78</v>
      </c>
      <c r="L9" s="46">
        <v>1.4780005520994202</v>
      </c>
      <c r="M9" s="46">
        <v>0.85371795579323417</v>
      </c>
      <c r="N9" s="46">
        <v>-0.15412126458916722</v>
      </c>
      <c r="O9" s="46">
        <v>1.446089818040172</v>
      </c>
      <c r="P9" s="42">
        <f t="shared" ref="P9:P35" si="17">+-LOG(S3, 2)</f>
        <v>5.6612732428521335</v>
      </c>
      <c r="Q9" s="25">
        <v>19.760000000000002</v>
      </c>
      <c r="R9" s="26">
        <f>'OB#1-5'!C37</f>
        <v>96.6</v>
      </c>
      <c r="S9" s="11">
        <f t="shared" si="0"/>
        <v>0.15380000000000002</v>
      </c>
      <c r="T9" s="21">
        <f t="shared" si="9"/>
        <v>2.7008725915876228</v>
      </c>
      <c r="U9" s="11">
        <f t="shared" si="1"/>
        <v>0.25660000000000005</v>
      </c>
      <c r="V9" s="8">
        <f t="shared" si="2"/>
        <v>0.22900000000000001</v>
      </c>
      <c r="W9" s="8">
        <f t="shared" si="3"/>
        <v>0.18130000000000002</v>
      </c>
      <c r="X9" s="8">
        <f t="shared" si="4"/>
        <v>0.1176</v>
      </c>
      <c r="Y9" s="8">
        <f t="shared" si="5"/>
        <v>2.2380000000000001E-2</v>
      </c>
      <c r="Z9" s="8">
        <f t="shared" si="6"/>
        <v>0.2137</v>
      </c>
      <c r="AA9" s="8">
        <f t="shared" si="7"/>
        <v>0.14419999999999999</v>
      </c>
      <c r="AC9" s="8">
        <f t="shared" si="10"/>
        <v>1.9624069244597668</v>
      </c>
      <c r="AD9" s="8">
        <f t="shared" si="11"/>
        <v>2.1265804965651429</v>
      </c>
      <c r="AE9" s="8">
        <f t="shared" si="12"/>
        <v>2.4635491698052916</v>
      </c>
      <c r="AF9" s="8">
        <f t="shared" si="13"/>
        <v>3.0880400347130852</v>
      </c>
      <c r="AG9" s="8">
        <f t="shared" si="14"/>
        <v>5.4816461534604182</v>
      </c>
      <c r="AH9" s="8">
        <f t="shared" si="15"/>
        <v>2.2263411868896386</v>
      </c>
      <c r="AI9" s="8">
        <f t="shared" si="16"/>
        <v>2.7938569303086269</v>
      </c>
    </row>
    <row r="10" spans="1:35" ht="14.25" thickTop="1" thickBot="1" x14ac:dyDescent="0.25">
      <c r="A10" s="41" t="s">
        <v>47</v>
      </c>
      <c r="B10" s="44">
        <v>253.5</v>
      </c>
      <c r="C10" s="45">
        <v>895.4</v>
      </c>
      <c r="D10" s="45">
        <v>722.7</v>
      </c>
      <c r="E10" s="45">
        <v>598.6</v>
      </c>
      <c r="F10" s="45">
        <v>495.4</v>
      </c>
      <c r="G10" s="45">
        <v>347.6</v>
      </c>
      <c r="H10" s="45">
        <v>239.2</v>
      </c>
      <c r="I10" s="45">
        <v>187.5</v>
      </c>
      <c r="J10" s="45">
        <v>137.30000000000001</v>
      </c>
      <c r="K10" s="45">
        <v>63.33</v>
      </c>
      <c r="L10" s="46">
        <v>1.5599577760217471</v>
      </c>
      <c r="M10" s="46">
        <v>0.99770138046181245</v>
      </c>
      <c r="N10" s="46">
        <v>-0.17454868346617572</v>
      </c>
      <c r="O10" s="46">
        <v>1.4911013250615806</v>
      </c>
      <c r="P10" s="42">
        <f t="shared" si="17"/>
        <v>4.9885043611621711</v>
      </c>
      <c r="Q10" s="27">
        <v>31.5</v>
      </c>
      <c r="R10" s="26" t="e">
        <f>'OB#1-5'!#REF!</f>
        <v>#REF!</v>
      </c>
      <c r="S10" s="11">
        <f t="shared" si="0"/>
        <v>1.7999999999999999E-2</v>
      </c>
      <c r="T10" s="21">
        <f t="shared" si="9"/>
        <v>5.7958592832197748</v>
      </c>
      <c r="U10" s="11">
        <f t="shared" si="1"/>
        <v>0.92789999999999995</v>
      </c>
      <c r="V10" s="8">
        <f t="shared" si="2"/>
        <v>0.68959999999999999</v>
      </c>
      <c r="W10" s="8">
        <f t="shared" si="3"/>
        <v>0.43810000000000004</v>
      </c>
      <c r="X10" s="8">
        <f t="shared" si="4"/>
        <v>0.27560000000000001</v>
      </c>
      <c r="Y10" s="8">
        <f t="shared" si="5"/>
        <v>0.13750000000000001</v>
      </c>
      <c r="Z10" s="8">
        <f t="shared" si="6"/>
        <v>0.58920000000000006</v>
      </c>
      <c r="AA10" s="8">
        <f t="shared" si="7"/>
        <v>0.32569999999999999</v>
      </c>
      <c r="AC10" s="8">
        <f t="shared" si="10"/>
        <v>0.10795876073902873</v>
      </c>
      <c r="AD10" s="8">
        <f t="shared" si="11"/>
        <v>0.53616832046035123</v>
      </c>
      <c r="AE10" s="8">
        <f t="shared" si="12"/>
        <v>1.1906678802264987</v>
      </c>
      <c r="AF10" s="8">
        <f t="shared" si="13"/>
        <v>1.859352206845158</v>
      </c>
      <c r="AG10" s="8">
        <f t="shared" si="14"/>
        <v>2.8624964762500649</v>
      </c>
      <c r="AH10" s="8">
        <f t="shared" si="15"/>
        <v>0.76317066451360005</v>
      </c>
      <c r="AI10" s="8">
        <f t="shared" si="16"/>
        <v>1.6183843751535463</v>
      </c>
    </row>
    <row r="11" spans="1:35" ht="14.25" thickTop="1" thickBot="1" x14ac:dyDescent="0.25">
      <c r="A11" s="41" t="s">
        <v>48</v>
      </c>
      <c r="B11" s="44">
        <v>256.35000000000002</v>
      </c>
      <c r="C11" s="45">
        <v>281.5</v>
      </c>
      <c r="D11" s="45">
        <v>259.10000000000002</v>
      </c>
      <c r="E11" s="45">
        <v>241.5</v>
      </c>
      <c r="F11" s="45">
        <v>221.5</v>
      </c>
      <c r="G11" s="45">
        <v>180</v>
      </c>
      <c r="H11" s="45">
        <v>130.6</v>
      </c>
      <c r="I11" s="45">
        <v>84.38</v>
      </c>
      <c r="J11" s="45">
        <v>27.73</v>
      </c>
      <c r="K11" s="45">
        <v>9.3049999999999997</v>
      </c>
      <c r="L11" s="46">
        <v>2.6969303987920625</v>
      </c>
      <c r="M11" s="46">
        <v>1.1245633008850295</v>
      </c>
      <c r="N11" s="46">
        <v>-0.58934024127776541</v>
      </c>
      <c r="O11" s="46">
        <v>2.6451127430833767</v>
      </c>
      <c r="P11" s="42">
        <f t="shared" si="17"/>
        <v>5.3922885691664781</v>
      </c>
      <c r="Q11" s="27">
        <v>23.81</v>
      </c>
      <c r="R11" s="26" t="e">
        <f>'OB#1-5'!#REF!</f>
        <v>#REF!</v>
      </c>
      <c r="S11" s="11">
        <f t="shared" si="0"/>
        <v>1.7999999999999999E-2</v>
      </c>
      <c r="T11" s="21">
        <f t="shared" si="9"/>
        <v>5.7958592832197748</v>
      </c>
      <c r="U11" s="11">
        <f t="shared" si="1"/>
        <v>0.9447000000000001</v>
      </c>
      <c r="V11" s="8">
        <f t="shared" si="2"/>
        <v>0.56120000000000003</v>
      </c>
      <c r="W11" s="8">
        <f t="shared" si="3"/>
        <v>0.27239999999999998</v>
      </c>
      <c r="X11" s="8">
        <f t="shared" si="4"/>
        <v>0.1784</v>
      </c>
      <c r="Y11" s="8">
        <f t="shared" si="5"/>
        <v>5.833E-2</v>
      </c>
      <c r="Z11" s="8">
        <f t="shared" si="6"/>
        <v>0.3659</v>
      </c>
      <c r="AA11" s="8">
        <f t="shared" si="7"/>
        <v>0.2102</v>
      </c>
      <c r="AC11" s="8">
        <f t="shared" si="10"/>
        <v>8.207183669288326E-2</v>
      </c>
      <c r="AD11" s="8">
        <f t="shared" si="11"/>
        <v>0.83341308592955021</v>
      </c>
      <c r="AE11" s="8">
        <f t="shared" si="12"/>
        <v>1.8762013915373785</v>
      </c>
      <c r="AF11" s="8">
        <f t="shared" si="13"/>
        <v>2.4868124796291449</v>
      </c>
      <c r="AG11" s="8">
        <f t="shared" si="14"/>
        <v>4.0996181156230467</v>
      </c>
      <c r="AH11" s="8">
        <f t="shared" si="15"/>
        <v>1.4504786792103621</v>
      </c>
      <c r="AI11" s="8">
        <f t="shared" si="16"/>
        <v>2.2501654255872712</v>
      </c>
    </row>
    <row r="12" spans="1:35" ht="14.25" thickTop="1" thickBot="1" x14ac:dyDescent="0.25">
      <c r="A12" s="41" t="s">
        <v>49</v>
      </c>
      <c r="B12" s="44">
        <v>258.5</v>
      </c>
      <c r="C12" s="45">
        <v>845.7</v>
      </c>
      <c r="D12" s="45">
        <v>587.5</v>
      </c>
      <c r="E12" s="45">
        <v>384.6</v>
      </c>
      <c r="F12" s="45">
        <v>284.8</v>
      </c>
      <c r="G12" s="45">
        <v>187.6</v>
      </c>
      <c r="H12" s="45">
        <v>129.9</v>
      </c>
      <c r="I12" s="45">
        <v>100.8</v>
      </c>
      <c r="J12" s="45">
        <v>59.53</v>
      </c>
      <c r="K12" s="45">
        <v>15.29</v>
      </c>
      <c r="L12" s="46">
        <v>2.3677566850977194</v>
      </c>
      <c r="M12" s="46">
        <v>1.3601605789627431</v>
      </c>
      <c r="N12" s="46">
        <v>-8.8639133570550477E-2</v>
      </c>
      <c r="O12" s="46">
        <v>2.0950464116191041</v>
      </c>
      <c r="P12" s="42">
        <f t="shared" si="17"/>
        <v>5.9301603749313667</v>
      </c>
      <c r="Q12" s="27">
        <v>16.399999999999999</v>
      </c>
      <c r="R12" s="26" t="e">
        <f>'OB#1-5'!#REF!</f>
        <v>#REF!</v>
      </c>
      <c r="S12" s="11">
        <f t="shared" si="0"/>
        <v>0.15380000000000002</v>
      </c>
      <c r="T12" s="21">
        <f t="shared" si="9"/>
        <v>2.7008725915876228</v>
      </c>
      <c r="U12" s="11">
        <f t="shared" si="1"/>
        <v>0.66310000000000002</v>
      </c>
      <c r="V12" s="8">
        <f t="shared" si="2"/>
        <v>0.28220000000000001</v>
      </c>
      <c r="W12" s="8">
        <f t="shared" si="3"/>
        <v>0.19080000000000003</v>
      </c>
      <c r="X12" s="8">
        <f t="shared" si="4"/>
        <v>9.4219999999999998E-2</v>
      </c>
      <c r="Y12" s="8">
        <f t="shared" si="5"/>
        <v>1.384E-2</v>
      </c>
      <c r="Z12" s="8">
        <f t="shared" si="6"/>
        <v>0.24819999999999998</v>
      </c>
      <c r="AA12" s="8">
        <f t="shared" si="7"/>
        <v>0.13589999999999999</v>
      </c>
      <c r="AC12" s="8">
        <f t="shared" si="10"/>
        <v>0.59270163989621161</v>
      </c>
      <c r="AD12" s="8">
        <f t="shared" si="11"/>
        <v>1.8252101069521851</v>
      </c>
      <c r="AE12" s="8">
        <f t="shared" si="12"/>
        <v>2.3898669235439378</v>
      </c>
      <c r="AF12" s="8">
        <f t="shared" si="13"/>
        <v>3.4078228577688905</v>
      </c>
      <c r="AG12" s="8">
        <f t="shared" si="14"/>
        <v>6.1750122468000868</v>
      </c>
      <c r="AH12" s="8">
        <f t="shared" si="15"/>
        <v>2.0104249794190929</v>
      </c>
      <c r="AI12" s="8">
        <f t="shared" si="16"/>
        <v>2.8793826387820585</v>
      </c>
    </row>
    <row r="13" spans="1:35" ht="14.25" thickTop="1" thickBot="1" x14ac:dyDescent="0.25">
      <c r="A13" s="41" t="s">
        <v>50</v>
      </c>
      <c r="B13" s="44">
        <v>260.89999999999998</v>
      </c>
      <c r="C13" s="45">
        <v>316.2</v>
      </c>
      <c r="D13" s="45">
        <v>290.60000000000002</v>
      </c>
      <c r="E13" s="45">
        <v>269.7</v>
      </c>
      <c r="F13" s="45">
        <v>246.2</v>
      </c>
      <c r="G13" s="45">
        <v>198.9</v>
      </c>
      <c r="H13" s="45">
        <v>154.5</v>
      </c>
      <c r="I13" s="45">
        <v>133.30000000000001</v>
      </c>
      <c r="J13" s="45">
        <v>111.2</v>
      </c>
      <c r="K13" s="45">
        <v>60.21</v>
      </c>
      <c r="L13" s="46">
        <v>2.3759029021633427</v>
      </c>
      <c r="M13" s="46">
        <v>0.61670943455362126</v>
      </c>
      <c r="N13" s="46">
        <v>-0.28838761513366556</v>
      </c>
      <c r="O13" s="46">
        <v>1.458800067702597</v>
      </c>
      <c r="P13" s="42">
        <f t="shared" si="17"/>
        <v>7.6789031368739256</v>
      </c>
      <c r="Q13" s="27">
        <v>4.88</v>
      </c>
      <c r="R13" s="26" t="e">
        <f>'OB#1-5'!#REF!</f>
        <v>#REF!</v>
      </c>
      <c r="S13" s="11">
        <f t="shared" si="0"/>
        <v>1.7999999999999999E-2</v>
      </c>
      <c r="T13" s="21">
        <f t="shared" si="9"/>
        <v>5.7958592832197748</v>
      </c>
      <c r="U13" s="11">
        <f t="shared" si="1"/>
        <v>0.7772</v>
      </c>
      <c r="V13" s="8">
        <f t="shared" si="2"/>
        <v>0.32300000000000001</v>
      </c>
      <c r="W13" s="8">
        <f t="shared" si="3"/>
        <v>0.22259999999999999</v>
      </c>
      <c r="X13" s="8">
        <f t="shared" si="4"/>
        <v>8.9790000000000009E-2</v>
      </c>
      <c r="Y13" s="8">
        <f t="shared" si="5"/>
        <v>1.4279999999999999E-2</v>
      </c>
      <c r="Z13" s="8">
        <f t="shared" si="6"/>
        <v>0.28620000000000001</v>
      </c>
      <c r="AA13" s="8">
        <f t="shared" si="7"/>
        <v>0.13950000000000001</v>
      </c>
      <c r="AC13" s="8">
        <f t="shared" si="10"/>
        <v>0.36364219396410491</v>
      </c>
      <c r="AD13" s="8">
        <f t="shared" si="11"/>
        <v>1.630393929968162</v>
      </c>
      <c r="AE13" s="8">
        <f t="shared" si="12"/>
        <v>2.1674745022074902</v>
      </c>
      <c r="AF13" s="8">
        <f t="shared" si="13"/>
        <v>3.4773014102175548</v>
      </c>
      <c r="AG13" s="8">
        <f t="shared" si="14"/>
        <v>6.1298602104077125</v>
      </c>
      <c r="AH13" s="8">
        <f t="shared" si="15"/>
        <v>1.8049044228227817</v>
      </c>
      <c r="AI13" s="8">
        <f t="shared" si="16"/>
        <v>2.8416629728328995</v>
      </c>
    </row>
    <row r="14" spans="1:35" ht="14.25" thickTop="1" thickBot="1" x14ac:dyDescent="0.25">
      <c r="A14" s="41" t="s">
        <v>51</v>
      </c>
      <c r="B14" s="44">
        <v>264.89999999999998</v>
      </c>
      <c r="C14" s="45">
        <v>754.7</v>
      </c>
      <c r="D14" s="45">
        <v>381.9</v>
      </c>
      <c r="E14" s="45">
        <v>332.2</v>
      </c>
      <c r="F14" s="45">
        <v>298.10000000000002</v>
      </c>
      <c r="G14" s="45">
        <v>243.4</v>
      </c>
      <c r="H14" s="45">
        <v>198.6</v>
      </c>
      <c r="I14" s="45">
        <v>177.7</v>
      </c>
      <c r="J14" s="45">
        <v>152.9</v>
      </c>
      <c r="K14" s="45">
        <v>80.540000000000006</v>
      </c>
      <c r="L14" s="46">
        <v>2.0403197873145218</v>
      </c>
      <c r="M14" s="46">
        <v>0.71476208234882055</v>
      </c>
      <c r="N14" s="46">
        <v>2.8745233029760487E-3</v>
      </c>
      <c r="O14" s="46">
        <v>2.2579501266407371</v>
      </c>
      <c r="P14" s="42">
        <f t="shared" si="17"/>
        <v>5.7958592832197748</v>
      </c>
      <c r="Q14" s="25">
        <v>18</v>
      </c>
      <c r="R14" s="26" t="e">
        <f>#REF!</f>
        <v>#REF!</v>
      </c>
      <c r="S14" s="11">
        <f t="shared" si="0"/>
        <v>2.3E-3</v>
      </c>
      <c r="T14" s="21">
        <f t="shared" si="9"/>
        <v>8.7641504234924366</v>
      </c>
      <c r="U14" s="11">
        <f t="shared" si="1"/>
        <v>0.97499999999999998</v>
      </c>
      <c r="V14" s="8">
        <f t="shared" si="2"/>
        <v>0.66700000000000004</v>
      </c>
      <c r="W14" s="8">
        <f t="shared" si="3"/>
        <v>0.3422</v>
      </c>
      <c r="X14" s="8">
        <f t="shared" si="4"/>
        <v>0.21009999999999998</v>
      </c>
      <c r="Y14" s="8">
        <f t="shared" si="5"/>
        <v>3.9909999999999994E-2</v>
      </c>
      <c r="Z14" s="8">
        <f t="shared" si="6"/>
        <v>0.4884</v>
      </c>
      <c r="AA14" s="8">
        <f t="shared" si="7"/>
        <v>0.2601</v>
      </c>
      <c r="AC14" s="8">
        <f t="shared" si="10"/>
        <v>3.6525876025114042E-2</v>
      </c>
      <c r="AD14" s="8">
        <f t="shared" si="11"/>
        <v>0.58424133347750196</v>
      </c>
      <c r="AE14" s="8">
        <f t="shared" si="12"/>
        <v>1.547088335060036</v>
      </c>
      <c r="AF14" s="8">
        <f t="shared" si="13"/>
        <v>2.2508519328764036</v>
      </c>
      <c r="AG14" s="8">
        <f t="shared" si="14"/>
        <v>4.6471059109255402</v>
      </c>
      <c r="AH14" s="8">
        <f t="shared" si="15"/>
        <v>1.0338648945620463</v>
      </c>
      <c r="AI14" s="8">
        <f t="shared" si="16"/>
        <v>1.9428616956064584</v>
      </c>
    </row>
    <row r="15" spans="1:35" ht="14.25" thickTop="1" thickBot="1" x14ac:dyDescent="0.25">
      <c r="A15" s="41" t="s">
        <v>52</v>
      </c>
      <c r="B15" s="44">
        <v>268.3</v>
      </c>
      <c r="C15" s="45">
        <v>256.60000000000002</v>
      </c>
      <c r="D15" s="45">
        <v>242.6</v>
      </c>
      <c r="E15" s="45">
        <v>229</v>
      </c>
      <c r="F15" s="45">
        <v>213.7</v>
      </c>
      <c r="G15" s="45">
        <v>181.3</v>
      </c>
      <c r="H15" s="45">
        <v>144.19999999999999</v>
      </c>
      <c r="I15" s="45">
        <v>117.6</v>
      </c>
      <c r="J15" s="45">
        <v>74.45</v>
      </c>
      <c r="K15" s="45">
        <v>22.38</v>
      </c>
      <c r="L15" s="46">
        <v>2.5593899003611731</v>
      </c>
      <c r="M15" s="46">
        <v>0.77358294953708429</v>
      </c>
      <c r="N15" s="46">
        <v>-0.50712307976304583</v>
      </c>
      <c r="O15" s="46">
        <v>2.5414469574664467</v>
      </c>
      <c r="P15" s="42">
        <f t="shared" si="17"/>
        <v>2.7008725915876228</v>
      </c>
      <c r="Q15" s="25">
        <v>153.80000000000001</v>
      </c>
      <c r="R15" s="26" t="e">
        <f>#REF!</f>
        <v>#REF!</v>
      </c>
      <c r="S15" s="11">
        <f t="shared" si="0"/>
        <v>0.22340000000000002</v>
      </c>
      <c r="T15" s="21">
        <f t="shared" si="9"/>
        <v>2.1622989090661346</v>
      </c>
      <c r="U15" s="11">
        <f t="shared" si="1"/>
        <v>0.81129999999999991</v>
      </c>
      <c r="V15" s="8">
        <f t="shared" si="2"/>
        <v>0.31980000000000003</v>
      </c>
      <c r="W15" s="8">
        <f t="shared" si="3"/>
        <v>0.21930000000000002</v>
      </c>
      <c r="X15" s="8">
        <f t="shared" si="4"/>
        <v>0.14050000000000001</v>
      </c>
      <c r="Y15" s="8">
        <f t="shared" si="5"/>
        <v>3.1050000000000001E-2</v>
      </c>
      <c r="Z15" s="8">
        <f t="shared" si="6"/>
        <v>0.28120000000000001</v>
      </c>
      <c r="AA15" s="8">
        <f t="shared" si="7"/>
        <v>0.1651</v>
      </c>
      <c r="AC15" s="8">
        <f t="shared" si="10"/>
        <v>0.30169260648537372</v>
      </c>
      <c r="AD15" s="8">
        <f t="shared" si="11"/>
        <v>1.6447581560691171</v>
      </c>
      <c r="AE15" s="8">
        <f t="shared" si="12"/>
        <v>2.1890222828758557</v>
      </c>
      <c r="AF15" s="8">
        <f t="shared" si="13"/>
        <v>2.8313579644411608</v>
      </c>
      <c r="AG15" s="8">
        <f t="shared" si="14"/>
        <v>5.0092629213289683</v>
      </c>
      <c r="AH15" s="8">
        <f t="shared" si="15"/>
        <v>1.8303315004769141</v>
      </c>
      <c r="AI15" s="8">
        <f t="shared" si="16"/>
        <v>2.5985879746361915</v>
      </c>
    </row>
    <row r="16" spans="1:35" ht="14.25" thickTop="1" thickBot="1" x14ac:dyDescent="0.25">
      <c r="A16" s="41" t="s">
        <v>53</v>
      </c>
      <c r="B16" s="44">
        <v>271.7</v>
      </c>
      <c r="C16" s="45">
        <v>927.9</v>
      </c>
      <c r="D16" s="45">
        <v>792.9</v>
      </c>
      <c r="E16" s="45">
        <v>689.6</v>
      </c>
      <c r="F16" s="45">
        <v>589.20000000000005</v>
      </c>
      <c r="G16" s="45">
        <v>438.1</v>
      </c>
      <c r="H16" s="45">
        <v>325.7</v>
      </c>
      <c r="I16" s="45">
        <v>275.60000000000002</v>
      </c>
      <c r="J16" s="45">
        <v>224.2</v>
      </c>
      <c r="K16" s="45">
        <v>137.5</v>
      </c>
      <c r="L16" s="46">
        <v>1.1953961358440026</v>
      </c>
      <c r="M16" s="46">
        <v>0.74815017091605562</v>
      </c>
      <c r="N16" s="46">
        <v>-0.11229626804583311</v>
      </c>
      <c r="O16" s="46">
        <v>1.3200313392483574</v>
      </c>
      <c r="P16" s="42">
        <f t="shared" si="17"/>
        <v>5.7958592832197748</v>
      </c>
      <c r="Q16" s="25">
        <v>18</v>
      </c>
      <c r="R16" s="26" t="e">
        <f>#REF!</f>
        <v>#REF!</v>
      </c>
      <c r="S16" s="11">
        <f t="shared" si="0"/>
        <v>2.31E-3</v>
      </c>
      <c r="T16" s="21">
        <f t="shared" si="9"/>
        <v>8.7578914330207542</v>
      </c>
      <c r="U16" s="11">
        <f t="shared" si="1"/>
        <v>0.21930000000000002</v>
      </c>
      <c r="V16" s="8">
        <f t="shared" si="2"/>
        <v>0.20200000000000001</v>
      </c>
      <c r="W16" s="8">
        <f t="shared" si="3"/>
        <v>0.15730000000000002</v>
      </c>
      <c r="X16" s="8">
        <f t="shared" si="4"/>
        <v>1.8149999999999999E-2</v>
      </c>
      <c r="Y16" s="8">
        <f t="shared" si="5"/>
        <v>3.225E-3</v>
      </c>
      <c r="Z16" s="8">
        <f t="shared" si="6"/>
        <v>0.19119999999999998</v>
      </c>
      <c r="AA16" s="8">
        <f t="shared" si="7"/>
        <v>9.2120000000000007E-2</v>
      </c>
      <c r="AC16" s="8">
        <f t="shared" si="10"/>
        <v>2.1890222828758557</v>
      </c>
      <c r="AD16" s="8">
        <f t="shared" si="11"/>
        <v>2.3075728019102923</v>
      </c>
      <c r="AE16" s="8">
        <f t="shared" si="12"/>
        <v>2.6684094241337628</v>
      </c>
      <c r="AF16" s="8">
        <f t="shared" si="13"/>
        <v>5.7838866415536998</v>
      </c>
      <c r="AG16" s="8">
        <f t="shared" si="14"/>
        <v>8.2764851241261965</v>
      </c>
      <c r="AH16" s="8">
        <f t="shared" si="15"/>
        <v>2.3868455715687009</v>
      </c>
      <c r="AI16" s="8">
        <f t="shared" ref="AI16:AI29" si="18">+-LOG(AA16, 2)</f>
        <v>3.4403417786439663</v>
      </c>
    </row>
    <row r="17" spans="1:35" ht="14.25" thickTop="1" thickBot="1" x14ac:dyDescent="0.25">
      <c r="A17" s="41" t="s">
        <v>54</v>
      </c>
      <c r="B17" s="44">
        <v>274.7</v>
      </c>
      <c r="C17" s="45">
        <v>944.7</v>
      </c>
      <c r="D17" s="45">
        <v>772.7</v>
      </c>
      <c r="E17" s="45">
        <v>561.20000000000005</v>
      </c>
      <c r="F17" s="45">
        <v>365.9</v>
      </c>
      <c r="G17" s="45">
        <v>272.39999999999998</v>
      </c>
      <c r="H17" s="45">
        <v>210.2</v>
      </c>
      <c r="I17" s="45">
        <v>178.4</v>
      </c>
      <c r="J17" s="45">
        <v>135.5</v>
      </c>
      <c r="K17" s="45">
        <v>58.33</v>
      </c>
      <c r="L17" s="46">
        <v>1.7321423190320244</v>
      </c>
      <c r="M17" s="46">
        <v>1.0220689815961357</v>
      </c>
      <c r="N17" s="46">
        <v>7.7266996398446017E-2</v>
      </c>
      <c r="O17" s="46">
        <v>2.0589754271621179</v>
      </c>
      <c r="P17" s="42">
        <f t="shared" si="17"/>
        <v>5.7958592832197748</v>
      </c>
      <c r="Q17" s="25">
        <v>18</v>
      </c>
      <c r="R17" s="26" t="e">
        <f>#REF!</f>
        <v>#REF!</v>
      </c>
      <c r="S17" s="11">
        <f t="shared" si="0"/>
        <v>2.31E-3</v>
      </c>
      <c r="T17" s="21">
        <f t="shared" si="9"/>
        <v>8.7578914330207542</v>
      </c>
      <c r="U17" s="11">
        <f t="shared" si="1"/>
        <v>0.27150000000000002</v>
      </c>
      <c r="V17" s="8">
        <f t="shared" si="2"/>
        <v>0.2424</v>
      </c>
      <c r="W17" s="8">
        <f t="shared" si="3"/>
        <v>0.1895</v>
      </c>
      <c r="X17" s="8">
        <f t="shared" si="4"/>
        <v>0.12140000000000001</v>
      </c>
      <c r="Y17" s="8">
        <f t="shared" si="5"/>
        <v>1.959E-2</v>
      </c>
      <c r="Z17" s="8">
        <f t="shared" si="6"/>
        <v>0.2263</v>
      </c>
      <c r="AA17" s="8">
        <f t="shared" si="7"/>
        <v>0.14759999999999998</v>
      </c>
      <c r="AC17" s="8">
        <f t="shared" si="10"/>
        <v>1.8809758968577255</v>
      </c>
      <c r="AD17" s="8">
        <f t="shared" si="11"/>
        <v>2.0445383960764985</v>
      </c>
      <c r="AE17" s="8">
        <f t="shared" si="12"/>
        <v>2.3997302464909951</v>
      </c>
      <c r="AF17" s="8">
        <f t="shared" si="13"/>
        <v>3.0421596732937672</v>
      </c>
      <c r="AG17" s="8">
        <f t="shared" si="14"/>
        <v>5.6737387921692246</v>
      </c>
      <c r="AH17" s="8">
        <f t="shared" si="15"/>
        <v>2.1436915102825571</v>
      </c>
      <c r="AI17" s="8">
        <f t="shared" si="18"/>
        <v>2.7602353734890537</v>
      </c>
    </row>
    <row r="18" spans="1:35" ht="14.25" thickTop="1" thickBot="1" x14ac:dyDescent="0.25">
      <c r="A18" s="41" t="s">
        <v>55</v>
      </c>
      <c r="B18" s="44">
        <v>276.7</v>
      </c>
      <c r="C18" s="45">
        <v>663.1</v>
      </c>
      <c r="D18" s="45">
        <v>332.3</v>
      </c>
      <c r="E18" s="45">
        <v>282.2</v>
      </c>
      <c r="F18" s="45">
        <v>248.2</v>
      </c>
      <c r="G18" s="45">
        <v>190.8</v>
      </c>
      <c r="H18" s="45">
        <v>135.9</v>
      </c>
      <c r="I18" s="45">
        <v>94.22</v>
      </c>
      <c r="J18" s="45">
        <v>40.479999999999997</v>
      </c>
      <c r="K18" s="45">
        <v>13.84</v>
      </c>
      <c r="L18" s="46">
        <v>2.5409666294216713</v>
      </c>
      <c r="M18" s="46">
        <v>1.2414578251138546</v>
      </c>
      <c r="N18" s="46">
        <v>-0.32127294585383276</v>
      </c>
      <c r="O18" s="46">
        <v>2.6328465964859848</v>
      </c>
      <c r="P18" s="42">
        <f t="shared" si="17"/>
        <v>2.7008725915876228</v>
      </c>
      <c r="Q18" s="25">
        <v>153.80000000000001</v>
      </c>
      <c r="R18" s="26" t="e">
        <f>#REF!</f>
        <v>#REF!</v>
      </c>
      <c r="S18" s="11">
        <f t="shared" si="0"/>
        <v>2.31E-3</v>
      </c>
      <c r="T18" s="21">
        <f t="shared" si="9"/>
        <v>8.7578914330207542</v>
      </c>
      <c r="U18" s="11">
        <f t="shared" si="1"/>
        <v>0.87979999999999992</v>
      </c>
      <c r="V18" s="8">
        <f t="shared" si="2"/>
        <v>0.31880000000000003</v>
      </c>
      <c r="W18" s="8">
        <f t="shared" si="3"/>
        <v>0.2039</v>
      </c>
      <c r="X18" s="8">
        <f t="shared" si="4"/>
        <v>0.122</v>
      </c>
      <c r="Y18" s="8">
        <f t="shared" si="5"/>
        <v>7.8659999999999997E-3</v>
      </c>
      <c r="Z18" s="8">
        <f t="shared" si="6"/>
        <v>0.2681</v>
      </c>
      <c r="AA18" s="8">
        <f t="shared" si="7"/>
        <v>0.15109999999999998</v>
      </c>
      <c r="AC18" s="8">
        <f t="shared" si="10"/>
        <v>0.18475249363932558</v>
      </c>
      <c r="AD18" s="8">
        <f t="shared" si="11"/>
        <v>1.6492764655589776</v>
      </c>
      <c r="AE18" s="8">
        <f t="shared" si="12"/>
        <v>2.294066319532853</v>
      </c>
      <c r="AF18" s="8">
        <f t="shared" si="13"/>
        <v>3.0350469470992008</v>
      </c>
      <c r="AG18" s="8">
        <f t="shared" si="14"/>
        <v>6.9901540983812636</v>
      </c>
      <c r="AH18" s="8">
        <f t="shared" si="15"/>
        <v>1.8991568755668882</v>
      </c>
      <c r="AI18" s="8">
        <f t="shared" si="18"/>
        <v>2.7264244343846205</v>
      </c>
    </row>
    <row r="19" spans="1:35" ht="14.25" thickTop="1" thickBot="1" x14ac:dyDescent="0.25">
      <c r="A19" s="41" t="s">
        <v>56</v>
      </c>
      <c r="B19" s="44">
        <v>279.7</v>
      </c>
      <c r="C19" s="45">
        <v>777.2</v>
      </c>
      <c r="D19" s="45">
        <v>373.2</v>
      </c>
      <c r="E19" s="45">
        <v>323</v>
      </c>
      <c r="F19" s="45">
        <v>286.2</v>
      </c>
      <c r="G19" s="45">
        <v>222.6</v>
      </c>
      <c r="H19" s="45">
        <v>139.5</v>
      </c>
      <c r="I19" s="45">
        <v>89.79</v>
      </c>
      <c r="J19" s="45">
        <v>45.56</v>
      </c>
      <c r="K19" s="45">
        <v>14.28</v>
      </c>
      <c r="L19" s="46">
        <v>2.4250566141310692</v>
      </c>
      <c r="M19" s="46">
        <v>1.3353962664931978</v>
      </c>
      <c r="N19" s="46">
        <v>-0.39637243797786115</v>
      </c>
      <c r="O19" s="46">
        <v>2.279416075301985</v>
      </c>
      <c r="P19" s="42">
        <f t="shared" si="17"/>
        <v>5.7958592832197748</v>
      </c>
      <c r="Q19" s="25">
        <v>18</v>
      </c>
      <c r="R19" s="26" t="e">
        <f>#REF!</f>
        <v>#REF!</v>
      </c>
      <c r="S19" s="11">
        <f t="shared" si="0"/>
        <v>1.8E-3</v>
      </c>
      <c r="T19" s="21">
        <f t="shared" si="9"/>
        <v>9.1177873781071384</v>
      </c>
      <c r="U19" s="11">
        <f t="shared" si="1"/>
        <v>0</v>
      </c>
      <c r="V19" s="8">
        <f t="shared" si="2"/>
        <v>0</v>
      </c>
      <c r="W19" s="8">
        <f t="shared" si="3"/>
        <v>0</v>
      </c>
      <c r="X19" s="8">
        <f t="shared" si="4"/>
        <v>0</v>
      </c>
      <c r="Y19" s="8">
        <f t="shared" si="5"/>
        <v>0</v>
      </c>
      <c r="Z19" s="8">
        <f t="shared" si="6"/>
        <v>0</v>
      </c>
      <c r="AA19" s="8">
        <f t="shared" si="7"/>
        <v>0</v>
      </c>
      <c r="AC19" s="8" t="e">
        <f t="shared" si="10"/>
        <v>#NUM!</v>
      </c>
      <c r="AD19" s="8" t="e">
        <f t="shared" si="11"/>
        <v>#NUM!</v>
      </c>
      <c r="AE19" s="8" t="e">
        <f t="shared" si="12"/>
        <v>#NUM!</v>
      </c>
      <c r="AF19" s="8" t="e">
        <f t="shared" si="13"/>
        <v>#NUM!</v>
      </c>
      <c r="AG19" s="8" t="e">
        <f t="shared" si="14"/>
        <v>#NUM!</v>
      </c>
      <c r="AH19" s="8" t="e">
        <f t="shared" si="15"/>
        <v>#NUM!</v>
      </c>
      <c r="AI19" s="8" t="e">
        <f t="shared" si="18"/>
        <v>#NUM!</v>
      </c>
    </row>
    <row r="20" spans="1:35" ht="14.25" thickTop="1" thickBot="1" x14ac:dyDescent="0.25">
      <c r="A20" s="41" t="s">
        <v>57</v>
      </c>
      <c r="B20" s="44">
        <v>284.2</v>
      </c>
      <c r="C20" s="45">
        <v>975</v>
      </c>
      <c r="D20" s="45">
        <v>837.7</v>
      </c>
      <c r="E20" s="45">
        <v>667</v>
      </c>
      <c r="F20" s="45">
        <v>488.4</v>
      </c>
      <c r="G20" s="45">
        <v>342.2</v>
      </c>
      <c r="H20" s="45">
        <v>260.10000000000002</v>
      </c>
      <c r="I20" s="45">
        <v>210.1</v>
      </c>
      <c r="J20" s="45">
        <v>133.9</v>
      </c>
      <c r="K20" s="45">
        <v>39.909999999999997</v>
      </c>
      <c r="L20" s="46">
        <v>1.4607272004713139</v>
      </c>
      <c r="M20" s="46">
        <v>1.1152253824103961</v>
      </c>
      <c r="N20" s="46">
        <v>-9.4642771364980033E-2</v>
      </c>
      <c r="O20" s="46">
        <v>2.0787553700359456</v>
      </c>
      <c r="P20" s="42">
        <f t="shared" si="17"/>
        <v>8.7641504234924366</v>
      </c>
      <c r="Q20" s="25">
        <v>2.2999999999999998</v>
      </c>
      <c r="R20" s="26" t="e">
        <f>#REF!</f>
        <v>#REF!</v>
      </c>
      <c r="S20" s="11">
        <f t="shared" si="0"/>
        <v>0.18540000000000001</v>
      </c>
      <c r="T20" s="21">
        <f t="shared" si="9"/>
        <v>2.4312868509239185</v>
      </c>
      <c r="U20" s="11">
        <f t="shared" si="1"/>
        <v>0</v>
      </c>
      <c r="V20" s="8">
        <f t="shared" si="2"/>
        <v>0</v>
      </c>
      <c r="W20" s="8">
        <f t="shared" si="3"/>
        <v>0</v>
      </c>
      <c r="X20" s="8">
        <f t="shared" si="4"/>
        <v>0</v>
      </c>
      <c r="Y20" s="8">
        <f t="shared" si="5"/>
        <v>0</v>
      </c>
      <c r="Z20" s="8">
        <f t="shared" si="6"/>
        <v>0</v>
      </c>
      <c r="AA20" s="8">
        <f t="shared" si="7"/>
        <v>0</v>
      </c>
      <c r="AC20" s="8" t="e">
        <f t="shared" si="10"/>
        <v>#NUM!</v>
      </c>
      <c r="AD20" s="8" t="e">
        <f t="shared" si="11"/>
        <v>#NUM!</v>
      </c>
      <c r="AE20" s="8" t="e">
        <f t="shared" si="12"/>
        <v>#NUM!</v>
      </c>
      <c r="AF20" s="8" t="e">
        <f t="shared" si="13"/>
        <v>#NUM!</v>
      </c>
      <c r="AG20" s="8" t="e">
        <f t="shared" si="14"/>
        <v>#NUM!</v>
      </c>
      <c r="AH20" s="8" t="e">
        <f t="shared" si="15"/>
        <v>#NUM!</v>
      </c>
      <c r="AI20" s="8" t="e">
        <f t="shared" si="18"/>
        <v>#NUM!</v>
      </c>
    </row>
    <row r="21" spans="1:35" ht="14.25" thickTop="1" thickBot="1" x14ac:dyDescent="0.25">
      <c r="A21" s="41" t="s">
        <v>58</v>
      </c>
      <c r="B21" s="44">
        <v>284.2</v>
      </c>
      <c r="C21" s="45">
        <v>811.3</v>
      </c>
      <c r="D21" s="45">
        <v>372.1</v>
      </c>
      <c r="E21" s="45">
        <v>319.8</v>
      </c>
      <c r="F21" s="45">
        <v>281.2</v>
      </c>
      <c r="G21" s="45">
        <v>219.3</v>
      </c>
      <c r="H21" s="45">
        <v>165.1</v>
      </c>
      <c r="I21" s="45">
        <v>140.5</v>
      </c>
      <c r="J21" s="45">
        <v>113.6</v>
      </c>
      <c r="K21" s="45">
        <v>31.05</v>
      </c>
      <c r="L21" s="46">
        <v>2.2217128011287111</v>
      </c>
      <c r="M21" s="46">
        <v>1.0099181816147678</v>
      </c>
      <c r="N21" s="46">
        <v>-0.14041086087317825</v>
      </c>
      <c r="O21" s="46">
        <v>2.5113125123464686</v>
      </c>
      <c r="P21" s="42">
        <f t="shared" si="17"/>
        <v>2.1622989090661346</v>
      </c>
      <c r="Q21" s="25">
        <v>223.4</v>
      </c>
      <c r="R21" s="26" t="e">
        <f>#REF!</f>
        <v>#REF!</v>
      </c>
      <c r="S21" s="11">
        <f t="shared" si="0"/>
        <v>0.18540000000000001</v>
      </c>
      <c r="T21" s="21">
        <f t="shared" si="9"/>
        <v>2.4312868509239185</v>
      </c>
      <c r="U21" s="11">
        <f t="shared" si="1"/>
        <v>0</v>
      </c>
      <c r="V21" s="8">
        <f t="shared" si="2"/>
        <v>0</v>
      </c>
      <c r="W21" s="8">
        <f t="shared" si="3"/>
        <v>0</v>
      </c>
      <c r="X21" s="8">
        <f t="shared" si="4"/>
        <v>0</v>
      </c>
      <c r="Y21" s="8">
        <f t="shared" si="5"/>
        <v>0</v>
      </c>
      <c r="Z21" s="8">
        <f t="shared" si="6"/>
        <v>0</v>
      </c>
      <c r="AA21" s="8">
        <f t="shared" si="7"/>
        <v>0</v>
      </c>
      <c r="AC21" s="8" t="e">
        <f t="shared" si="10"/>
        <v>#NUM!</v>
      </c>
      <c r="AD21" s="8" t="e">
        <f t="shared" si="11"/>
        <v>#NUM!</v>
      </c>
      <c r="AE21" s="8" t="e">
        <f t="shared" si="12"/>
        <v>#NUM!</v>
      </c>
      <c r="AF21" s="8" t="e">
        <f t="shared" si="13"/>
        <v>#NUM!</v>
      </c>
      <c r="AG21" s="8" t="e">
        <f t="shared" si="14"/>
        <v>#NUM!</v>
      </c>
      <c r="AH21" s="8" t="e">
        <f t="shared" si="15"/>
        <v>#NUM!</v>
      </c>
      <c r="AI21" s="8" t="e">
        <f t="shared" si="18"/>
        <v>#NUM!</v>
      </c>
    </row>
    <row r="22" spans="1:35" ht="14.25" thickTop="1" thickBot="1" x14ac:dyDescent="0.25">
      <c r="A22" s="41" t="s">
        <v>59</v>
      </c>
      <c r="B22" s="44">
        <v>286</v>
      </c>
      <c r="C22" s="45">
        <v>219.3</v>
      </c>
      <c r="D22" s="45">
        <v>209.4</v>
      </c>
      <c r="E22" s="45">
        <v>202</v>
      </c>
      <c r="F22" s="45">
        <v>191.2</v>
      </c>
      <c r="G22" s="45">
        <v>157.30000000000001</v>
      </c>
      <c r="H22" s="45">
        <v>92.12</v>
      </c>
      <c r="I22" s="45">
        <v>18.149999999999999</v>
      </c>
      <c r="J22" s="45">
        <v>6.7249999999999996</v>
      </c>
      <c r="K22" s="45">
        <v>3.2250000000000001</v>
      </c>
      <c r="L22" s="46">
        <v>3.5866229558659182</v>
      </c>
      <c r="M22" s="46">
        <v>1.7914213146457516</v>
      </c>
      <c r="N22" s="46">
        <v>-0.81745145921599027</v>
      </c>
      <c r="O22" s="46">
        <v>2.3681735192107092</v>
      </c>
      <c r="P22" s="42">
        <f t="shared" si="17"/>
        <v>8.7578914330207542</v>
      </c>
      <c r="Q22" s="25">
        <v>2.31</v>
      </c>
      <c r="R22" s="26" t="e">
        <f>#REF!</f>
        <v>#REF!</v>
      </c>
      <c r="S22" s="11">
        <f t="shared" si="0"/>
        <v>0.20349999999999999</v>
      </c>
      <c r="T22" s="21">
        <f t="shared" si="9"/>
        <v>2.29689930039584</v>
      </c>
      <c r="U22" s="11">
        <f t="shared" si="1"/>
        <v>0</v>
      </c>
      <c r="V22" s="8">
        <f t="shared" si="2"/>
        <v>0</v>
      </c>
      <c r="W22" s="8">
        <f t="shared" si="3"/>
        <v>0</v>
      </c>
      <c r="X22" s="8">
        <f t="shared" si="4"/>
        <v>0</v>
      </c>
      <c r="Y22" s="8">
        <f t="shared" si="5"/>
        <v>0</v>
      </c>
      <c r="Z22" s="8">
        <f t="shared" si="6"/>
        <v>0</v>
      </c>
      <c r="AA22" s="8">
        <f t="shared" si="7"/>
        <v>0</v>
      </c>
      <c r="AC22" s="8" t="e">
        <f t="shared" si="10"/>
        <v>#NUM!</v>
      </c>
      <c r="AD22" s="8" t="e">
        <f t="shared" si="11"/>
        <v>#NUM!</v>
      </c>
      <c r="AE22" s="8" t="e">
        <f t="shared" si="12"/>
        <v>#NUM!</v>
      </c>
      <c r="AF22" s="8" t="e">
        <f t="shared" si="13"/>
        <v>#NUM!</v>
      </c>
      <c r="AG22" s="8" t="e">
        <f t="shared" si="14"/>
        <v>#NUM!</v>
      </c>
      <c r="AH22" s="8" t="e">
        <f t="shared" si="15"/>
        <v>#NUM!</v>
      </c>
      <c r="AI22" s="8" t="e">
        <f t="shared" si="18"/>
        <v>#NUM!</v>
      </c>
    </row>
    <row r="23" spans="1:35" ht="14.25" thickTop="1" thickBot="1" x14ac:dyDescent="0.25">
      <c r="A23" s="41" t="s">
        <v>60</v>
      </c>
      <c r="B23" s="44">
        <v>289.3</v>
      </c>
      <c r="C23" s="45">
        <v>271.5</v>
      </c>
      <c r="D23" s="45">
        <v>254.7</v>
      </c>
      <c r="E23" s="45">
        <v>242.4</v>
      </c>
      <c r="F23" s="45">
        <v>226.3</v>
      </c>
      <c r="G23" s="45">
        <v>189.5</v>
      </c>
      <c r="H23" s="45">
        <v>147.6</v>
      </c>
      <c r="I23" s="45">
        <v>121.4</v>
      </c>
      <c r="J23" s="45">
        <v>72.45</v>
      </c>
      <c r="K23" s="45">
        <v>19.59</v>
      </c>
      <c r="L23" s="46">
        <v>2.4954761052870871</v>
      </c>
      <c r="M23" s="46">
        <v>0.82406636404848377</v>
      </c>
      <c r="N23" s="46">
        <v>-0.50718644176472361</v>
      </c>
      <c r="O23" s="46">
        <v>2.5211685906409462</v>
      </c>
      <c r="P23" s="42">
        <f t="shared" si="17"/>
        <v>8.7578914330207542</v>
      </c>
      <c r="Q23" s="25">
        <v>2.31</v>
      </c>
      <c r="R23" s="26" t="e">
        <f>#REF!</f>
        <v>#REF!</v>
      </c>
      <c r="S23" s="11">
        <f t="shared" si="0"/>
        <v>9.6489999999999992E-2</v>
      </c>
      <c r="T23" s="21">
        <f t="shared" si="9"/>
        <v>3.3734767572175399</v>
      </c>
      <c r="U23" s="11">
        <f t="shared" si="1"/>
        <v>0</v>
      </c>
      <c r="V23" s="8">
        <f t="shared" si="2"/>
        <v>0</v>
      </c>
      <c r="W23" s="8">
        <f t="shared" si="3"/>
        <v>0</v>
      </c>
      <c r="X23" s="8">
        <f t="shared" si="4"/>
        <v>0</v>
      </c>
      <c r="Y23" s="8">
        <f t="shared" si="5"/>
        <v>0</v>
      </c>
      <c r="Z23" s="8">
        <f t="shared" si="6"/>
        <v>0</v>
      </c>
      <c r="AA23" s="8">
        <f t="shared" si="7"/>
        <v>0</v>
      </c>
      <c r="AC23" s="8" t="e">
        <f t="shared" si="10"/>
        <v>#NUM!</v>
      </c>
      <c r="AD23" s="8" t="e">
        <f t="shared" si="11"/>
        <v>#NUM!</v>
      </c>
      <c r="AE23" s="8" t="e">
        <f t="shared" si="12"/>
        <v>#NUM!</v>
      </c>
      <c r="AF23" s="8" t="e">
        <f t="shared" si="13"/>
        <v>#NUM!</v>
      </c>
      <c r="AG23" s="8" t="e">
        <f t="shared" si="14"/>
        <v>#NUM!</v>
      </c>
      <c r="AH23" s="8" t="e">
        <f t="shared" si="15"/>
        <v>#NUM!</v>
      </c>
      <c r="AI23" s="8" t="e">
        <f t="shared" si="18"/>
        <v>#NUM!</v>
      </c>
    </row>
    <row r="24" spans="1:35" ht="14.25" thickTop="1" thickBot="1" x14ac:dyDescent="0.25">
      <c r="A24" s="41" t="s">
        <v>61</v>
      </c>
      <c r="B24" s="44">
        <v>294.60000000000002</v>
      </c>
      <c r="C24" s="45">
        <v>879.8</v>
      </c>
      <c r="D24" s="45">
        <v>612.6</v>
      </c>
      <c r="E24" s="45">
        <v>318.8</v>
      </c>
      <c r="F24" s="45">
        <v>268.10000000000002</v>
      </c>
      <c r="G24" s="45">
        <v>203.9</v>
      </c>
      <c r="H24" s="45">
        <v>151.1</v>
      </c>
      <c r="I24" s="45">
        <v>122</v>
      </c>
      <c r="J24" s="45">
        <v>76.22</v>
      </c>
      <c r="K24" s="45">
        <v>7.8659999999999997</v>
      </c>
      <c r="L24" s="46">
        <v>2.3261299107303439</v>
      </c>
      <c r="M24" s="46">
        <v>1.3775640756489858</v>
      </c>
      <c r="N24" s="46">
        <v>-0.2247596014479552</v>
      </c>
      <c r="O24" s="46">
        <v>3.3714594372863207</v>
      </c>
      <c r="P24" s="42">
        <f t="shared" si="17"/>
        <v>8.7578914330207542</v>
      </c>
      <c r="Q24" s="25">
        <v>2.31</v>
      </c>
      <c r="R24" s="26" t="e">
        <f>#REF!</f>
        <v>#REF!</v>
      </c>
      <c r="S24" s="11">
        <f t="shared" si="0"/>
        <v>9.6489999999999992E-2</v>
      </c>
      <c r="T24" s="21">
        <f t="shared" si="9"/>
        <v>3.3734767572175399</v>
      </c>
      <c r="U24" s="11">
        <f t="shared" si="1"/>
        <v>0</v>
      </c>
      <c r="V24" s="8">
        <f t="shared" si="2"/>
        <v>0</v>
      </c>
      <c r="W24" s="8">
        <f t="shared" si="3"/>
        <v>0</v>
      </c>
      <c r="X24" s="8">
        <f t="shared" si="4"/>
        <v>0</v>
      </c>
      <c r="Y24" s="8">
        <f t="shared" si="5"/>
        <v>0</v>
      </c>
      <c r="Z24" s="8">
        <f t="shared" si="6"/>
        <v>0</v>
      </c>
      <c r="AA24" s="8">
        <f t="shared" si="7"/>
        <v>0</v>
      </c>
      <c r="AC24" s="8" t="e">
        <f t="shared" si="10"/>
        <v>#NUM!</v>
      </c>
      <c r="AD24" s="8" t="e">
        <f t="shared" si="11"/>
        <v>#NUM!</v>
      </c>
      <c r="AE24" s="8" t="e">
        <f t="shared" si="12"/>
        <v>#NUM!</v>
      </c>
      <c r="AF24" s="8" t="e">
        <f t="shared" si="13"/>
        <v>#NUM!</v>
      </c>
      <c r="AG24" s="8" t="e">
        <f t="shared" si="14"/>
        <v>#NUM!</v>
      </c>
      <c r="AH24" s="8" t="e">
        <f t="shared" si="15"/>
        <v>#NUM!</v>
      </c>
      <c r="AI24" s="8" t="e">
        <f t="shared" si="18"/>
        <v>#NUM!</v>
      </c>
    </row>
    <row r="25" spans="1:35" ht="14.25" thickTop="1" thickBot="1" x14ac:dyDescent="0.25">
      <c r="A25" s="41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46"/>
      <c r="N25" s="46"/>
      <c r="O25" s="46"/>
      <c r="P25" s="42">
        <f t="shared" si="17"/>
        <v>9.1177873781071384</v>
      </c>
      <c r="Q25" s="25">
        <v>1.8</v>
      </c>
      <c r="R25" s="26" t="e">
        <f>#REF!</f>
        <v>#REF!</v>
      </c>
      <c r="S25" s="11">
        <f t="shared" si="0"/>
        <v>0.10590000000000001</v>
      </c>
      <c r="T25" s="21">
        <f t="shared" si="9"/>
        <v>3.2392255055571129</v>
      </c>
      <c r="U25" s="11">
        <f t="shared" si="1"/>
        <v>0</v>
      </c>
      <c r="V25" s="8">
        <f t="shared" si="2"/>
        <v>0</v>
      </c>
      <c r="W25" s="8">
        <f t="shared" si="3"/>
        <v>0</v>
      </c>
      <c r="X25" s="8">
        <f t="shared" si="4"/>
        <v>0</v>
      </c>
      <c r="Y25" s="8">
        <f t="shared" si="5"/>
        <v>0</v>
      </c>
      <c r="Z25" s="8">
        <f t="shared" si="6"/>
        <v>0</v>
      </c>
      <c r="AA25" s="8">
        <f t="shared" si="7"/>
        <v>0</v>
      </c>
      <c r="AC25" s="8" t="e">
        <f t="shared" si="10"/>
        <v>#NUM!</v>
      </c>
      <c r="AD25" s="8" t="e">
        <f t="shared" si="11"/>
        <v>#NUM!</v>
      </c>
      <c r="AE25" s="8" t="e">
        <f t="shared" si="12"/>
        <v>#NUM!</v>
      </c>
      <c r="AF25" s="8" t="e">
        <f t="shared" si="13"/>
        <v>#NUM!</v>
      </c>
      <c r="AG25" s="8" t="e">
        <f t="shared" si="14"/>
        <v>#NUM!</v>
      </c>
      <c r="AH25" s="8" t="e">
        <f t="shared" si="15"/>
        <v>#NUM!</v>
      </c>
      <c r="AI25" s="8" t="e">
        <f t="shared" si="18"/>
        <v>#NUM!</v>
      </c>
    </row>
    <row r="26" spans="1:35" ht="14.25" thickTop="1" thickBot="1" x14ac:dyDescent="0.25">
      <c r="A26" s="41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6"/>
      <c r="M26" s="46"/>
      <c r="N26" s="46"/>
      <c r="O26" s="46"/>
      <c r="P26" s="42">
        <f t="shared" si="17"/>
        <v>2.4312868509239185</v>
      </c>
      <c r="Q26" s="25">
        <v>185.4</v>
      </c>
      <c r="R26" s="26" t="e">
        <f>#REF!</f>
        <v>#REF!</v>
      </c>
      <c r="S26" s="11">
        <f t="shared" si="0"/>
        <v>0.10590000000000001</v>
      </c>
      <c r="T26" s="21">
        <f t="shared" si="9"/>
        <v>3.2392255055571129</v>
      </c>
      <c r="U26" s="11">
        <f t="shared" si="1"/>
        <v>0</v>
      </c>
      <c r="V26" s="8">
        <f t="shared" si="2"/>
        <v>0</v>
      </c>
      <c r="W26" s="8">
        <f t="shared" si="3"/>
        <v>0</v>
      </c>
      <c r="X26" s="8">
        <f t="shared" si="4"/>
        <v>0</v>
      </c>
      <c r="Y26" s="8">
        <f t="shared" si="5"/>
        <v>0</v>
      </c>
      <c r="Z26" s="8">
        <f t="shared" si="6"/>
        <v>0</v>
      </c>
      <c r="AA26" s="8">
        <f t="shared" si="7"/>
        <v>0</v>
      </c>
      <c r="AC26" s="8" t="e">
        <f t="shared" si="10"/>
        <v>#NUM!</v>
      </c>
      <c r="AD26" s="8" t="e">
        <f t="shared" si="11"/>
        <v>#NUM!</v>
      </c>
      <c r="AE26" s="8" t="e">
        <f t="shared" si="12"/>
        <v>#NUM!</v>
      </c>
      <c r="AF26" s="8" t="e">
        <f t="shared" si="13"/>
        <v>#NUM!</v>
      </c>
      <c r="AG26" s="8" t="e">
        <f t="shared" si="14"/>
        <v>#NUM!</v>
      </c>
      <c r="AH26" s="8" t="e">
        <f t="shared" si="15"/>
        <v>#NUM!</v>
      </c>
      <c r="AI26" s="8" t="e">
        <f t="shared" si="18"/>
        <v>#NUM!</v>
      </c>
    </row>
    <row r="27" spans="1:35" ht="14.25" thickTop="1" thickBot="1" x14ac:dyDescent="0.25">
      <c r="A27" s="41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6"/>
      <c r="M27" s="46"/>
      <c r="N27" s="46"/>
      <c r="O27" s="46"/>
      <c r="P27" s="42">
        <f t="shared" si="17"/>
        <v>2.4312868509239185</v>
      </c>
      <c r="Q27" s="25">
        <v>185.4</v>
      </c>
      <c r="R27" s="26" t="e">
        <f>#REF!</f>
        <v>#REF!</v>
      </c>
      <c r="S27" s="11">
        <f t="shared" si="0"/>
        <v>6.6439999999999999E-2</v>
      </c>
      <c r="T27" s="21">
        <f t="shared" si="9"/>
        <v>3.9118041164744355</v>
      </c>
      <c r="U27" s="11">
        <f t="shared" si="1"/>
        <v>0</v>
      </c>
      <c r="V27" s="8">
        <f t="shared" si="2"/>
        <v>0</v>
      </c>
      <c r="W27" s="8">
        <f t="shared" si="3"/>
        <v>0</v>
      </c>
      <c r="X27" s="8">
        <f t="shared" si="4"/>
        <v>0</v>
      </c>
      <c r="Y27" s="8">
        <f t="shared" si="5"/>
        <v>0</v>
      </c>
      <c r="Z27" s="8">
        <f t="shared" si="6"/>
        <v>0</v>
      </c>
      <c r="AA27" s="8">
        <f t="shared" si="7"/>
        <v>0</v>
      </c>
      <c r="AC27" s="8" t="e">
        <f t="shared" si="10"/>
        <v>#NUM!</v>
      </c>
      <c r="AD27" s="8" t="e">
        <f t="shared" si="11"/>
        <v>#NUM!</v>
      </c>
      <c r="AE27" s="8" t="e">
        <f t="shared" si="12"/>
        <v>#NUM!</v>
      </c>
      <c r="AF27" s="8" t="e">
        <f t="shared" si="13"/>
        <v>#NUM!</v>
      </c>
      <c r="AG27" s="8" t="e">
        <f t="shared" si="14"/>
        <v>#NUM!</v>
      </c>
      <c r="AH27" s="8" t="e">
        <f t="shared" si="15"/>
        <v>#NUM!</v>
      </c>
      <c r="AI27" s="8" t="e">
        <f t="shared" si="18"/>
        <v>#NUM!</v>
      </c>
    </row>
    <row r="28" spans="1:35" ht="14.25" thickTop="1" thickBot="1" x14ac:dyDescent="0.25">
      <c r="A28" s="41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6"/>
      <c r="M28" s="46"/>
      <c r="N28" s="46"/>
      <c r="O28" s="46"/>
      <c r="P28" s="42">
        <f t="shared" si="17"/>
        <v>2.29689930039584</v>
      </c>
      <c r="Q28" s="25">
        <v>203.5</v>
      </c>
      <c r="R28" s="26" t="e">
        <f>#REF!</f>
        <v>#REF!</v>
      </c>
      <c r="S28" s="11">
        <f t="shared" si="0"/>
        <v>0.12759999999999999</v>
      </c>
      <c r="T28" s="21">
        <f t="shared" si="9"/>
        <v>2.97029976578458</v>
      </c>
      <c r="U28" s="11">
        <f t="shared" si="1"/>
        <v>0</v>
      </c>
      <c r="V28" s="8">
        <f t="shared" si="2"/>
        <v>0</v>
      </c>
      <c r="W28" s="8">
        <f t="shared" si="3"/>
        <v>0</v>
      </c>
      <c r="X28" s="8">
        <f t="shared" si="4"/>
        <v>0</v>
      </c>
      <c r="Y28" s="8">
        <f t="shared" si="5"/>
        <v>0</v>
      </c>
      <c r="Z28" s="8">
        <f t="shared" si="6"/>
        <v>0</v>
      </c>
      <c r="AA28" s="8">
        <f t="shared" si="7"/>
        <v>0</v>
      </c>
      <c r="AC28" s="8" t="e">
        <f t="shared" si="10"/>
        <v>#NUM!</v>
      </c>
      <c r="AD28" s="8" t="e">
        <f t="shared" si="11"/>
        <v>#NUM!</v>
      </c>
      <c r="AE28" s="8" t="e">
        <f t="shared" si="12"/>
        <v>#NUM!</v>
      </c>
      <c r="AF28" s="8" t="e">
        <f t="shared" si="13"/>
        <v>#NUM!</v>
      </c>
      <c r="AG28" s="8" t="e">
        <f t="shared" si="14"/>
        <v>#NUM!</v>
      </c>
      <c r="AH28" s="8" t="e">
        <f t="shared" si="15"/>
        <v>#NUM!</v>
      </c>
      <c r="AI28" s="8" t="e">
        <f t="shared" si="18"/>
        <v>#NUM!</v>
      </c>
    </row>
    <row r="29" spans="1:35" ht="14.25" thickTop="1" thickBot="1" x14ac:dyDescent="0.25">
      <c r="A29" s="41"/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46"/>
      <c r="N29" s="46"/>
      <c r="O29" s="46"/>
      <c r="P29" s="42">
        <f t="shared" si="17"/>
        <v>3.3734767572175399</v>
      </c>
      <c r="Q29" s="25">
        <v>96.49</v>
      </c>
      <c r="R29" s="26" t="e">
        <f>#REF!</f>
        <v>#REF!</v>
      </c>
      <c r="S29" s="11">
        <f t="shared" si="0"/>
        <v>0.1163</v>
      </c>
      <c r="T29" s="21">
        <f t="shared" si="9"/>
        <v>3.1040769980762311</v>
      </c>
      <c r="U29" s="11">
        <f t="shared" si="1"/>
        <v>0</v>
      </c>
      <c r="V29" s="8">
        <f t="shared" si="2"/>
        <v>0</v>
      </c>
      <c r="W29" s="8">
        <f t="shared" si="3"/>
        <v>0</v>
      </c>
      <c r="X29" s="8">
        <f t="shared" si="4"/>
        <v>0</v>
      </c>
      <c r="Y29" s="8">
        <f t="shared" si="5"/>
        <v>0</v>
      </c>
      <c r="Z29" s="8">
        <f t="shared" si="6"/>
        <v>0</v>
      </c>
      <c r="AA29" s="8">
        <f t="shared" si="7"/>
        <v>0</v>
      </c>
      <c r="AC29" s="8" t="e">
        <f t="shared" si="10"/>
        <v>#NUM!</v>
      </c>
      <c r="AD29" s="8" t="e">
        <f t="shared" si="11"/>
        <v>#NUM!</v>
      </c>
      <c r="AE29" s="8" t="e">
        <f t="shared" si="12"/>
        <v>#NUM!</v>
      </c>
      <c r="AF29" s="8" t="e">
        <f t="shared" si="13"/>
        <v>#NUM!</v>
      </c>
      <c r="AG29" s="8" t="e">
        <f t="shared" si="14"/>
        <v>#NUM!</v>
      </c>
      <c r="AH29" s="8" t="e">
        <f t="shared" si="15"/>
        <v>#NUM!</v>
      </c>
      <c r="AI29" s="8" t="e">
        <f t="shared" si="18"/>
        <v>#NUM!</v>
      </c>
    </row>
    <row r="30" spans="1:35" ht="14.25" thickTop="1" thickBot="1" x14ac:dyDescent="0.25">
      <c r="A30" s="41"/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6"/>
      <c r="M30" s="46"/>
      <c r="N30" s="46"/>
      <c r="O30" s="46"/>
      <c r="P30" s="42">
        <f t="shared" si="17"/>
        <v>3.3734767572175399</v>
      </c>
      <c r="Q30" s="25">
        <v>96.49</v>
      </c>
      <c r="R30" s="26" t="e">
        <f>#REF!</f>
        <v>#REF!</v>
      </c>
      <c r="S30" s="11">
        <f t="shared" ref="S30:S38" si="19">+Q36/1000</f>
        <v>0.1163</v>
      </c>
      <c r="T30" s="21">
        <f t="shared" si="9"/>
        <v>3.1040769980762311</v>
      </c>
      <c r="U30" s="11">
        <f t="shared" ref="U30:U38" si="20">+C36/1000</f>
        <v>0</v>
      </c>
      <c r="V30" s="8">
        <f t="shared" ref="V30:V38" si="21">+E36/1000</f>
        <v>0</v>
      </c>
      <c r="W30" s="8">
        <f t="shared" ref="W30:W38" si="22">+G36/1000</f>
        <v>0</v>
      </c>
      <c r="X30" s="8">
        <f t="shared" ref="X30:X38" si="23">+I36/1000</f>
        <v>0</v>
      </c>
      <c r="Y30" s="8">
        <f t="shared" ref="Y30:Y38" si="24">+K36/1000</f>
        <v>0</v>
      </c>
      <c r="Z30" s="8">
        <f t="shared" ref="Z30:Z38" si="25">+F36/1000</f>
        <v>0</v>
      </c>
      <c r="AA30" s="8">
        <f t="shared" ref="AA30:AA38" si="26">+H36/1000</f>
        <v>0</v>
      </c>
      <c r="AC30" s="8" t="e">
        <f t="shared" ref="AC30:AC38" si="27">+-LOG(U30, 2)</f>
        <v>#NUM!</v>
      </c>
      <c r="AD30" s="8" t="e">
        <f t="shared" ref="AD30:AD38" si="28">+-LOG(V30, 2)</f>
        <v>#NUM!</v>
      </c>
      <c r="AE30" s="8" t="e">
        <f t="shared" ref="AE30:AE38" si="29">+-LOG(W30, 2)</f>
        <v>#NUM!</v>
      </c>
      <c r="AF30" s="8" t="e">
        <f t="shared" ref="AF30:AF38" si="30">+-LOG(X30, 2)</f>
        <v>#NUM!</v>
      </c>
      <c r="AG30" s="8" t="e">
        <f t="shared" ref="AG30:AG38" si="31">+-LOG(Y30, 2)</f>
        <v>#NUM!</v>
      </c>
      <c r="AH30" s="8" t="e">
        <f t="shared" ref="AH30:AH38" si="32">+-LOG(Z30, 2)</f>
        <v>#NUM!</v>
      </c>
      <c r="AI30" s="8" t="e">
        <f t="shared" ref="AI30:AI38" si="33">+-LOG(AA30, 2)</f>
        <v>#NUM!</v>
      </c>
    </row>
    <row r="31" spans="1:35" ht="14.25" thickTop="1" thickBot="1" x14ac:dyDescent="0.25">
      <c r="A31" s="41"/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46"/>
      <c r="N31" s="46"/>
      <c r="O31" s="46"/>
      <c r="P31" s="42">
        <f t="shared" si="17"/>
        <v>3.2392255055571129</v>
      </c>
      <c r="Q31" s="25">
        <v>105.9</v>
      </c>
      <c r="R31" s="26" t="e">
        <f>#REF!</f>
        <v>#REF!</v>
      </c>
      <c r="S31" s="11">
        <f t="shared" si="19"/>
        <v>0.1163</v>
      </c>
      <c r="T31" s="21">
        <f t="shared" si="9"/>
        <v>3.1040769980762311</v>
      </c>
      <c r="U31" s="11">
        <f t="shared" si="20"/>
        <v>0</v>
      </c>
      <c r="V31" s="8">
        <f t="shared" si="21"/>
        <v>0</v>
      </c>
      <c r="W31" s="8">
        <f t="shared" si="22"/>
        <v>0</v>
      </c>
      <c r="X31" s="8">
        <f t="shared" si="23"/>
        <v>0</v>
      </c>
      <c r="Y31" s="8">
        <f t="shared" si="24"/>
        <v>0</v>
      </c>
      <c r="Z31" s="8">
        <f t="shared" si="25"/>
        <v>0</v>
      </c>
      <c r="AA31" s="8">
        <f t="shared" si="26"/>
        <v>0</v>
      </c>
      <c r="AC31" s="8" t="e">
        <f t="shared" si="27"/>
        <v>#NUM!</v>
      </c>
      <c r="AD31" s="8" t="e">
        <f t="shared" si="28"/>
        <v>#NUM!</v>
      </c>
      <c r="AE31" s="8" t="e">
        <f t="shared" si="29"/>
        <v>#NUM!</v>
      </c>
      <c r="AF31" s="8" t="e">
        <f t="shared" si="30"/>
        <v>#NUM!</v>
      </c>
      <c r="AG31" s="8" t="e">
        <f t="shared" si="31"/>
        <v>#NUM!</v>
      </c>
      <c r="AH31" s="8" t="e">
        <f t="shared" si="32"/>
        <v>#NUM!</v>
      </c>
      <c r="AI31" s="8" t="e">
        <f t="shared" si="33"/>
        <v>#NUM!</v>
      </c>
    </row>
    <row r="32" spans="1:35" ht="14.25" thickTop="1" thickBot="1" x14ac:dyDescent="0.25">
      <c r="A32" s="41"/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6"/>
      <c r="M32" s="46"/>
      <c r="N32" s="46"/>
      <c r="O32" s="46"/>
      <c r="P32" s="42">
        <f t="shared" si="17"/>
        <v>3.2392255055571129</v>
      </c>
      <c r="Q32" s="25">
        <v>105.9</v>
      </c>
      <c r="R32" s="26" t="e">
        <f>#REF!</f>
        <v>#REF!</v>
      </c>
      <c r="S32" s="11">
        <f t="shared" si="19"/>
        <v>0.1163</v>
      </c>
      <c r="T32" s="21">
        <f t="shared" si="9"/>
        <v>3.1040769980762311</v>
      </c>
      <c r="U32" s="11">
        <f t="shared" si="20"/>
        <v>0</v>
      </c>
      <c r="V32" s="8">
        <f t="shared" si="21"/>
        <v>0</v>
      </c>
      <c r="W32" s="8">
        <f t="shared" si="22"/>
        <v>0</v>
      </c>
      <c r="X32" s="8">
        <f t="shared" si="23"/>
        <v>0</v>
      </c>
      <c r="Y32" s="8">
        <f t="shared" si="24"/>
        <v>0</v>
      </c>
      <c r="Z32" s="8">
        <f t="shared" si="25"/>
        <v>0</v>
      </c>
      <c r="AA32" s="8">
        <f t="shared" si="26"/>
        <v>0</v>
      </c>
      <c r="AC32" s="8" t="e">
        <f t="shared" si="27"/>
        <v>#NUM!</v>
      </c>
      <c r="AD32" s="8" t="e">
        <f t="shared" si="28"/>
        <v>#NUM!</v>
      </c>
      <c r="AE32" s="8" t="e">
        <f t="shared" si="29"/>
        <v>#NUM!</v>
      </c>
      <c r="AF32" s="8" t="e">
        <f t="shared" si="30"/>
        <v>#NUM!</v>
      </c>
      <c r="AG32" s="8" t="e">
        <f t="shared" si="31"/>
        <v>#NUM!</v>
      </c>
      <c r="AH32" s="8" t="e">
        <f t="shared" si="32"/>
        <v>#NUM!</v>
      </c>
      <c r="AI32" s="8" t="e">
        <f t="shared" si="33"/>
        <v>#NUM!</v>
      </c>
    </row>
    <row r="33" spans="1:256" ht="14.25" thickTop="1" thickBot="1" x14ac:dyDescent="0.25">
      <c r="A33" s="41"/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6"/>
      <c r="M33" s="46"/>
      <c r="N33" s="46"/>
      <c r="O33" s="46"/>
      <c r="P33" s="42">
        <f t="shared" si="17"/>
        <v>3.9118041164744355</v>
      </c>
      <c r="Q33" s="25">
        <v>66.44</v>
      </c>
      <c r="R33" s="26" t="e">
        <f>#REF!</f>
        <v>#REF!</v>
      </c>
      <c r="S33" s="11">
        <f t="shared" si="19"/>
        <v>0</v>
      </c>
      <c r="T33" s="21" t="e">
        <f t="shared" si="9"/>
        <v>#NUM!</v>
      </c>
      <c r="U33" s="11">
        <f t="shared" si="20"/>
        <v>0</v>
      </c>
      <c r="V33" s="8">
        <f t="shared" si="21"/>
        <v>0</v>
      </c>
      <c r="W33" s="8">
        <f t="shared" si="22"/>
        <v>0</v>
      </c>
      <c r="X33" s="8">
        <f t="shared" si="23"/>
        <v>0</v>
      </c>
      <c r="Y33" s="8">
        <f t="shared" si="24"/>
        <v>0</v>
      </c>
      <c r="Z33" s="8">
        <f t="shared" si="25"/>
        <v>0</v>
      </c>
      <c r="AA33" s="8">
        <f t="shared" si="26"/>
        <v>0</v>
      </c>
      <c r="AC33" s="8" t="e">
        <f t="shared" si="27"/>
        <v>#NUM!</v>
      </c>
      <c r="AD33" s="8" t="e">
        <f t="shared" si="28"/>
        <v>#NUM!</v>
      </c>
      <c r="AE33" s="8" t="e">
        <f t="shared" si="29"/>
        <v>#NUM!</v>
      </c>
      <c r="AF33" s="8" t="e">
        <f t="shared" si="30"/>
        <v>#NUM!</v>
      </c>
      <c r="AG33" s="8" t="e">
        <f t="shared" si="31"/>
        <v>#NUM!</v>
      </c>
      <c r="AH33" s="8" t="e">
        <f t="shared" si="32"/>
        <v>#NUM!</v>
      </c>
      <c r="AI33" s="8" t="e">
        <f t="shared" si="33"/>
        <v>#NUM!</v>
      </c>
    </row>
    <row r="34" spans="1:256" ht="14.25" thickTop="1" thickBot="1" x14ac:dyDescent="0.25">
      <c r="A34" s="41"/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6"/>
      <c r="M34" s="46"/>
      <c r="N34" s="46"/>
      <c r="O34" s="46"/>
      <c r="P34" s="42">
        <f t="shared" si="17"/>
        <v>2.97029976578458</v>
      </c>
      <c r="Q34" s="25">
        <v>127.6</v>
      </c>
      <c r="R34" s="26" t="e">
        <f>#REF!</f>
        <v>#REF!</v>
      </c>
      <c r="S34" s="11">
        <f t="shared" si="19"/>
        <v>0</v>
      </c>
      <c r="T34" s="21" t="e">
        <f t="shared" si="9"/>
        <v>#NUM!</v>
      </c>
      <c r="U34" s="11">
        <f t="shared" si="20"/>
        <v>0</v>
      </c>
      <c r="V34" s="8">
        <f t="shared" si="21"/>
        <v>0</v>
      </c>
      <c r="W34" s="8">
        <f t="shared" si="22"/>
        <v>0</v>
      </c>
      <c r="X34" s="8">
        <f t="shared" si="23"/>
        <v>0</v>
      </c>
      <c r="Y34" s="8">
        <f t="shared" si="24"/>
        <v>0</v>
      </c>
      <c r="Z34" s="8">
        <f t="shared" si="25"/>
        <v>0</v>
      </c>
      <c r="AA34" s="8">
        <f t="shared" si="26"/>
        <v>0</v>
      </c>
      <c r="AC34" s="8" t="e">
        <f t="shared" si="27"/>
        <v>#NUM!</v>
      </c>
      <c r="AD34" s="8" t="e">
        <f t="shared" si="28"/>
        <v>#NUM!</v>
      </c>
      <c r="AE34" s="8" t="e">
        <f t="shared" si="29"/>
        <v>#NUM!</v>
      </c>
      <c r="AF34" s="8" t="e">
        <f t="shared" si="30"/>
        <v>#NUM!</v>
      </c>
      <c r="AG34" s="8" t="e">
        <f t="shared" si="31"/>
        <v>#NUM!</v>
      </c>
      <c r="AH34" s="8" t="e">
        <f t="shared" si="32"/>
        <v>#NUM!</v>
      </c>
      <c r="AI34" s="8" t="e">
        <f t="shared" si="33"/>
        <v>#NUM!</v>
      </c>
    </row>
    <row r="35" spans="1:256" ht="14.25" thickTop="1" thickBot="1" x14ac:dyDescent="0.25">
      <c r="A35" s="41"/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6"/>
      <c r="M35" s="46"/>
      <c r="N35" s="46"/>
      <c r="O35" s="46"/>
      <c r="P35" s="42">
        <f t="shared" si="17"/>
        <v>3.1040769980762311</v>
      </c>
      <c r="Q35" s="25">
        <v>116.3</v>
      </c>
      <c r="R35" s="26" t="e">
        <f>#REF!</f>
        <v>#REF!</v>
      </c>
      <c r="S35" s="11">
        <f t="shared" si="19"/>
        <v>0</v>
      </c>
      <c r="T35" s="21" t="e">
        <f t="shared" si="9"/>
        <v>#NUM!</v>
      </c>
      <c r="U35" s="11">
        <f t="shared" si="20"/>
        <v>0</v>
      </c>
      <c r="V35" s="8">
        <f t="shared" si="21"/>
        <v>0</v>
      </c>
      <c r="W35" s="8">
        <f t="shared" si="22"/>
        <v>0</v>
      </c>
      <c r="X35" s="8">
        <f t="shared" si="23"/>
        <v>0</v>
      </c>
      <c r="Y35" s="8">
        <f t="shared" si="24"/>
        <v>0</v>
      </c>
      <c r="Z35" s="8">
        <f t="shared" si="25"/>
        <v>0</v>
      </c>
      <c r="AA35" s="8">
        <f t="shared" si="26"/>
        <v>0</v>
      </c>
      <c r="AC35" s="8" t="e">
        <f t="shared" si="27"/>
        <v>#NUM!</v>
      </c>
      <c r="AD35" s="8" t="e">
        <f t="shared" si="28"/>
        <v>#NUM!</v>
      </c>
      <c r="AE35" s="8" t="e">
        <f t="shared" si="29"/>
        <v>#NUM!</v>
      </c>
      <c r="AF35" s="8" t="e">
        <f t="shared" si="30"/>
        <v>#NUM!</v>
      </c>
      <c r="AG35" s="8" t="e">
        <f t="shared" si="31"/>
        <v>#NUM!</v>
      </c>
      <c r="AH35" s="8" t="e">
        <f t="shared" si="32"/>
        <v>#NUM!</v>
      </c>
      <c r="AI35" s="8" t="e">
        <f t="shared" si="33"/>
        <v>#NUM!</v>
      </c>
    </row>
    <row r="36" spans="1:256" ht="14.25" thickTop="1" thickBot="1" x14ac:dyDescent="0.25">
      <c r="A36" s="41"/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6"/>
      <c r="M36" s="46"/>
      <c r="N36" s="46"/>
      <c r="O36" s="46"/>
      <c r="P36" s="42">
        <f>+-LOG(S30, 2)</f>
        <v>3.1040769980762311</v>
      </c>
      <c r="Q36" s="25">
        <v>116.3</v>
      </c>
      <c r="R36" s="26" t="e">
        <f>#REF!</f>
        <v>#REF!</v>
      </c>
      <c r="S36" s="11">
        <f t="shared" si="19"/>
        <v>0</v>
      </c>
      <c r="T36" s="21" t="e">
        <f t="shared" si="9"/>
        <v>#NUM!</v>
      </c>
      <c r="U36" s="11">
        <f t="shared" si="20"/>
        <v>0</v>
      </c>
      <c r="V36" s="8">
        <f t="shared" si="21"/>
        <v>0</v>
      </c>
      <c r="W36" s="8">
        <f t="shared" si="22"/>
        <v>0</v>
      </c>
      <c r="X36" s="8">
        <f t="shared" si="23"/>
        <v>0</v>
      </c>
      <c r="Y36" s="8">
        <f t="shared" si="24"/>
        <v>0</v>
      </c>
      <c r="Z36" s="8">
        <f t="shared" si="25"/>
        <v>0</v>
      </c>
      <c r="AA36" s="8">
        <f t="shared" si="26"/>
        <v>0</v>
      </c>
      <c r="AC36" s="8" t="e">
        <f t="shared" si="27"/>
        <v>#NUM!</v>
      </c>
      <c r="AD36" s="8" t="e">
        <f t="shared" si="28"/>
        <v>#NUM!</v>
      </c>
      <c r="AE36" s="8" t="e">
        <f t="shared" si="29"/>
        <v>#NUM!</v>
      </c>
      <c r="AF36" s="8" t="e">
        <f t="shared" si="30"/>
        <v>#NUM!</v>
      </c>
      <c r="AG36" s="8" t="e">
        <f t="shared" si="31"/>
        <v>#NUM!</v>
      </c>
      <c r="AH36" s="8" t="e">
        <f t="shared" si="32"/>
        <v>#NUM!</v>
      </c>
      <c r="AI36" s="8" t="e">
        <f t="shared" si="33"/>
        <v>#NUM!</v>
      </c>
    </row>
    <row r="37" spans="1:256" ht="14.25" thickTop="1" thickBot="1" x14ac:dyDescent="0.25">
      <c r="A37" s="41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  <c r="M37" s="46"/>
      <c r="N37" s="46"/>
      <c r="O37" s="46"/>
      <c r="P37" s="42">
        <f>+-LOG(S31, 2)</f>
        <v>3.1040769980762311</v>
      </c>
      <c r="Q37" s="25">
        <v>116.3</v>
      </c>
      <c r="R37" s="26" t="e">
        <f>#REF!</f>
        <v>#REF!</v>
      </c>
      <c r="S37" s="11">
        <f t="shared" si="19"/>
        <v>0</v>
      </c>
      <c r="T37" s="21" t="e">
        <f t="shared" si="9"/>
        <v>#NUM!</v>
      </c>
      <c r="U37" s="11">
        <f t="shared" si="20"/>
        <v>0</v>
      </c>
      <c r="V37" s="8">
        <f t="shared" si="21"/>
        <v>0</v>
      </c>
      <c r="W37" s="8">
        <f t="shared" si="22"/>
        <v>0</v>
      </c>
      <c r="X37" s="8">
        <f t="shared" si="23"/>
        <v>0</v>
      </c>
      <c r="Y37" s="8">
        <f t="shared" si="24"/>
        <v>0</v>
      </c>
      <c r="Z37" s="8">
        <f t="shared" si="25"/>
        <v>0</v>
      </c>
      <c r="AA37" s="8">
        <f t="shared" si="26"/>
        <v>0</v>
      </c>
      <c r="AC37" s="8" t="e">
        <f t="shared" si="27"/>
        <v>#NUM!</v>
      </c>
      <c r="AD37" s="8" t="e">
        <f t="shared" si="28"/>
        <v>#NUM!</v>
      </c>
      <c r="AE37" s="8" t="e">
        <f t="shared" si="29"/>
        <v>#NUM!</v>
      </c>
      <c r="AF37" s="8" t="e">
        <f t="shared" si="30"/>
        <v>#NUM!</v>
      </c>
      <c r="AG37" s="8" t="e">
        <f t="shared" si="31"/>
        <v>#NUM!</v>
      </c>
      <c r="AH37" s="8" t="e">
        <f t="shared" si="32"/>
        <v>#NUM!</v>
      </c>
      <c r="AI37" s="8" t="e">
        <f t="shared" si="33"/>
        <v>#NUM!</v>
      </c>
    </row>
    <row r="38" spans="1:256" ht="14.25" thickTop="1" thickBot="1" x14ac:dyDescent="0.25">
      <c r="A38" s="41"/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  <c r="M38" s="46"/>
      <c r="N38" s="46"/>
      <c r="O38" s="46"/>
      <c r="P38" s="42">
        <f>+-LOG(S32, 2)</f>
        <v>3.1040769980762311</v>
      </c>
      <c r="Q38" s="25">
        <v>116.3</v>
      </c>
      <c r="R38" s="26" t="e">
        <f>#REF!</f>
        <v>#REF!</v>
      </c>
      <c r="S38" s="11">
        <f t="shared" si="19"/>
        <v>0</v>
      </c>
      <c r="T38" s="21" t="e">
        <f t="shared" si="9"/>
        <v>#NUM!</v>
      </c>
      <c r="U38" s="11">
        <f t="shared" si="20"/>
        <v>0</v>
      </c>
      <c r="V38" s="8">
        <f t="shared" si="21"/>
        <v>0</v>
      </c>
      <c r="W38" s="8">
        <f t="shared" si="22"/>
        <v>0</v>
      </c>
      <c r="X38" s="8">
        <f t="shared" si="23"/>
        <v>0</v>
      </c>
      <c r="Y38" s="8">
        <f t="shared" si="24"/>
        <v>0</v>
      </c>
      <c r="Z38" s="8">
        <f t="shared" si="25"/>
        <v>0</v>
      </c>
      <c r="AA38" s="8">
        <f t="shared" si="26"/>
        <v>0</v>
      </c>
      <c r="AC38" s="8" t="e">
        <f t="shared" si="27"/>
        <v>#NUM!</v>
      </c>
      <c r="AD38" s="8" t="e">
        <f t="shared" si="28"/>
        <v>#NUM!</v>
      </c>
      <c r="AE38" s="8" t="e">
        <f t="shared" si="29"/>
        <v>#NUM!</v>
      </c>
      <c r="AF38" s="8" t="e">
        <f t="shared" si="30"/>
        <v>#NUM!</v>
      </c>
      <c r="AG38" s="8" t="e">
        <f t="shared" si="31"/>
        <v>#NUM!</v>
      </c>
      <c r="AH38" s="8" t="e">
        <f t="shared" si="32"/>
        <v>#NUM!</v>
      </c>
      <c r="AI38" s="8" t="e">
        <f t="shared" si="33"/>
        <v>#NUM!</v>
      </c>
    </row>
    <row r="39" spans="1:256" ht="13.5" thickTop="1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7"/>
    </row>
    <row r="40" spans="1:256" x14ac:dyDescent="0.2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256" x14ac:dyDescent="0.2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IV41" s="41"/>
    </row>
    <row r="42" spans="1:256" x14ac:dyDescent="0.2">
      <c r="A42" s="41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8"/>
      <c r="M42" s="48"/>
      <c r="N42" s="48"/>
      <c r="O42" s="48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256" x14ac:dyDescent="0.2">
      <c r="A43" s="41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  <c r="M43" s="48"/>
      <c r="N43" s="48"/>
      <c r="O43" s="4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256" x14ac:dyDescent="0.2">
      <c r="A44" s="41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8"/>
      <c r="M44" s="48"/>
      <c r="N44" s="48"/>
      <c r="O44" s="48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256" x14ac:dyDescent="0.2">
      <c r="A45" s="41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8"/>
      <c r="M45" s="48"/>
      <c r="N45" s="48"/>
      <c r="O45" s="48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256" x14ac:dyDescent="0.2">
      <c r="A46" s="41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/>
      <c r="M46" s="48"/>
      <c r="N46" s="48"/>
      <c r="O46" s="48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256" x14ac:dyDescent="0.2">
      <c r="A47" s="41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8"/>
      <c r="M47" s="48"/>
      <c r="N47" s="48"/>
      <c r="O47" s="48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256" x14ac:dyDescent="0.2">
      <c r="A48" s="41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">
      <c r="A49" s="41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">
      <c r="A50" s="41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">
      <c r="A51" s="41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">
      <c r="A52" s="41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7"/>
    </row>
    <row r="53" spans="1:36" x14ac:dyDescent="0.2">
      <c r="A53" s="41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7"/>
    </row>
    <row r="54" spans="1:36" x14ac:dyDescent="0.2">
      <c r="A54" s="41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7"/>
    </row>
    <row r="55" spans="1:36" x14ac:dyDescent="0.2">
      <c r="A55" s="41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7"/>
    </row>
    <row r="56" spans="1:36" x14ac:dyDescent="0.2">
      <c r="A56" s="41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7"/>
    </row>
    <row r="57" spans="1:36" x14ac:dyDescent="0.2">
      <c r="A57" s="41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7"/>
    </row>
    <row r="58" spans="1:36" x14ac:dyDescent="0.2">
      <c r="A58" s="41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7"/>
    </row>
    <row r="59" spans="1:36" x14ac:dyDescent="0.2">
      <c r="A59" s="41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7"/>
    </row>
    <row r="60" spans="1:36" x14ac:dyDescent="0.2">
      <c r="A60" s="41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7"/>
    </row>
    <row r="61" spans="1:36" x14ac:dyDescent="0.2">
      <c r="A61" s="41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7"/>
    </row>
    <row r="62" spans="1:36" x14ac:dyDescent="0.2">
      <c r="A62" s="41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7"/>
    </row>
    <row r="63" spans="1:36" x14ac:dyDescent="0.2">
      <c r="A63" s="41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7"/>
    </row>
    <row r="64" spans="1:36" x14ac:dyDescent="0.2">
      <c r="A64" s="41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7"/>
    </row>
    <row r="65" spans="1:16" x14ac:dyDescent="0.2">
      <c r="A65" s="41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7"/>
    </row>
    <row r="66" spans="1:16" x14ac:dyDescent="0.2">
      <c r="A66" s="41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7"/>
    </row>
    <row r="67" spans="1:16" x14ac:dyDescent="0.2">
      <c r="A67" s="41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7"/>
    </row>
    <row r="68" spans="1:16" x14ac:dyDescent="0.2">
      <c r="A68" s="41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7"/>
    </row>
    <row r="69" spans="1:16" x14ac:dyDescent="0.2">
      <c r="A69" s="41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7"/>
    </row>
    <row r="70" spans="1:16" x14ac:dyDescent="0.2">
      <c r="A70" s="41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7"/>
    </row>
    <row r="71" spans="1:16" x14ac:dyDescent="0.2">
      <c r="A71" s="4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7"/>
    </row>
    <row r="72" spans="1:16" x14ac:dyDescent="0.2">
      <c r="A72" s="41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7"/>
    </row>
    <row r="73" spans="1:16" x14ac:dyDescent="0.2">
      <c r="A73" s="41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7"/>
    </row>
    <row r="74" spans="1:16" x14ac:dyDescent="0.2">
      <c r="A74" s="41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7"/>
    </row>
    <row r="75" spans="1:16" x14ac:dyDescent="0.2">
      <c r="A75" s="41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7"/>
    </row>
    <row r="76" spans="1:16" x14ac:dyDescent="0.2">
      <c r="A76" s="41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7"/>
    </row>
    <row r="77" spans="1:16" x14ac:dyDescent="0.2">
      <c r="A77" s="41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7"/>
    </row>
    <row r="78" spans="1:16" x14ac:dyDescent="0.2">
      <c r="A78" s="41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7"/>
    </row>
    <row r="79" spans="1:16" x14ac:dyDescent="0.2">
      <c r="A79" s="41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7"/>
    </row>
    <row r="80" spans="1:16" x14ac:dyDescent="0.2">
      <c r="A80" s="41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7"/>
    </row>
    <row r="81" spans="1:16" x14ac:dyDescent="0.2">
      <c r="A81" s="41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7"/>
    </row>
    <row r="82" spans="1:16" x14ac:dyDescent="0.2">
      <c r="A82" s="41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7"/>
    </row>
    <row r="83" spans="1:16" x14ac:dyDescent="0.2">
      <c r="A83" s="41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7"/>
    </row>
    <row r="84" spans="1:16" x14ac:dyDescent="0.2">
      <c r="A84" s="41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7"/>
    </row>
    <row r="85" spans="1:16" x14ac:dyDescent="0.2">
      <c r="A85" s="41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7"/>
    </row>
  </sheetData>
  <dataConsolidate/>
  <mergeCells count="7">
    <mergeCell ref="R7:R8"/>
    <mergeCell ref="M7:M8"/>
    <mergeCell ref="O7:O8"/>
    <mergeCell ref="A7:A8"/>
    <mergeCell ref="B7:B8"/>
    <mergeCell ref="C7:K7"/>
    <mergeCell ref="L7:L8"/>
  </mergeCells>
  <phoneticPr fontId="0" type="noConversion"/>
  <printOptions horizontalCentered="1"/>
  <pageMargins left="0.75" right="0.75" top="1" bottom="1" header="0.5" footer="0.5"/>
  <pageSetup scale="96" orientation="landscape" horizontalDpi="4294967292" verticalDpi="300" r:id="rId1"/>
  <headerFooter alignWithMargins="0">
    <oddHeader xml:space="preserve">&amp;C&amp;"Arial,Bold"&amp;11&amp;UAGAT LABORATORIES&amp;"Arial,Regular"&amp;10&amp;U
&amp;"Arial,Bold"Particle Size Analysis
TABLE 1:&amp;"Arial,Regular"
 </oddHeader>
  </headerFooter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90"/>
  <sheetViews>
    <sheetView zoomScaleNormal="100" workbookViewId="0">
      <selection activeCell="H4" sqref="H4"/>
    </sheetView>
  </sheetViews>
  <sheetFormatPr defaultRowHeight="12.75" x14ac:dyDescent="0.2"/>
  <cols>
    <col min="1" max="1" width="10.42578125" style="3" customWidth="1"/>
    <col min="2" max="3" width="7.7109375" style="1" customWidth="1"/>
  </cols>
  <sheetData>
    <row r="1" spans="1:11" ht="12.75" customHeight="1" x14ac:dyDescent="0.25">
      <c r="A1" s="33" t="s">
        <v>28</v>
      </c>
      <c r="B1" s="30" t="s">
        <v>44</v>
      </c>
      <c r="C1" s="48"/>
      <c r="D1" s="49"/>
      <c r="E1" s="49"/>
      <c r="F1" s="50"/>
      <c r="G1" s="49"/>
      <c r="H1" s="49"/>
      <c r="I1" s="49"/>
      <c r="J1" s="49"/>
      <c r="K1" s="49"/>
    </row>
    <row r="2" spans="1:11" ht="12.75" customHeight="1" x14ac:dyDescent="0.2">
      <c r="A2" s="33" t="s">
        <v>29</v>
      </c>
      <c r="B2" s="30" t="s">
        <v>62</v>
      </c>
      <c r="C2" s="48"/>
      <c r="D2" s="49"/>
      <c r="E2" s="49"/>
      <c r="F2" s="51"/>
      <c r="G2" s="49"/>
      <c r="H2" s="49"/>
      <c r="I2" s="49"/>
      <c r="J2" s="49"/>
      <c r="K2" s="49"/>
    </row>
    <row r="3" spans="1:11" ht="12.75" customHeight="1" x14ac:dyDescent="0.2">
      <c r="A3" s="33" t="s">
        <v>30</v>
      </c>
      <c r="B3" s="31" t="s">
        <v>45</v>
      </c>
      <c r="C3" s="48"/>
      <c r="D3" s="49"/>
      <c r="E3" s="49"/>
      <c r="F3" s="49"/>
      <c r="G3" s="49"/>
      <c r="H3" s="49"/>
      <c r="I3" s="49"/>
      <c r="J3" s="49"/>
      <c r="K3" s="49"/>
    </row>
    <row r="4" spans="1:11" ht="12.75" customHeight="1" x14ac:dyDescent="0.2">
      <c r="A4" s="33" t="s">
        <v>31</v>
      </c>
      <c r="B4" s="34" t="s">
        <v>63</v>
      </c>
      <c r="C4" s="48"/>
      <c r="D4" s="49"/>
      <c r="E4" s="49"/>
      <c r="F4" s="49"/>
      <c r="G4" s="49"/>
      <c r="H4" s="49"/>
      <c r="I4" s="49"/>
      <c r="J4" s="49"/>
      <c r="K4" s="49"/>
    </row>
    <row r="5" spans="1:11" ht="10.5" customHeight="1" x14ac:dyDescent="0.2">
      <c r="A5" s="52"/>
      <c r="B5" s="53"/>
      <c r="C5" s="53"/>
      <c r="D5" s="49"/>
      <c r="E5" s="49"/>
      <c r="F5" s="49"/>
      <c r="G5" s="49"/>
      <c r="H5" s="49"/>
      <c r="I5" s="49"/>
      <c r="J5" s="49"/>
      <c r="K5" s="49"/>
    </row>
    <row r="6" spans="1:11" x14ac:dyDescent="0.2">
      <c r="A6" s="52"/>
      <c r="B6" s="53"/>
      <c r="C6" s="53"/>
      <c r="D6" s="49"/>
      <c r="E6" s="49"/>
      <c r="F6" s="49"/>
      <c r="G6" s="49"/>
      <c r="H6" s="49"/>
      <c r="I6" s="49"/>
      <c r="J6" s="49"/>
      <c r="K6" s="49"/>
    </row>
    <row r="7" spans="1:11" ht="12" customHeight="1" x14ac:dyDescent="0.2">
      <c r="A7" s="54"/>
      <c r="B7" s="55" t="s">
        <v>32</v>
      </c>
      <c r="C7" s="56" t="s">
        <v>46</v>
      </c>
      <c r="D7" s="55" t="s">
        <v>32</v>
      </c>
      <c r="E7" s="56" t="s">
        <v>47</v>
      </c>
      <c r="F7" s="55" t="s">
        <v>32</v>
      </c>
      <c r="G7" s="56" t="s">
        <v>48</v>
      </c>
      <c r="H7" s="55" t="s">
        <v>32</v>
      </c>
      <c r="I7" s="56" t="s">
        <v>49</v>
      </c>
      <c r="J7" s="55" t="s">
        <v>32</v>
      </c>
      <c r="K7" s="56" t="s">
        <v>50</v>
      </c>
    </row>
    <row r="8" spans="1:11" ht="12" customHeight="1" x14ac:dyDescent="0.2">
      <c r="A8" s="54" t="s">
        <v>0</v>
      </c>
      <c r="B8" s="75">
        <v>253.5</v>
      </c>
      <c r="C8" s="75"/>
      <c r="D8" s="75">
        <v>253.5</v>
      </c>
      <c r="E8" s="75"/>
      <c r="F8" s="75">
        <v>256.35000000000002</v>
      </c>
      <c r="G8" s="75"/>
      <c r="H8" s="75">
        <v>258.5</v>
      </c>
      <c r="I8" s="75"/>
      <c r="J8" s="75">
        <v>260.89999999999998</v>
      </c>
      <c r="K8" s="75"/>
    </row>
    <row r="9" spans="1:11" ht="12" customHeight="1" x14ac:dyDescent="0.2">
      <c r="A9" s="54" t="s">
        <v>2</v>
      </c>
      <c r="B9" s="57" t="s">
        <v>1</v>
      </c>
      <c r="C9" s="57" t="s">
        <v>43</v>
      </c>
      <c r="D9" s="57" t="s">
        <v>1</v>
      </c>
      <c r="E9" s="57" t="s">
        <v>42</v>
      </c>
      <c r="F9" s="57" t="s">
        <v>1</v>
      </c>
      <c r="G9" s="57" t="s">
        <v>43</v>
      </c>
      <c r="H9" s="57" t="s">
        <v>1</v>
      </c>
      <c r="I9" s="57" t="s">
        <v>43</v>
      </c>
      <c r="J9" s="57" t="s">
        <v>1</v>
      </c>
      <c r="K9" s="57" t="s">
        <v>43</v>
      </c>
    </row>
    <row r="10" spans="1:11" ht="12" customHeight="1" x14ac:dyDescent="0.2">
      <c r="A10" s="54" t="s">
        <v>4</v>
      </c>
      <c r="B10" s="57" t="s">
        <v>3</v>
      </c>
      <c r="C10" s="57" t="s">
        <v>3</v>
      </c>
      <c r="D10" s="57" t="s">
        <v>3</v>
      </c>
      <c r="E10" s="57" t="s">
        <v>3</v>
      </c>
      <c r="F10" s="57" t="s">
        <v>3</v>
      </c>
      <c r="G10" s="57" t="s">
        <v>3</v>
      </c>
      <c r="H10" s="57" t="s">
        <v>3</v>
      </c>
      <c r="I10" s="57" t="s">
        <v>3</v>
      </c>
      <c r="J10" s="57" t="s">
        <v>3</v>
      </c>
      <c r="K10" s="57" t="s">
        <v>3</v>
      </c>
    </row>
    <row r="11" spans="1:11" ht="12" customHeight="1" x14ac:dyDescent="0.2">
      <c r="A11" s="54" t="s">
        <v>5</v>
      </c>
      <c r="B11" s="58" t="s">
        <v>6</v>
      </c>
      <c r="C11" s="58" t="s">
        <v>6</v>
      </c>
      <c r="D11" s="58" t="s">
        <v>6</v>
      </c>
      <c r="E11" s="58" t="s">
        <v>6</v>
      </c>
      <c r="F11" s="58" t="s">
        <v>6</v>
      </c>
      <c r="G11" s="58" t="s">
        <v>6</v>
      </c>
      <c r="H11" s="58" t="s">
        <v>6</v>
      </c>
      <c r="I11" s="58" t="s">
        <v>6</v>
      </c>
      <c r="J11" s="58" t="s">
        <v>6</v>
      </c>
      <c r="K11" s="58" t="s">
        <v>6</v>
      </c>
    </row>
    <row r="12" spans="1:11" ht="12" customHeight="1" x14ac:dyDescent="0.2">
      <c r="A12" s="59">
        <v>0.39</v>
      </c>
      <c r="B12" s="60">
        <v>0</v>
      </c>
      <c r="C12" s="60">
        <v>100</v>
      </c>
      <c r="D12" s="60">
        <v>0</v>
      </c>
      <c r="E12" s="60">
        <v>100</v>
      </c>
      <c r="F12" s="60">
        <v>0</v>
      </c>
      <c r="G12" s="60">
        <v>100</v>
      </c>
      <c r="H12" s="60">
        <v>0</v>
      </c>
      <c r="I12" s="60">
        <v>100</v>
      </c>
      <c r="J12" s="60">
        <v>0</v>
      </c>
      <c r="K12" s="60">
        <v>100</v>
      </c>
    </row>
    <row r="13" spans="1:11" ht="12" customHeight="1" x14ac:dyDescent="0.2">
      <c r="A13" s="59">
        <v>0.47</v>
      </c>
      <c r="B13" s="60">
        <v>0</v>
      </c>
      <c r="C13" s="60">
        <v>100</v>
      </c>
      <c r="D13" s="60">
        <v>0</v>
      </c>
      <c r="E13" s="60">
        <v>100</v>
      </c>
      <c r="F13" s="60">
        <v>0</v>
      </c>
      <c r="G13" s="60">
        <v>100</v>
      </c>
      <c r="H13" s="60">
        <v>0</v>
      </c>
      <c r="I13" s="60">
        <v>100</v>
      </c>
      <c r="J13" s="60">
        <v>0</v>
      </c>
      <c r="K13" s="60">
        <v>100</v>
      </c>
    </row>
    <row r="14" spans="1:11" ht="12" customHeight="1" x14ac:dyDescent="0.2">
      <c r="A14" s="59">
        <v>0.56999999999999995</v>
      </c>
      <c r="B14" s="60">
        <v>0</v>
      </c>
      <c r="C14" s="60">
        <v>100</v>
      </c>
      <c r="D14" s="60">
        <v>0</v>
      </c>
      <c r="E14" s="60">
        <v>100</v>
      </c>
      <c r="F14" s="60">
        <v>0</v>
      </c>
      <c r="G14" s="60">
        <v>100</v>
      </c>
      <c r="H14" s="60">
        <v>0</v>
      </c>
      <c r="I14" s="60">
        <v>100</v>
      </c>
      <c r="J14" s="60">
        <v>0</v>
      </c>
      <c r="K14" s="60">
        <v>100</v>
      </c>
    </row>
    <row r="15" spans="1:11" ht="12" customHeight="1" x14ac:dyDescent="0.2">
      <c r="A15" s="59">
        <v>0.69</v>
      </c>
      <c r="B15" s="60">
        <v>0.01</v>
      </c>
      <c r="C15" s="60">
        <v>99.99</v>
      </c>
      <c r="D15" s="60">
        <v>0</v>
      </c>
      <c r="E15" s="60">
        <v>100</v>
      </c>
      <c r="F15" s="60">
        <v>0</v>
      </c>
      <c r="G15" s="60">
        <v>100</v>
      </c>
      <c r="H15" s="60">
        <v>0</v>
      </c>
      <c r="I15" s="60">
        <v>100</v>
      </c>
      <c r="J15" s="60">
        <v>0.01</v>
      </c>
      <c r="K15" s="60">
        <v>99.99</v>
      </c>
    </row>
    <row r="16" spans="1:11" ht="12" customHeight="1" x14ac:dyDescent="0.2">
      <c r="A16" s="59">
        <v>0.83</v>
      </c>
      <c r="B16" s="60">
        <v>0.02</v>
      </c>
      <c r="C16" s="60">
        <v>99.97</v>
      </c>
      <c r="D16" s="60">
        <v>0</v>
      </c>
      <c r="E16" s="60">
        <v>100</v>
      </c>
      <c r="F16" s="60">
        <v>0</v>
      </c>
      <c r="G16" s="60">
        <v>100</v>
      </c>
      <c r="H16" s="60">
        <v>0</v>
      </c>
      <c r="I16" s="60">
        <v>100</v>
      </c>
      <c r="J16" s="60">
        <v>0.02</v>
      </c>
      <c r="K16" s="60">
        <v>99.96</v>
      </c>
    </row>
    <row r="17" spans="1:11" ht="12" customHeight="1" x14ac:dyDescent="0.2">
      <c r="A17" s="59">
        <v>1</v>
      </c>
      <c r="B17" s="60">
        <v>0.02</v>
      </c>
      <c r="C17" s="60">
        <v>99.9</v>
      </c>
      <c r="D17" s="60">
        <v>0.02</v>
      </c>
      <c r="E17" s="60">
        <v>99.99</v>
      </c>
      <c r="F17" s="60">
        <v>0</v>
      </c>
      <c r="G17" s="60">
        <v>100</v>
      </c>
      <c r="H17" s="60">
        <v>0.02</v>
      </c>
      <c r="I17" s="60">
        <v>99.99</v>
      </c>
      <c r="J17" s="60">
        <v>0.03</v>
      </c>
      <c r="K17" s="60">
        <v>99.9</v>
      </c>
    </row>
    <row r="18" spans="1:11" ht="12" customHeight="1" x14ac:dyDescent="0.2">
      <c r="A18" s="59">
        <v>1.2</v>
      </c>
      <c r="B18" s="60">
        <v>0.03</v>
      </c>
      <c r="C18" s="60">
        <v>99.9</v>
      </c>
      <c r="D18" s="60">
        <v>0.03</v>
      </c>
      <c r="E18" s="60">
        <v>99.9</v>
      </c>
      <c r="F18" s="60">
        <v>0.03</v>
      </c>
      <c r="G18" s="60">
        <v>99.98</v>
      </c>
      <c r="H18" s="60">
        <v>0.03</v>
      </c>
      <c r="I18" s="60">
        <v>99.95</v>
      </c>
      <c r="J18" s="60">
        <v>0.04</v>
      </c>
      <c r="K18" s="60">
        <v>99.9</v>
      </c>
    </row>
    <row r="19" spans="1:11" ht="12" customHeight="1" x14ac:dyDescent="0.2">
      <c r="A19" s="59">
        <v>1.45</v>
      </c>
      <c r="B19" s="60">
        <v>0.04</v>
      </c>
      <c r="C19" s="60">
        <v>99.8</v>
      </c>
      <c r="D19" s="60">
        <v>0.04</v>
      </c>
      <c r="E19" s="60">
        <v>99.9</v>
      </c>
      <c r="F19" s="60">
        <v>7.0000000000000007E-2</v>
      </c>
      <c r="G19" s="60">
        <v>99.9</v>
      </c>
      <c r="H19" s="60">
        <v>0.06</v>
      </c>
      <c r="I19" s="60">
        <v>99.9</v>
      </c>
      <c r="J19" s="60">
        <v>0.05</v>
      </c>
      <c r="K19" s="60">
        <v>99.8</v>
      </c>
    </row>
    <row r="20" spans="1:11" ht="12" customHeight="1" x14ac:dyDescent="0.2">
      <c r="A20" s="59">
        <v>1.75</v>
      </c>
      <c r="B20" s="60">
        <v>0.05</v>
      </c>
      <c r="C20" s="60">
        <v>99.7</v>
      </c>
      <c r="D20" s="60">
        <v>0.05</v>
      </c>
      <c r="E20" s="60">
        <v>99.8</v>
      </c>
      <c r="F20" s="60">
        <v>0.13</v>
      </c>
      <c r="G20" s="60">
        <v>99.7</v>
      </c>
      <c r="H20" s="60">
        <v>0.1</v>
      </c>
      <c r="I20" s="60">
        <v>99.7</v>
      </c>
      <c r="J20" s="60">
        <v>0.06</v>
      </c>
      <c r="K20" s="60">
        <v>99.7</v>
      </c>
    </row>
    <row r="21" spans="1:11" ht="12" customHeight="1" x14ac:dyDescent="0.2">
      <c r="A21" s="59">
        <v>2.11</v>
      </c>
      <c r="B21" s="60">
        <v>0.06</v>
      </c>
      <c r="C21" s="60">
        <v>99.6</v>
      </c>
      <c r="D21" s="60">
        <v>0.06</v>
      </c>
      <c r="E21" s="60">
        <v>99.7</v>
      </c>
      <c r="F21" s="60">
        <v>0.18</v>
      </c>
      <c r="G21" s="60">
        <v>99.5</v>
      </c>
      <c r="H21" s="60">
        <v>0.13</v>
      </c>
      <c r="I21" s="60">
        <v>99.5</v>
      </c>
      <c r="J21" s="60">
        <v>7.0000000000000007E-2</v>
      </c>
      <c r="K21" s="60">
        <v>99.6</v>
      </c>
    </row>
    <row r="22" spans="1:11" ht="12" customHeight="1" x14ac:dyDescent="0.2">
      <c r="A22" s="59">
        <v>2.54</v>
      </c>
      <c r="B22" s="60">
        <v>7.0000000000000007E-2</v>
      </c>
      <c r="C22" s="60">
        <v>99.5</v>
      </c>
      <c r="D22" s="60">
        <v>7.0000000000000007E-2</v>
      </c>
      <c r="E22" s="60">
        <v>99.6</v>
      </c>
      <c r="F22" s="60">
        <v>0.22</v>
      </c>
      <c r="G22" s="60">
        <v>99.1</v>
      </c>
      <c r="H22" s="60">
        <v>0.16</v>
      </c>
      <c r="I22" s="60">
        <v>99.2</v>
      </c>
      <c r="J22" s="60">
        <v>7.0000000000000007E-2</v>
      </c>
      <c r="K22" s="60">
        <v>99.4</v>
      </c>
    </row>
    <row r="23" spans="1:11" ht="12" customHeight="1" x14ac:dyDescent="0.2">
      <c r="A23" s="59">
        <v>3.06</v>
      </c>
      <c r="B23" s="60">
        <v>0.08</v>
      </c>
      <c r="C23" s="60">
        <v>99.4</v>
      </c>
      <c r="D23" s="60">
        <v>0.08</v>
      </c>
      <c r="E23" s="60">
        <v>99.4</v>
      </c>
      <c r="F23" s="60">
        <v>0.24</v>
      </c>
      <c r="G23" s="60">
        <v>98.6</v>
      </c>
      <c r="H23" s="60">
        <v>0.18</v>
      </c>
      <c r="I23" s="60">
        <v>98.9</v>
      </c>
      <c r="J23" s="60">
        <v>0.08</v>
      </c>
      <c r="K23" s="60">
        <v>99.3</v>
      </c>
    </row>
    <row r="24" spans="1:11" ht="12" customHeight="1" x14ac:dyDescent="0.2">
      <c r="A24" s="59">
        <v>3.69</v>
      </c>
      <c r="B24" s="60">
        <v>0.09</v>
      </c>
      <c r="C24" s="60">
        <v>99.2</v>
      </c>
      <c r="D24" s="60">
        <v>0.08</v>
      </c>
      <c r="E24" s="60">
        <v>99.3</v>
      </c>
      <c r="F24" s="60">
        <v>0.25</v>
      </c>
      <c r="G24" s="60">
        <v>98.1</v>
      </c>
      <c r="H24" s="60">
        <v>0.2</v>
      </c>
      <c r="I24" s="60">
        <v>98.5</v>
      </c>
      <c r="J24" s="60">
        <v>0.08</v>
      </c>
      <c r="K24" s="60">
        <v>99.1</v>
      </c>
    </row>
    <row r="25" spans="1:11" ht="12" customHeight="1" x14ac:dyDescent="0.2">
      <c r="A25" s="59">
        <v>4.4400000000000004</v>
      </c>
      <c r="B25" s="60">
        <v>0.09</v>
      </c>
      <c r="C25" s="60">
        <v>99</v>
      </c>
      <c r="D25" s="60">
        <v>0.09</v>
      </c>
      <c r="E25" s="60">
        <v>99.1</v>
      </c>
      <c r="F25" s="60">
        <v>0.27</v>
      </c>
      <c r="G25" s="60">
        <v>97.6</v>
      </c>
      <c r="H25" s="60">
        <v>0.2</v>
      </c>
      <c r="I25" s="60">
        <v>98.1</v>
      </c>
      <c r="J25" s="60">
        <v>0.09</v>
      </c>
      <c r="K25" s="60">
        <v>98.9</v>
      </c>
    </row>
    <row r="26" spans="1:11" ht="12" customHeight="1" x14ac:dyDescent="0.2">
      <c r="A26" s="59">
        <v>5.35</v>
      </c>
      <c r="B26" s="60">
        <v>0.1</v>
      </c>
      <c r="C26" s="60">
        <v>98.8</v>
      </c>
      <c r="D26" s="60">
        <v>0.1</v>
      </c>
      <c r="E26" s="60">
        <v>98.9</v>
      </c>
      <c r="F26" s="60">
        <v>0.28999999999999998</v>
      </c>
      <c r="G26" s="60">
        <v>97.1</v>
      </c>
      <c r="H26" s="60">
        <v>0.21</v>
      </c>
      <c r="I26" s="60">
        <v>97.7</v>
      </c>
      <c r="J26" s="60">
        <v>0.09</v>
      </c>
      <c r="K26" s="60">
        <v>98.8</v>
      </c>
    </row>
    <row r="27" spans="1:11" ht="12" customHeight="1" x14ac:dyDescent="0.2">
      <c r="A27" s="59">
        <v>6.45</v>
      </c>
      <c r="B27" s="60">
        <v>0.1</v>
      </c>
      <c r="C27" s="60">
        <v>98.6</v>
      </c>
      <c r="D27" s="60">
        <v>0.1</v>
      </c>
      <c r="E27" s="60">
        <v>98.7</v>
      </c>
      <c r="F27" s="60">
        <v>0.31</v>
      </c>
      <c r="G27" s="60">
        <v>96.5</v>
      </c>
      <c r="H27" s="60">
        <v>0.22</v>
      </c>
      <c r="I27" s="60">
        <v>97.3</v>
      </c>
      <c r="J27" s="60">
        <v>0.1</v>
      </c>
      <c r="K27" s="60">
        <v>98.6</v>
      </c>
    </row>
    <row r="28" spans="1:11" ht="12" customHeight="1" x14ac:dyDescent="0.2">
      <c r="A28" s="59">
        <v>7.78</v>
      </c>
      <c r="B28" s="60">
        <v>0.1</v>
      </c>
      <c r="C28" s="60">
        <v>98.4</v>
      </c>
      <c r="D28" s="60">
        <v>0.11</v>
      </c>
      <c r="E28" s="60">
        <v>98.5</v>
      </c>
      <c r="F28" s="60">
        <v>0.34</v>
      </c>
      <c r="G28" s="60">
        <v>95.9</v>
      </c>
      <c r="H28" s="60">
        <v>0.24</v>
      </c>
      <c r="I28" s="60">
        <v>96.9</v>
      </c>
      <c r="J28" s="60">
        <v>0.1</v>
      </c>
      <c r="K28" s="60">
        <v>98.4</v>
      </c>
    </row>
    <row r="29" spans="1:11" ht="12" customHeight="1" x14ac:dyDescent="0.2">
      <c r="A29" s="59">
        <v>9.3699999999999992</v>
      </c>
      <c r="B29" s="60">
        <v>0.1</v>
      </c>
      <c r="C29" s="60">
        <v>98.2</v>
      </c>
      <c r="D29" s="60">
        <v>0.11</v>
      </c>
      <c r="E29" s="60">
        <v>98.3</v>
      </c>
      <c r="F29" s="60">
        <v>0.36</v>
      </c>
      <c r="G29" s="60">
        <v>95.2</v>
      </c>
      <c r="H29" s="60">
        <v>0.25</v>
      </c>
      <c r="I29" s="60">
        <v>96.4</v>
      </c>
      <c r="J29" s="60">
        <v>0.11</v>
      </c>
      <c r="K29" s="60">
        <v>98.2</v>
      </c>
    </row>
    <row r="30" spans="1:11" ht="12" customHeight="1" x14ac:dyDescent="0.2">
      <c r="A30" s="59">
        <v>11.29</v>
      </c>
      <c r="B30" s="60">
        <v>0.09</v>
      </c>
      <c r="C30" s="60">
        <v>98</v>
      </c>
      <c r="D30" s="60">
        <v>0.11</v>
      </c>
      <c r="E30" s="60">
        <v>98.1</v>
      </c>
      <c r="F30" s="60">
        <v>0.36</v>
      </c>
      <c r="G30" s="60">
        <v>94.4</v>
      </c>
      <c r="H30" s="60">
        <v>0.24</v>
      </c>
      <c r="I30" s="60">
        <v>95.9</v>
      </c>
      <c r="J30" s="60">
        <v>0.11</v>
      </c>
      <c r="K30" s="60">
        <v>98</v>
      </c>
    </row>
    <row r="31" spans="1:11" ht="12" customHeight="1" x14ac:dyDescent="0.2">
      <c r="A31" s="59">
        <v>13.61</v>
      </c>
      <c r="B31" s="60">
        <v>0.1</v>
      </c>
      <c r="C31" s="60">
        <v>97.8</v>
      </c>
      <c r="D31" s="60">
        <v>0.11</v>
      </c>
      <c r="E31" s="60">
        <v>97.9</v>
      </c>
      <c r="F31" s="60">
        <v>0.36</v>
      </c>
      <c r="G31" s="60">
        <v>93.7</v>
      </c>
      <c r="H31" s="60">
        <v>0.24</v>
      </c>
      <c r="I31" s="60">
        <v>95.4</v>
      </c>
      <c r="J31" s="60">
        <v>0.11</v>
      </c>
      <c r="K31" s="60">
        <v>97.7</v>
      </c>
    </row>
    <row r="32" spans="1:11" ht="12" customHeight="1" x14ac:dyDescent="0.2">
      <c r="A32" s="59">
        <v>16.399999999999999</v>
      </c>
      <c r="B32" s="60">
        <v>0.11</v>
      </c>
      <c r="C32" s="60">
        <v>97.6</v>
      </c>
      <c r="D32" s="60">
        <v>0.14000000000000001</v>
      </c>
      <c r="E32" s="60">
        <v>97.6</v>
      </c>
      <c r="F32" s="60">
        <v>0.43</v>
      </c>
      <c r="G32" s="60">
        <v>93</v>
      </c>
      <c r="H32" s="60">
        <v>0.28000000000000003</v>
      </c>
      <c r="I32" s="60">
        <v>94.9</v>
      </c>
      <c r="J32" s="60">
        <v>0.13</v>
      </c>
      <c r="K32" s="60">
        <v>97.5</v>
      </c>
    </row>
    <row r="33" spans="1:11" ht="12" customHeight="1" x14ac:dyDescent="0.2">
      <c r="A33" s="59">
        <v>19.760000000000002</v>
      </c>
      <c r="B33" s="60">
        <v>0.13</v>
      </c>
      <c r="C33" s="60">
        <v>97.4</v>
      </c>
      <c r="D33" s="60">
        <v>0.17</v>
      </c>
      <c r="E33" s="60">
        <v>97.4</v>
      </c>
      <c r="F33" s="60">
        <v>0.52</v>
      </c>
      <c r="G33" s="60">
        <v>92.1</v>
      </c>
      <c r="H33" s="60">
        <v>0.35</v>
      </c>
      <c r="I33" s="60">
        <v>94.3</v>
      </c>
      <c r="J33" s="60">
        <v>0.17</v>
      </c>
      <c r="K33" s="60">
        <v>97.2</v>
      </c>
    </row>
    <row r="34" spans="1:11" ht="12" customHeight="1" x14ac:dyDescent="0.2">
      <c r="A34" s="59">
        <v>23.81</v>
      </c>
      <c r="B34" s="60">
        <v>0.13</v>
      </c>
      <c r="C34" s="60">
        <v>97.1</v>
      </c>
      <c r="D34" s="60">
        <v>0.17</v>
      </c>
      <c r="E34" s="60">
        <v>97</v>
      </c>
      <c r="F34" s="60">
        <v>0.51</v>
      </c>
      <c r="G34" s="60">
        <v>91</v>
      </c>
      <c r="H34" s="60">
        <v>0.37</v>
      </c>
      <c r="I34" s="60">
        <v>93.6</v>
      </c>
      <c r="J34" s="60">
        <v>0.19</v>
      </c>
      <c r="K34" s="60">
        <v>96.9</v>
      </c>
    </row>
    <row r="35" spans="1:11" ht="12" customHeight="1" x14ac:dyDescent="0.2">
      <c r="A35" s="59">
        <v>28.7</v>
      </c>
      <c r="B35" s="60">
        <v>0.09</v>
      </c>
      <c r="C35" s="60">
        <v>96.9</v>
      </c>
      <c r="D35" s="60">
        <v>0.14000000000000001</v>
      </c>
      <c r="E35" s="60">
        <v>96.7</v>
      </c>
      <c r="F35" s="60">
        <v>0.37</v>
      </c>
      <c r="G35" s="60">
        <v>90</v>
      </c>
      <c r="H35" s="60">
        <v>0.3</v>
      </c>
      <c r="I35" s="60">
        <v>92.9</v>
      </c>
      <c r="J35" s="60">
        <v>0.14000000000000001</v>
      </c>
      <c r="K35" s="60">
        <v>96.5</v>
      </c>
    </row>
    <row r="36" spans="1:11" ht="12" customHeight="1" x14ac:dyDescent="0.2">
      <c r="A36" s="59">
        <v>34.58</v>
      </c>
      <c r="B36" s="60">
        <v>7.0000000000000007E-2</v>
      </c>
      <c r="C36" s="60">
        <v>96.7</v>
      </c>
      <c r="D36" s="60">
        <v>0.1</v>
      </c>
      <c r="E36" s="60">
        <v>96.4</v>
      </c>
      <c r="F36" s="60">
        <v>0.24</v>
      </c>
      <c r="G36" s="60">
        <v>89.4</v>
      </c>
      <c r="H36" s="60">
        <v>0.18</v>
      </c>
      <c r="I36" s="60">
        <v>92.4</v>
      </c>
      <c r="J36" s="60">
        <v>0.09</v>
      </c>
      <c r="K36" s="60">
        <v>96.3</v>
      </c>
    </row>
    <row r="37" spans="1:11" ht="12" customHeight="1" x14ac:dyDescent="0.2">
      <c r="A37" s="59">
        <v>41.68</v>
      </c>
      <c r="B37" s="60">
        <v>0.1</v>
      </c>
      <c r="C37" s="60">
        <v>96.6</v>
      </c>
      <c r="D37" s="60">
        <v>0.15</v>
      </c>
      <c r="E37" s="60">
        <v>96.2</v>
      </c>
      <c r="F37" s="60">
        <v>0.42</v>
      </c>
      <c r="G37" s="60">
        <v>88.9</v>
      </c>
      <c r="H37" s="60">
        <v>0.32</v>
      </c>
      <c r="I37" s="60">
        <v>92</v>
      </c>
      <c r="J37" s="60">
        <v>0.14000000000000001</v>
      </c>
      <c r="K37" s="60">
        <v>96.1</v>
      </c>
    </row>
    <row r="38" spans="1:11" ht="12" customHeight="1" x14ac:dyDescent="0.2">
      <c r="A38" s="59">
        <v>50.22</v>
      </c>
      <c r="B38" s="60">
        <v>0.15</v>
      </c>
      <c r="C38" s="60">
        <v>96.4</v>
      </c>
      <c r="D38" s="60">
        <v>0.25</v>
      </c>
      <c r="E38" s="60">
        <v>95.9</v>
      </c>
      <c r="F38" s="60">
        <v>0.5</v>
      </c>
      <c r="G38" s="60">
        <v>87.9</v>
      </c>
      <c r="H38" s="60">
        <v>0.48</v>
      </c>
      <c r="I38" s="60">
        <v>91.2</v>
      </c>
      <c r="J38" s="60">
        <v>0.26</v>
      </c>
      <c r="K38" s="60">
        <v>95.8</v>
      </c>
    </row>
    <row r="39" spans="1:11" ht="12" customHeight="1" x14ac:dyDescent="0.2">
      <c r="A39" s="59">
        <v>60.52</v>
      </c>
      <c r="B39" s="60">
        <v>0.18</v>
      </c>
      <c r="C39" s="60">
        <v>96</v>
      </c>
      <c r="D39" s="60">
        <v>0.32</v>
      </c>
      <c r="E39" s="60">
        <v>95.3</v>
      </c>
      <c r="F39" s="60">
        <v>0.67</v>
      </c>
      <c r="G39" s="60">
        <v>86.9</v>
      </c>
      <c r="H39" s="60">
        <v>0.68</v>
      </c>
      <c r="I39" s="60">
        <v>90.2</v>
      </c>
      <c r="J39" s="60">
        <v>0.4</v>
      </c>
      <c r="K39" s="60">
        <v>95.2</v>
      </c>
    </row>
    <row r="40" spans="1:11" ht="12" customHeight="1" x14ac:dyDescent="0.2">
      <c r="A40" s="59">
        <v>72.94</v>
      </c>
      <c r="B40" s="60">
        <v>0.2</v>
      </c>
      <c r="C40" s="60">
        <v>95.7</v>
      </c>
      <c r="D40" s="60">
        <v>0.37</v>
      </c>
      <c r="E40" s="60">
        <v>94.6</v>
      </c>
      <c r="F40" s="60">
        <v>0.74</v>
      </c>
      <c r="G40" s="60">
        <v>85.4</v>
      </c>
      <c r="H40" s="60">
        <v>0.9</v>
      </c>
      <c r="I40" s="60">
        <v>88.7</v>
      </c>
      <c r="J40" s="60">
        <v>0.42</v>
      </c>
      <c r="K40" s="60">
        <v>94.3</v>
      </c>
    </row>
    <row r="41" spans="1:11" ht="12" customHeight="1" x14ac:dyDescent="0.2">
      <c r="A41" s="59">
        <v>87.9</v>
      </c>
      <c r="B41" s="60">
        <v>0.26</v>
      </c>
      <c r="C41" s="60">
        <v>95.2</v>
      </c>
      <c r="D41" s="60">
        <v>0.45</v>
      </c>
      <c r="E41" s="60">
        <v>93.9</v>
      </c>
      <c r="F41" s="60">
        <v>0.82</v>
      </c>
      <c r="G41" s="60">
        <v>84</v>
      </c>
      <c r="H41" s="60">
        <v>1.18</v>
      </c>
      <c r="I41" s="60">
        <v>86.9</v>
      </c>
      <c r="J41" s="60">
        <v>0.65</v>
      </c>
      <c r="K41" s="60">
        <v>93.5</v>
      </c>
    </row>
    <row r="42" spans="1:11" ht="12" customHeight="1" x14ac:dyDescent="0.2">
      <c r="A42" s="59">
        <v>105.9</v>
      </c>
      <c r="B42" s="60">
        <v>0.4</v>
      </c>
      <c r="C42" s="60">
        <v>94.7</v>
      </c>
      <c r="D42" s="60">
        <v>0.68</v>
      </c>
      <c r="E42" s="60">
        <v>92.9</v>
      </c>
      <c r="F42" s="60">
        <v>1.87</v>
      </c>
      <c r="G42" s="60">
        <v>81.900000000000006</v>
      </c>
      <c r="H42" s="60">
        <v>2.5099999999999998</v>
      </c>
      <c r="I42" s="60">
        <v>83.9</v>
      </c>
      <c r="J42" s="60">
        <v>1.71</v>
      </c>
      <c r="K42" s="60">
        <v>91.7</v>
      </c>
    </row>
    <row r="43" spans="1:11" ht="12" customHeight="1" x14ac:dyDescent="0.2">
      <c r="A43" s="59">
        <v>127.6</v>
      </c>
      <c r="B43" s="60">
        <v>0.65</v>
      </c>
      <c r="C43" s="60">
        <v>93.8</v>
      </c>
      <c r="D43" s="60">
        <v>1.02</v>
      </c>
      <c r="E43" s="60">
        <v>91.4</v>
      </c>
      <c r="F43" s="60">
        <v>3.48</v>
      </c>
      <c r="G43" s="60">
        <v>77.599999999999994</v>
      </c>
      <c r="H43" s="60">
        <v>4.47</v>
      </c>
      <c r="I43" s="60">
        <v>78</v>
      </c>
      <c r="J43" s="60">
        <v>3.65</v>
      </c>
      <c r="K43" s="60">
        <v>87.5</v>
      </c>
    </row>
    <row r="44" spans="1:11" ht="12" customHeight="1" x14ac:dyDescent="0.2">
      <c r="A44" s="59">
        <v>153.80000000000001</v>
      </c>
      <c r="B44" s="60">
        <v>1.28</v>
      </c>
      <c r="C44" s="60">
        <v>92.2</v>
      </c>
      <c r="D44" s="60">
        <v>1.59</v>
      </c>
      <c r="E44" s="60">
        <v>89.1</v>
      </c>
      <c r="F44" s="60">
        <v>7.36</v>
      </c>
      <c r="G44" s="60">
        <v>68.900000000000006</v>
      </c>
      <c r="H44" s="60">
        <v>6.53</v>
      </c>
      <c r="I44" s="60">
        <v>67.900000000000006</v>
      </c>
      <c r="J44" s="60">
        <v>6.92</v>
      </c>
      <c r="K44" s="60">
        <v>78.7</v>
      </c>
    </row>
    <row r="45" spans="1:11" ht="12" customHeight="1" x14ac:dyDescent="0.2">
      <c r="A45" s="59">
        <v>185.4</v>
      </c>
      <c r="B45" s="60">
        <v>2.25</v>
      </c>
      <c r="C45" s="60">
        <v>89.2</v>
      </c>
      <c r="D45" s="60">
        <v>2.4700000000000002</v>
      </c>
      <c r="E45" s="60">
        <v>85.5</v>
      </c>
      <c r="F45" s="60">
        <v>11.2</v>
      </c>
      <c r="G45" s="60">
        <v>52</v>
      </c>
      <c r="H45" s="60">
        <v>7.08</v>
      </c>
      <c r="I45" s="60">
        <v>54.4</v>
      </c>
      <c r="J45" s="60">
        <v>10.3</v>
      </c>
      <c r="K45" s="60">
        <v>63</v>
      </c>
    </row>
    <row r="46" spans="1:11" ht="12" customHeight="1" x14ac:dyDescent="0.2">
      <c r="A46" s="59">
        <v>223.4</v>
      </c>
      <c r="B46" s="60">
        <v>3.4</v>
      </c>
      <c r="C46" s="60">
        <v>84.2</v>
      </c>
      <c r="D46" s="60">
        <v>3.87</v>
      </c>
      <c r="E46" s="60">
        <v>79.900000000000006</v>
      </c>
      <c r="F46" s="60">
        <v>10.5</v>
      </c>
      <c r="G46" s="60">
        <v>29.2</v>
      </c>
      <c r="H46" s="60">
        <v>6</v>
      </c>
      <c r="I46" s="60">
        <v>40.6</v>
      </c>
      <c r="J46" s="60">
        <v>11.2</v>
      </c>
      <c r="K46" s="60">
        <v>41.5</v>
      </c>
    </row>
    <row r="47" spans="1:11" ht="12" customHeight="1" x14ac:dyDescent="0.2">
      <c r="A47" s="59">
        <v>269.2</v>
      </c>
      <c r="B47" s="60">
        <v>5.31</v>
      </c>
      <c r="C47" s="60">
        <v>76.5</v>
      </c>
      <c r="D47" s="60">
        <v>5.74</v>
      </c>
      <c r="E47" s="60">
        <v>71.3</v>
      </c>
      <c r="F47" s="60">
        <v>5.59</v>
      </c>
      <c r="G47" s="60">
        <v>10.5</v>
      </c>
      <c r="H47" s="60">
        <v>4.18</v>
      </c>
      <c r="I47" s="60">
        <v>29.5</v>
      </c>
      <c r="J47" s="60">
        <v>8.33</v>
      </c>
      <c r="K47" s="60">
        <v>20.2</v>
      </c>
    </row>
    <row r="48" spans="1:11" ht="12" customHeight="1" x14ac:dyDescent="0.2">
      <c r="A48" s="59">
        <v>324.39999999999998</v>
      </c>
      <c r="B48" s="60">
        <v>7.7</v>
      </c>
      <c r="C48" s="60">
        <v>64.7</v>
      </c>
      <c r="D48" s="60">
        <v>7.23</v>
      </c>
      <c r="E48" s="60">
        <v>58.9</v>
      </c>
      <c r="F48" s="60">
        <v>1.35</v>
      </c>
      <c r="G48" s="60">
        <v>1.65</v>
      </c>
      <c r="H48" s="60">
        <v>2.96</v>
      </c>
      <c r="I48" s="60">
        <v>21.8</v>
      </c>
      <c r="J48" s="60">
        <v>3.75</v>
      </c>
      <c r="K48" s="60">
        <v>5.82</v>
      </c>
    </row>
    <row r="49" spans="1:11" ht="12" customHeight="1" x14ac:dyDescent="0.2">
      <c r="A49" s="59">
        <v>390.9</v>
      </c>
      <c r="B49" s="60">
        <v>8.41</v>
      </c>
      <c r="C49" s="60">
        <v>48.6</v>
      </c>
      <c r="D49" s="60">
        <v>7.07</v>
      </c>
      <c r="E49" s="60">
        <v>44.3</v>
      </c>
      <c r="F49" s="60">
        <v>0.01</v>
      </c>
      <c r="G49" s="60">
        <v>0.01</v>
      </c>
      <c r="H49" s="60">
        <v>1.68</v>
      </c>
      <c r="I49" s="60">
        <v>16.5</v>
      </c>
      <c r="J49" s="60">
        <v>0.38</v>
      </c>
      <c r="K49" s="60">
        <v>0.4</v>
      </c>
    </row>
    <row r="50" spans="1:11" ht="12" customHeight="1" x14ac:dyDescent="0.2">
      <c r="A50" s="59">
        <v>471.1</v>
      </c>
      <c r="B50" s="60">
        <v>6.79</v>
      </c>
      <c r="C50" s="60">
        <v>32.4</v>
      </c>
      <c r="D50" s="60">
        <v>5.64</v>
      </c>
      <c r="E50" s="60">
        <v>30.8</v>
      </c>
      <c r="F50" s="60">
        <v>0</v>
      </c>
      <c r="G50" s="60">
        <v>0</v>
      </c>
      <c r="H50" s="60">
        <v>1.01</v>
      </c>
      <c r="I50" s="60">
        <v>13.7</v>
      </c>
      <c r="J50" s="60">
        <v>0</v>
      </c>
      <c r="K50" s="60">
        <v>0</v>
      </c>
    </row>
    <row r="51" spans="1:11" ht="12" customHeight="1" x14ac:dyDescent="0.2">
      <c r="A51" s="59">
        <v>567.70000000000005</v>
      </c>
      <c r="B51" s="60">
        <v>4.54</v>
      </c>
      <c r="C51" s="60">
        <v>19.899999999999999</v>
      </c>
      <c r="D51" s="60">
        <v>4.1100000000000003</v>
      </c>
      <c r="E51" s="60">
        <v>20.3</v>
      </c>
      <c r="F51" s="60">
        <v>0</v>
      </c>
      <c r="G51" s="60">
        <v>0</v>
      </c>
      <c r="H51" s="60">
        <v>1.67</v>
      </c>
      <c r="I51" s="60">
        <v>11.4</v>
      </c>
      <c r="J51" s="60">
        <v>0</v>
      </c>
      <c r="K51" s="60">
        <v>0</v>
      </c>
    </row>
    <row r="52" spans="1:11" ht="12" customHeight="1" x14ac:dyDescent="0.2">
      <c r="A52" s="59">
        <v>684.2</v>
      </c>
      <c r="B52" s="60">
        <v>2.71</v>
      </c>
      <c r="C52" s="60">
        <v>11.8</v>
      </c>
      <c r="D52" s="60">
        <v>2.67</v>
      </c>
      <c r="E52" s="60">
        <v>12.9</v>
      </c>
      <c r="F52" s="60">
        <v>0</v>
      </c>
      <c r="G52" s="60">
        <v>0</v>
      </c>
      <c r="H52" s="60">
        <v>1.24</v>
      </c>
      <c r="I52" s="60">
        <v>7.93</v>
      </c>
      <c r="J52" s="60">
        <v>0</v>
      </c>
      <c r="K52" s="60">
        <v>0</v>
      </c>
    </row>
    <row r="53" spans="1:11" ht="12" customHeight="1" x14ac:dyDescent="0.2">
      <c r="A53" s="59">
        <v>824.5</v>
      </c>
      <c r="B53" s="60">
        <v>1.99</v>
      </c>
      <c r="C53" s="60">
        <v>6.95</v>
      </c>
      <c r="D53" s="60">
        <v>2.17</v>
      </c>
      <c r="E53" s="60">
        <v>7.96</v>
      </c>
      <c r="F53" s="60">
        <v>0</v>
      </c>
      <c r="G53" s="60">
        <v>0</v>
      </c>
      <c r="H53" s="60">
        <v>1.2</v>
      </c>
      <c r="I53" s="60">
        <v>5.92</v>
      </c>
      <c r="J53" s="60">
        <v>0</v>
      </c>
      <c r="K53" s="60">
        <v>0</v>
      </c>
    </row>
    <row r="54" spans="1:11" x14ac:dyDescent="0.2">
      <c r="A54" s="59">
        <v>993.6</v>
      </c>
      <c r="B54" s="60">
        <v>1.49</v>
      </c>
      <c r="C54" s="60">
        <v>3.12</v>
      </c>
      <c r="D54" s="60">
        <v>1.76</v>
      </c>
      <c r="E54" s="60">
        <v>3.68</v>
      </c>
      <c r="F54" s="60">
        <v>0</v>
      </c>
      <c r="G54" s="60">
        <v>0</v>
      </c>
      <c r="H54" s="60">
        <v>1.53</v>
      </c>
      <c r="I54" s="60">
        <v>2.82</v>
      </c>
      <c r="J54" s="60">
        <v>0</v>
      </c>
      <c r="K54" s="60">
        <v>0</v>
      </c>
    </row>
    <row r="55" spans="1:11" x14ac:dyDescent="0.2">
      <c r="A55" s="59">
        <v>1197</v>
      </c>
      <c r="B55" s="60">
        <v>0.49</v>
      </c>
      <c r="C55" s="60">
        <v>0.54</v>
      </c>
      <c r="D55" s="60">
        <v>0.56999999999999995</v>
      </c>
      <c r="E55" s="60">
        <v>0.62</v>
      </c>
      <c r="F55" s="60">
        <v>0</v>
      </c>
      <c r="G55" s="60">
        <v>0</v>
      </c>
      <c r="H55" s="60">
        <v>0.37</v>
      </c>
      <c r="I55" s="60">
        <v>0.41</v>
      </c>
      <c r="J55" s="60">
        <v>0</v>
      </c>
      <c r="K55" s="60">
        <v>0</v>
      </c>
    </row>
    <row r="56" spans="1:11" x14ac:dyDescent="0.2">
      <c r="A56" s="59">
        <v>1443</v>
      </c>
      <c r="B56" s="60">
        <v>0</v>
      </c>
      <c r="C56" s="60">
        <v>0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</row>
    <row r="57" spans="1:11" x14ac:dyDescent="0.2">
      <c r="A57" s="59">
        <v>1739</v>
      </c>
      <c r="B57" s="60">
        <v>0</v>
      </c>
      <c r="C57" s="60">
        <v>0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</row>
    <row r="58" spans="1:11" x14ac:dyDescent="0.2">
      <c r="A58" s="52"/>
      <c r="B58" s="53"/>
      <c r="C58" s="53"/>
      <c r="D58" s="49"/>
      <c r="E58" s="49"/>
      <c r="F58" s="49"/>
      <c r="G58" s="49"/>
      <c r="H58" s="49"/>
      <c r="I58" s="49"/>
      <c r="J58" s="49"/>
      <c r="K58" s="49"/>
    </row>
    <row r="59" spans="1:11" x14ac:dyDescent="0.2">
      <c r="A59" s="6"/>
      <c r="B59" s="4"/>
      <c r="C59" s="15"/>
    </row>
    <row r="60" spans="1:11" x14ac:dyDescent="0.2">
      <c r="C60" s="2"/>
    </row>
    <row r="61" spans="1:11" x14ac:dyDescent="0.2">
      <c r="C61" s="2"/>
    </row>
    <row r="62" spans="1:11" x14ac:dyDescent="0.2">
      <c r="C62" s="2"/>
    </row>
    <row r="63" spans="1:11" x14ac:dyDescent="0.2">
      <c r="C63" s="2"/>
    </row>
    <row r="64" spans="1:11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2:3" x14ac:dyDescent="0.2">
      <c r="C97" s="2"/>
    </row>
    <row r="98" spans="2:3" x14ac:dyDescent="0.2">
      <c r="C98" s="2"/>
    </row>
    <row r="99" spans="2:3" x14ac:dyDescent="0.2">
      <c r="C99" s="2"/>
    </row>
    <row r="100" spans="2:3" x14ac:dyDescent="0.2">
      <c r="C100" s="2"/>
    </row>
    <row r="101" spans="2:3" x14ac:dyDescent="0.2">
      <c r="C101" s="2"/>
    </row>
    <row r="102" spans="2:3" x14ac:dyDescent="0.2">
      <c r="C102" s="2"/>
    </row>
    <row r="103" spans="2:3" x14ac:dyDescent="0.2">
      <c r="B103" s="5"/>
      <c r="C103" s="16"/>
    </row>
    <row r="190" spans="2:3" x14ac:dyDescent="0.2">
      <c r="B190" s="5"/>
      <c r="C190" s="5"/>
    </row>
  </sheetData>
  <mergeCells count="5">
    <mergeCell ref="J8:K8"/>
    <mergeCell ref="B8:C8"/>
    <mergeCell ref="D8:E8"/>
    <mergeCell ref="F8:G8"/>
    <mergeCell ref="H8:I8"/>
  </mergeCells>
  <phoneticPr fontId="0" type="noConversion"/>
  <pageMargins left="0.75" right="0.75" top="1" bottom="1" header="0.5" footer="0.5"/>
  <pageSetup scale="91" orientation="portrait" horizontalDpi="4294967292" verticalDpi="300" r:id="rId1"/>
  <headerFooter alignWithMargins="0">
    <oddHeader xml:space="preserve">&amp;C&amp;"Arial,Bold"&amp;11&amp;UAGAT LABORATORIES&amp;14&amp;U
&amp;10Particle Size Analysis&amp;14
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90"/>
  <sheetViews>
    <sheetView zoomScaleNormal="100" workbookViewId="0">
      <selection activeCell="G3" sqref="G3"/>
    </sheetView>
  </sheetViews>
  <sheetFormatPr defaultRowHeight="12.75" x14ac:dyDescent="0.2"/>
  <cols>
    <col min="1" max="1" width="10.42578125" style="3" customWidth="1"/>
    <col min="2" max="3" width="7.7109375" style="1" customWidth="1"/>
  </cols>
  <sheetData>
    <row r="1" spans="1:11" ht="12.75" customHeight="1" x14ac:dyDescent="0.25">
      <c r="A1" s="33" t="s">
        <v>28</v>
      </c>
      <c r="B1" s="30" t="s">
        <v>44</v>
      </c>
      <c r="C1" s="48"/>
      <c r="D1" s="49"/>
      <c r="E1" s="49"/>
      <c r="F1" s="50"/>
      <c r="G1" s="49"/>
      <c r="H1" s="49"/>
      <c r="I1" s="49"/>
      <c r="J1" s="49"/>
      <c r="K1" s="49"/>
    </row>
    <row r="2" spans="1:11" ht="12.75" customHeight="1" x14ac:dyDescent="0.2">
      <c r="A2" s="33" t="s">
        <v>29</v>
      </c>
      <c r="B2" s="30" t="s">
        <v>62</v>
      </c>
      <c r="C2" s="48"/>
      <c r="D2" s="49"/>
      <c r="E2" s="49"/>
      <c r="F2" s="51"/>
      <c r="G2" s="49"/>
      <c r="H2" s="49"/>
      <c r="I2" s="49"/>
      <c r="J2" s="49"/>
      <c r="K2" s="49"/>
    </row>
    <row r="3" spans="1:11" ht="12.75" customHeight="1" x14ac:dyDescent="0.2">
      <c r="A3" s="33" t="s">
        <v>30</v>
      </c>
      <c r="B3" s="31" t="s">
        <v>45</v>
      </c>
      <c r="C3" s="48"/>
      <c r="D3" s="49"/>
      <c r="E3" s="49"/>
      <c r="F3" s="49"/>
      <c r="G3" s="49"/>
      <c r="H3" s="49"/>
      <c r="I3" s="49"/>
      <c r="J3" s="49"/>
      <c r="K3" s="49"/>
    </row>
    <row r="4" spans="1:11" ht="12.75" customHeight="1" x14ac:dyDescent="0.2">
      <c r="A4" s="33" t="s">
        <v>31</v>
      </c>
      <c r="B4" s="34" t="s">
        <v>63</v>
      </c>
      <c r="C4" s="48"/>
      <c r="D4" s="49"/>
      <c r="E4" s="49"/>
      <c r="F4" s="49"/>
      <c r="G4" s="49"/>
      <c r="H4" s="49"/>
      <c r="I4" s="49"/>
      <c r="J4" s="49"/>
      <c r="K4" s="49"/>
    </row>
    <row r="5" spans="1:11" ht="10.5" customHeight="1" x14ac:dyDescent="0.2">
      <c r="A5" s="52"/>
      <c r="B5" s="53"/>
      <c r="C5" s="53"/>
      <c r="D5" s="49"/>
      <c r="E5" s="49"/>
      <c r="F5" s="49"/>
      <c r="G5" s="49"/>
      <c r="H5" s="49"/>
      <c r="I5" s="49"/>
      <c r="J5" s="49"/>
      <c r="K5" s="49"/>
    </row>
    <row r="6" spans="1:11" x14ac:dyDescent="0.2">
      <c r="A6" s="52"/>
      <c r="B6" s="53"/>
      <c r="C6" s="53"/>
      <c r="D6" s="49"/>
      <c r="E6" s="49"/>
      <c r="F6" s="49"/>
      <c r="G6" s="49"/>
      <c r="H6" s="49"/>
      <c r="I6" s="49"/>
      <c r="J6" s="49"/>
      <c r="K6" s="49"/>
    </row>
    <row r="7" spans="1:11" ht="12" customHeight="1" x14ac:dyDescent="0.2">
      <c r="A7" s="54"/>
      <c r="B7" s="55" t="s">
        <v>32</v>
      </c>
      <c r="C7" s="56" t="s">
        <v>51</v>
      </c>
      <c r="D7" s="55" t="s">
        <v>32</v>
      </c>
      <c r="E7" s="56" t="s">
        <v>52</v>
      </c>
      <c r="F7" s="55" t="s">
        <v>32</v>
      </c>
      <c r="G7" s="56" t="s">
        <v>53</v>
      </c>
      <c r="H7" s="55" t="s">
        <v>32</v>
      </c>
      <c r="I7" s="56" t="s">
        <v>54</v>
      </c>
      <c r="J7" s="55" t="s">
        <v>32</v>
      </c>
      <c r="K7" s="56" t="s">
        <v>55</v>
      </c>
    </row>
    <row r="8" spans="1:11" ht="12" customHeight="1" x14ac:dyDescent="0.2">
      <c r="A8" s="54" t="s">
        <v>0</v>
      </c>
      <c r="B8" s="75">
        <v>264.89999999999998</v>
      </c>
      <c r="C8" s="75"/>
      <c r="D8" s="75">
        <v>268.3</v>
      </c>
      <c r="E8" s="75"/>
      <c r="F8" s="75">
        <v>271.7</v>
      </c>
      <c r="G8" s="75"/>
      <c r="H8" s="75">
        <v>274.7</v>
      </c>
      <c r="I8" s="75"/>
      <c r="J8" s="75">
        <v>276.7</v>
      </c>
      <c r="K8" s="75"/>
    </row>
    <row r="9" spans="1:11" ht="12" customHeight="1" x14ac:dyDescent="0.2">
      <c r="A9" s="54" t="s">
        <v>2</v>
      </c>
      <c r="B9" s="57" t="s">
        <v>1</v>
      </c>
      <c r="C9" s="57" t="s">
        <v>43</v>
      </c>
      <c r="D9" s="57" t="s">
        <v>1</v>
      </c>
      <c r="E9" s="57" t="s">
        <v>42</v>
      </c>
      <c r="F9" s="57" t="s">
        <v>1</v>
      </c>
      <c r="G9" s="57" t="s">
        <v>43</v>
      </c>
      <c r="H9" s="57" t="s">
        <v>1</v>
      </c>
      <c r="I9" s="57" t="s">
        <v>43</v>
      </c>
      <c r="J9" s="57" t="s">
        <v>1</v>
      </c>
      <c r="K9" s="57" t="s">
        <v>43</v>
      </c>
    </row>
    <row r="10" spans="1:11" ht="12" customHeight="1" x14ac:dyDescent="0.2">
      <c r="A10" s="54" t="s">
        <v>4</v>
      </c>
      <c r="B10" s="57" t="s">
        <v>3</v>
      </c>
      <c r="C10" s="57" t="s">
        <v>3</v>
      </c>
      <c r="D10" s="57" t="s">
        <v>3</v>
      </c>
      <c r="E10" s="57" t="s">
        <v>3</v>
      </c>
      <c r="F10" s="57" t="s">
        <v>3</v>
      </c>
      <c r="G10" s="57" t="s">
        <v>3</v>
      </c>
      <c r="H10" s="57" t="s">
        <v>3</v>
      </c>
      <c r="I10" s="57" t="s">
        <v>3</v>
      </c>
      <c r="J10" s="57" t="s">
        <v>3</v>
      </c>
      <c r="K10" s="57" t="s">
        <v>3</v>
      </c>
    </row>
    <row r="11" spans="1:11" ht="12" customHeight="1" x14ac:dyDescent="0.2">
      <c r="A11" s="54" t="s">
        <v>5</v>
      </c>
      <c r="B11" s="58" t="s">
        <v>6</v>
      </c>
      <c r="C11" s="58" t="s">
        <v>6</v>
      </c>
      <c r="D11" s="58" t="s">
        <v>6</v>
      </c>
      <c r="E11" s="58" t="s">
        <v>6</v>
      </c>
      <c r="F11" s="58" t="s">
        <v>6</v>
      </c>
      <c r="G11" s="58" t="s">
        <v>6</v>
      </c>
      <c r="H11" s="58" t="s">
        <v>6</v>
      </c>
      <c r="I11" s="58" t="s">
        <v>6</v>
      </c>
      <c r="J11" s="58" t="s">
        <v>6</v>
      </c>
      <c r="K11" s="58" t="s">
        <v>6</v>
      </c>
    </row>
    <row r="12" spans="1:11" ht="12" customHeight="1" x14ac:dyDescent="0.2">
      <c r="A12" s="59">
        <v>0.39</v>
      </c>
      <c r="B12" s="60">
        <v>0</v>
      </c>
      <c r="C12" s="60">
        <v>100</v>
      </c>
      <c r="D12" s="60">
        <v>0</v>
      </c>
      <c r="E12" s="60">
        <v>100</v>
      </c>
      <c r="F12" s="60">
        <v>0</v>
      </c>
      <c r="G12" s="60">
        <v>100</v>
      </c>
      <c r="H12" s="60">
        <v>0</v>
      </c>
      <c r="I12" s="60">
        <v>100</v>
      </c>
      <c r="J12" s="60">
        <v>0</v>
      </c>
      <c r="K12" s="60">
        <v>100</v>
      </c>
    </row>
    <row r="13" spans="1:11" ht="12" customHeight="1" x14ac:dyDescent="0.2">
      <c r="A13" s="59">
        <v>0.47</v>
      </c>
      <c r="B13" s="60">
        <v>0</v>
      </c>
      <c r="C13" s="60">
        <v>100</v>
      </c>
      <c r="D13" s="60">
        <v>0</v>
      </c>
      <c r="E13" s="60">
        <v>100</v>
      </c>
      <c r="F13" s="60">
        <v>0</v>
      </c>
      <c r="G13" s="60">
        <v>100</v>
      </c>
      <c r="H13" s="60">
        <v>0</v>
      </c>
      <c r="I13" s="60">
        <v>100</v>
      </c>
      <c r="J13" s="60">
        <v>0</v>
      </c>
      <c r="K13" s="60">
        <v>100</v>
      </c>
    </row>
    <row r="14" spans="1:11" ht="12" customHeight="1" x14ac:dyDescent="0.2">
      <c r="A14" s="59">
        <v>0.56999999999999995</v>
      </c>
      <c r="B14" s="60">
        <v>0</v>
      </c>
      <c r="C14" s="60">
        <v>100</v>
      </c>
      <c r="D14" s="60">
        <v>0</v>
      </c>
      <c r="E14" s="60">
        <v>100</v>
      </c>
      <c r="F14" s="60">
        <v>0</v>
      </c>
      <c r="G14" s="60">
        <v>100</v>
      </c>
      <c r="H14" s="60">
        <v>0</v>
      </c>
      <c r="I14" s="60">
        <v>100</v>
      </c>
      <c r="J14" s="60">
        <v>0</v>
      </c>
      <c r="K14" s="60">
        <v>100</v>
      </c>
    </row>
    <row r="15" spans="1:11" ht="12" customHeight="1" x14ac:dyDescent="0.2">
      <c r="A15" s="59">
        <v>0.69</v>
      </c>
      <c r="B15" s="60">
        <v>0.01</v>
      </c>
      <c r="C15" s="60">
        <v>99.99</v>
      </c>
      <c r="D15" s="60">
        <v>0</v>
      </c>
      <c r="E15" s="60">
        <v>100</v>
      </c>
      <c r="F15" s="60">
        <v>0</v>
      </c>
      <c r="G15" s="60">
        <v>100</v>
      </c>
      <c r="H15" s="60">
        <v>0.01</v>
      </c>
      <c r="I15" s="60">
        <v>99.99</v>
      </c>
      <c r="J15" s="60">
        <v>0</v>
      </c>
      <c r="K15" s="60">
        <v>100</v>
      </c>
    </row>
    <row r="16" spans="1:11" ht="12" customHeight="1" x14ac:dyDescent="0.2">
      <c r="A16" s="59">
        <v>0.83</v>
      </c>
      <c r="B16" s="60">
        <v>0.02</v>
      </c>
      <c r="C16" s="60">
        <v>99.96</v>
      </c>
      <c r="D16" s="60">
        <v>0</v>
      </c>
      <c r="E16" s="60">
        <v>100</v>
      </c>
      <c r="F16" s="60">
        <v>0</v>
      </c>
      <c r="G16" s="60">
        <v>100</v>
      </c>
      <c r="H16" s="60">
        <v>0.02</v>
      </c>
      <c r="I16" s="60">
        <v>99.96</v>
      </c>
      <c r="J16" s="60">
        <v>0</v>
      </c>
      <c r="K16" s="60">
        <v>100</v>
      </c>
    </row>
    <row r="17" spans="1:11" ht="12" customHeight="1" x14ac:dyDescent="0.2">
      <c r="A17" s="59">
        <v>1</v>
      </c>
      <c r="B17" s="60">
        <v>0.04</v>
      </c>
      <c r="C17" s="60">
        <v>99.9</v>
      </c>
      <c r="D17" s="60">
        <v>0.01</v>
      </c>
      <c r="E17" s="60">
        <v>99.99</v>
      </c>
      <c r="F17" s="60">
        <v>0.01</v>
      </c>
      <c r="G17" s="60">
        <v>99.99</v>
      </c>
      <c r="H17" s="60">
        <v>0.03</v>
      </c>
      <c r="I17" s="60">
        <v>99.9</v>
      </c>
      <c r="J17" s="60">
        <v>0.01</v>
      </c>
      <c r="K17" s="60">
        <v>99.99</v>
      </c>
    </row>
    <row r="18" spans="1:11" ht="12" customHeight="1" x14ac:dyDescent="0.2">
      <c r="A18" s="59">
        <v>1.2</v>
      </c>
      <c r="B18" s="60">
        <v>0.05</v>
      </c>
      <c r="C18" s="60">
        <v>99.8</v>
      </c>
      <c r="D18" s="60">
        <v>0.03</v>
      </c>
      <c r="E18" s="60">
        <v>99.95</v>
      </c>
      <c r="F18" s="60">
        <v>0.02</v>
      </c>
      <c r="G18" s="60">
        <v>99.97</v>
      </c>
      <c r="H18" s="60">
        <v>0.04</v>
      </c>
      <c r="I18" s="60">
        <v>99.8</v>
      </c>
      <c r="J18" s="60">
        <v>0.02</v>
      </c>
      <c r="K18" s="60">
        <v>99.97</v>
      </c>
    </row>
    <row r="19" spans="1:11" ht="12" customHeight="1" x14ac:dyDescent="0.2">
      <c r="A19" s="59">
        <v>1.45</v>
      </c>
      <c r="B19" s="60">
        <v>0.06</v>
      </c>
      <c r="C19" s="60">
        <v>99.7</v>
      </c>
      <c r="D19" s="60">
        <v>0.05</v>
      </c>
      <c r="E19" s="60">
        <v>99.9</v>
      </c>
      <c r="F19" s="60">
        <v>0.03</v>
      </c>
      <c r="G19" s="60">
        <v>99.9</v>
      </c>
      <c r="H19" s="60">
        <v>0.05</v>
      </c>
      <c r="I19" s="60">
        <v>99.8</v>
      </c>
      <c r="J19" s="60">
        <v>0.05</v>
      </c>
      <c r="K19" s="60">
        <v>99.9</v>
      </c>
    </row>
    <row r="20" spans="1:11" ht="12" customHeight="1" x14ac:dyDescent="0.2">
      <c r="A20" s="59">
        <v>1.75</v>
      </c>
      <c r="B20" s="60">
        <v>0.06</v>
      </c>
      <c r="C20" s="60">
        <v>99.6</v>
      </c>
      <c r="D20" s="60">
        <v>0.08</v>
      </c>
      <c r="E20" s="60">
        <v>99.8</v>
      </c>
      <c r="F20" s="60">
        <v>0.03</v>
      </c>
      <c r="G20" s="60">
        <v>99.9</v>
      </c>
      <c r="H20" s="60">
        <v>0.05</v>
      </c>
      <c r="I20" s="60">
        <v>99.7</v>
      </c>
      <c r="J20" s="60">
        <v>0.08</v>
      </c>
      <c r="K20" s="60">
        <v>99.8</v>
      </c>
    </row>
    <row r="21" spans="1:11" ht="12" customHeight="1" x14ac:dyDescent="0.2">
      <c r="A21" s="59">
        <v>2.11</v>
      </c>
      <c r="B21" s="60">
        <v>7.0000000000000007E-2</v>
      </c>
      <c r="C21" s="60">
        <v>99.5</v>
      </c>
      <c r="D21" s="60">
        <v>0.1</v>
      </c>
      <c r="E21" s="60">
        <v>99.6</v>
      </c>
      <c r="F21" s="60">
        <v>0.04</v>
      </c>
      <c r="G21" s="60">
        <v>99.8</v>
      </c>
      <c r="H21" s="60">
        <v>0.06</v>
      </c>
      <c r="I21" s="60">
        <v>99.6</v>
      </c>
      <c r="J21" s="60">
        <v>0.11</v>
      </c>
      <c r="K21" s="60">
        <v>99.6</v>
      </c>
    </row>
    <row r="22" spans="1:11" ht="12" customHeight="1" x14ac:dyDescent="0.2">
      <c r="A22" s="59">
        <v>2.54</v>
      </c>
      <c r="B22" s="60">
        <v>0.08</v>
      </c>
      <c r="C22" s="60">
        <v>99.3</v>
      </c>
      <c r="D22" s="60">
        <v>0.12</v>
      </c>
      <c r="E22" s="60">
        <v>99.4</v>
      </c>
      <c r="F22" s="60">
        <v>0.04</v>
      </c>
      <c r="G22" s="60">
        <v>99.7</v>
      </c>
      <c r="H22" s="60">
        <v>0.06</v>
      </c>
      <c r="I22" s="60">
        <v>99.4</v>
      </c>
      <c r="J22" s="60">
        <v>0.14000000000000001</v>
      </c>
      <c r="K22" s="60">
        <v>99.4</v>
      </c>
    </row>
    <row r="23" spans="1:11" ht="12" customHeight="1" x14ac:dyDescent="0.2">
      <c r="A23" s="59">
        <v>3.06</v>
      </c>
      <c r="B23" s="60">
        <v>0.09</v>
      </c>
      <c r="C23" s="60">
        <v>99.2</v>
      </c>
      <c r="D23" s="60">
        <v>0.14000000000000001</v>
      </c>
      <c r="E23" s="60">
        <v>99.1</v>
      </c>
      <c r="F23" s="60">
        <v>0.04</v>
      </c>
      <c r="G23" s="60">
        <v>99.6</v>
      </c>
      <c r="H23" s="60">
        <v>7.0000000000000007E-2</v>
      </c>
      <c r="I23" s="60">
        <v>99.3</v>
      </c>
      <c r="J23" s="60">
        <v>0.17</v>
      </c>
      <c r="K23" s="60">
        <v>99.1</v>
      </c>
    </row>
    <row r="24" spans="1:11" ht="12" customHeight="1" x14ac:dyDescent="0.2">
      <c r="A24" s="59">
        <v>3.69</v>
      </c>
      <c r="B24" s="60">
        <v>0.09</v>
      </c>
      <c r="C24" s="60">
        <v>99</v>
      </c>
      <c r="D24" s="60">
        <v>0.15</v>
      </c>
      <c r="E24" s="60">
        <v>98.8</v>
      </c>
      <c r="F24" s="60">
        <v>0.05</v>
      </c>
      <c r="G24" s="60">
        <v>99.6</v>
      </c>
      <c r="H24" s="60">
        <v>0.08</v>
      </c>
      <c r="I24" s="60">
        <v>99.2</v>
      </c>
      <c r="J24" s="60">
        <v>0.19</v>
      </c>
      <c r="K24" s="60">
        <v>98.8</v>
      </c>
    </row>
    <row r="25" spans="1:11" ht="12" customHeight="1" x14ac:dyDescent="0.2">
      <c r="A25" s="59">
        <v>4.4400000000000004</v>
      </c>
      <c r="B25" s="60">
        <v>0.1</v>
      </c>
      <c r="C25" s="60">
        <v>98.8</v>
      </c>
      <c r="D25" s="60">
        <v>0.16</v>
      </c>
      <c r="E25" s="60">
        <v>98.5</v>
      </c>
      <c r="F25" s="60">
        <v>0.05</v>
      </c>
      <c r="G25" s="60">
        <v>99.5</v>
      </c>
      <c r="H25" s="60">
        <v>0.09</v>
      </c>
      <c r="I25" s="60">
        <v>99</v>
      </c>
      <c r="J25" s="60">
        <v>0.2</v>
      </c>
      <c r="K25" s="60">
        <v>98.4</v>
      </c>
    </row>
    <row r="26" spans="1:11" ht="12" customHeight="1" x14ac:dyDescent="0.2">
      <c r="A26" s="59">
        <v>5.35</v>
      </c>
      <c r="B26" s="60">
        <v>0.1</v>
      </c>
      <c r="C26" s="60">
        <v>98.6</v>
      </c>
      <c r="D26" s="60">
        <v>0.16</v>
      </c>
      <c r="E26" s="60">
        <v>98.2</v>
      </c>
      <c r="F26" s="60">
        <v>0.05</v>
      </c>
      <c r="G26" s="60">
        <v>99.4</v>
      </c>
      <c r="H26" s="60">
        <v>0.1</v>
      </c>
      <c r="I26" s="60">
        <v>98.8</v>
      </c>
      <c r="J26" s="60">
        <v>0.22</v>
      </c>
      <c r="K26" s="60">
        <v>98</v>
      </c>
    </row>
    <row r="27" spans="1:11" ht="12" customHeight="1" x14ac:dyDescent="0.2">
      <c r="A27" s="59">
        <v>6.45</v>
      </c>
      <c r="B27" s="60">
        <v>0.1</v>
      </c>
      <c r="C27" s="60">
        <v>98.4</v>
      </c>
      <c r="D27" s="60">
        <v>0.17</v>
      </c>
      <c r="E27" s="60">
        <v>97.9</v>
      </c>
      <c r="F27" s="60">
        <v>0.05</v>
      </c>
      <c r="G27" s="60">
        <v>99.3</v>
      </c>
      <c r="H27" s="60">
        <v>0.11</v>
      </c>
      <c r="I27" s="60">
        <v>98.6</v>
      </c>
      <c r="J27" s="60">
        <v>0.24</v>
      </c>
      <c r="K27" s="60">
        <v>97.5</v>
      </c>
    </row>
    <row r="28" spans="1:11" ht="12" customHeight="1" x14ac:dyDescent="0.2">
      <c r="A28" s="59">
        <v>7.78</v>
      </c>
      <c r="B28" s="60">
        <v>0.1</v>
      </c>
      <c r="C28" s="60">
        <v>98.2</v>
      </c>
      <c r="D28" s="60">
        <v>0.18</v>
      </c>
      <c r="E28" s="60">
        <v>97.5</v>
      </c>
      <c r="F28" s="60">
        <v>0.05</v>
      </c>
      <c r="G28" s="60">
        <v>99.2</v>
      </c>
      <c r="H28" s="60">
        <v>0.12</v>
      </c>
      <c r="I28" s="60">
        <v>98.4</v>
      </c>
      <c r="J28" s="60">
        <v>0.27</v>
      </c>
      <c r="K28" s="60">
        <v>97</v>
      </c>
    </row>
    <row r="29" spans="1:11" ht="12" customHeight="1" x14ac:dyDescent="0.2">
      <c r="A29" s="59">
        <v>9.3699999999999992</v>
      </c>
      <c r="B29" s="60">
        <v>0.1</v>
      </c>
      <c r="C29" s="60">
        <v>98</v>
      </c>
      <c r="D29" s="60">
        <v>0.19</v>
      </c>
      <c r="E29" s="60">
        <v>97.2</v>
      </c>
      <c r="F29" s="60">
        <v>0.05</v>
      </c>
      <c r="G29" s="60">
        <v>99.1</v>
      </c>
      <c r="H29" s="60">
        <v>0.12</v>
      </c>
      <c r="I29" s="60">
        <v>98.2</v>
      </c>
      <c r="J29" s="60">
        <v>0.3</v>
      </c>
      <c r="K29" s="60">
        <v>96.4</v>
      </c>
    </row>
    <row r="30" spans="1:11" ht="12" customHeight="1" x14ac:dyDescent="0.2">
      <c r="A30" s="59">
        <v>11.29</v>
      </c>
      <c r="B30" s="60">
        <v>0.1</v>
      </c>
      <c r="C30" s="60">
        <v>97.8</v>
      </c>
      <c r="D30" s="60">
        <v>0.19</v>
      </c>
      <c r="E30" s="60">
        <v>96.8</v>
      </c>
      <c r="F30" s="60">
        <v>0.05</v>
      </c>
      <c r="G30" s="60">
        <v>99</v>
      </c>
      <c r="H30" s="60">
        <v>0.12</v>
      </c>
      <c r="I30" s="60">
        <v>97.9</v>
      </c>
      <c r="J30" s="60">
        <v>0.31</v>
      </c>
      <c r="K30" s="60">
        <v>95.8</v>
      </c>
    </row>
    <row r="31" spans="1:11" ht="12" customHeight="1" x14ac:dyDescent="0.2">
      <c r="A31" s="59">
        <v>13.61</v>
      </c>
      <c r="B31" s="60">
        <v>0.1</v>
      </c>
      <c r="C31" s="60">
        <v>97.6</v>
      </c>
      <c r="D31" s="60">
        <v>0.19</v>
      </c>
      <c r="E31" s="60">
        <v>96.4</v>
      </c>
      <c r="F31" s="60">
        <v>0.06</v>
      </c>
      <c r="G31" s="60">
        <v>98.9</v>
      </c>
      <c r="H31" s="60">
        <v>0.12</v>
      </c>
      <c r="I31" s="60">
        <v>97.7</v>
      </c>
      <c r="J31" s="60">
        <v>0.33</v>
      </c>
      <c r="K31" s="60">
        <v>95.2</v>
      </c>
    </row>
    <row r="32" spans="1:11" ht="12" customHeight="1" x14ac:dyDescent="0.2">
      <c r="A32" s="59">
        <v>16.399999999999999</v>
      </c>
      <c r="B32" s="60">
        <v>0.12</v>
      </c>
      <c r="C32" s="60">
        <v>97.4</v>
      </c>
      <c r="D32" s="60">
        <v>0.23</v>
      </c>
      <c r="E32" s="60">
        <v>96</v>
      </c>
      <c r="F32" s="60">
        <v>7.0000000000000007E-2</v>
      </c>
      <c r="G32" s="60">
        <v>98.8</v>
      </c>
      <c r="H32" s="60">
        <v>0.15</v>
      </c>
      <c r="I32" s="60">
        <v>97.5</v>
      </c>
      <c r="J32" s="60">
        <v>0.42</v>
      </c>
      <c r="K32" s="60">
        <v>94.5</v>
      </c>
    </row>
    <row r="33" spans="1:11" ht="12" customHeight="1" x14ac:dyDescent="0.2">
      <c r="A33" s="59">
        <v>19.760000000000002</v>
      </c>
      <c r="B33" s="60">
        <v>0.14000000000000001</v>
      </c>
      <c r="C33" s="60">
        <v>97.2</v>
      </c>
      <c r="D33" s="60">
        <v>0.28999999999999998</v>
      </c>
      <c r="E33" s="60">
        <v>95.6</v>
      </c>
      <c r="F33" s="60">
        <v>0.09</v>
      </c>
      <c r="G33" s="60">
        <v>98.6</v>
      </c>
      <c r="H33" s="60">
        <v>0.18</v>
      </c>
      <c r="I33" s="60">
        <v>97.1</v>
      </c>
      <c r="J33" s="60">
        <v>0.53</v>
      </c>
      <c r="K33" s="60">
        <v>93.6</v>
      </c>
    </row>
    <row r="34" spans="1:11" ht="12" customHeight="1" x14ac:dyDescent="0.2">
      <c r="A34" s="59">
        <v>23.81</v>
      </c>
      <c r="B34" s="60">
        <v>0.14000000000000001</v>
      </c>
      <c r="C34" s="60">
        <v>96.9</v>
      </c>
      <c r="D34" s="60">
        <v>0.32</v>
      </c>
      <c r="E34" s="60">
        <v>94.9</v>
      </c>
      <c r="F34" s="60">
        <v>0.09</v>
      </c>
      <c r="G34" s="60">
        <v>98.4</v>
      </c>
      <c r="H34" s="60">
        <v>0.18</v>
      </c>
      <c r="I34" s="60">
        <v>96.8</v>
      </c>
      <c r="J34" s="60">
        <v>0.53</v>
      </c>
      <c r="K34" s="60">
        <v>92.5</v>
      </c>
    </row>
    <row r="35" spans="1:11" ht="12" customHeight="1" x14ac:dyDescent="0.2">
      <c r="A35" s="59">
        <v>28.7</v>
      </c>
      <c r="B35" s="60">
        <v>0.09</v>
      </c>
      <c r="C35" s="60">
        <v>96.6</v>
      </c>
      <c r="D35" s="60">
        <v>0.25</v>
      </c>
      <c r="E35" s="60">
        <v>94.3</v>
      </c>
      <c r="F35" s="60">
        <v>7.0000000000000007E-2</v>
      </c>
      <c r="G35" s="60">
        <v>98.2</v>
      </c>
      <c r="H35" s="60">
        <v>0.14000000000000001</v>
      </c>
      <c r="I35" s="60">
        <v>96.4</v>
      </c>
      <c r="J35" s="60">
        <v>0.43</v>
      </c>
      <c r="K35" s="60">
        <v>91.5</v>
      </c>
    </row>
    <row r="36" spans="1:11" ht="12" customHeight="1" x14ac:dyDescent="0.2">
      <c r="A36" s="59">
        <v>34.58</v>
      </c>
      <c r="B36" s="60">
        <v>0.06</v>
      </c>
      <c r="C36" s="60">
        <v>96.5</v>
      </c>
      <c r="D36" s="60">
        <v>0.16</v>
      </c>
      <c r="E36" s="60">
        <v>93.9</v>
      </c>
      <c r="F36" s="60">
        <v>0.05</v>
      </c>
      <c r="G36" s="60">
        <v>98.1</v>
      </c>
      <c r="H36" s="60">
        <v>0.11</v>
      </c>
      <c r="I36" s="60">
        <v>96.2</v>
      </c>
      <c r="J36" s="60">
        <v>0.32</v>
      </c>
      <c r="K36" s="60">
        <v>90.7</v>
      </c>
    </row>
    <row r="37" spans="1:11" ht="12" customHeight="1" x14ac:dyDescent="0.2">
      <c r="A37" s="59">
        <v>41.68</v>
      </c>
      <c r="B37" s="60">
        <v>0.11</v>
      </c>
      <c r="C37" s="60">
        <v>96.4</v>
      </c>
      <c r="D37" s="60">
        <v>0.28000000000000003</v>
      </c>
      <c r="E37" s="60">
        <v>93.5</v>
      </c>
      <c r="F37" s="60">
        <v>0.09</v>
      </c>
      <c r="G37" s="60">
        <v>98</v>
      </c>
      <c r="H37" s="60">
        <v>0.17</v>
      </c>
      <c r="I37" s="60">
        <v>95.9</v>
      </c>
      <c r="J37" s="60">
        <v>0.45</v>
      </c>
      <c r="K37" s="60">
        <v>90.1</v>
      </c>
    </row>
    <row r="38" spans="1:11" ht="12" customHeight="1" x14ac:dyDescent="0.2">
      <c r="A38" s="59">
        <v>50.22</v>
      </c>
      <c r="B38" s="60">
        <v>0.17</v>
      </c>
      <c r="C38" s="60">
        <v>96.1</v>
      </c>
      <c r="D38" s="60">
        <v>0.47</v>
      </c>
      <c r="E38" s="60">
        <v>92.9</v>
      </c>
      <c r="F38" s="60">
        <v>0.14000000000000001</v>
      </c>
      <c r="G38" s="60">
        <v>97.8</v>
      </c>
      <c r="H38" s="60">
        <v>0.25</v>
      </c>
      <c r="I38" s="60">
        <v>95.6</v>
      </c>
      <c r="J38" s="60">
        <v>0.59</v>
      </c>
      <c r="K38" s="60">
        <v>89.1</v>
      </c>
    </row>
    <row r="39" spans="1:11" ht="12" customHeight="1" x14ac:dyDescent="0.2">
      <c r="A39" s="59">
        <v>60.52</v>
      </c>
      <c r="B39" s="60">
        <v>0.21</v>
      </c>
      <c r="C39" s="60">
        <v>95.7</v>
      </c>
      <c r="D39" s="60">
        <v>0.67</v>
      </c>
      <c r="E39" s="60">
        <v>91.8</v>
      </c>
      <c r="F39" s="60">
        <v>0.15</v>
      </c>
      <c r="G39" s="60">
        <v>97.5</v>
      </c>
      <c r="H39" s="60">
        <v>0.28999999999999998</v>
      </c>
      <c r="I39" s="60">
        <v>95</v>
      </c>
      <c r="J39" s="60">
        <v>0.7</v>
      </c>
      <c r="K39" s="60">
        <v>87.9</v>
      </c>
    </row>
    <row r="40" spans="1:11" ht="12" customHeight="1" x14ac:dyDescent="0.2">
      <c r="A40" s="59">
        <v>72.94</v>
      </c>
      <c r="B40" s="60">
        <v>0.19</v>
      </c>
      <c r="C40" s="60">
        <v>95.3</v>
      </c>
      <c r="D40" s="60">
        <v>0.66</v>
      </c>
      <c r="E40" s="60">
        <v>90.5</v>
      </c>
      <c r="F40" s="60">
        <v>0.18</v>
      </c>
      <c r="G40" s="60">
        <v>97.2</v>
      </c>
      <c r="H40" s="60">
        <v>0.3</v>
      </c>
      <c r="I40" s="60">
        <v>94.4</v>
      </c>
      <c r="J40" s="60">
        <v>0.68</v>
      </c>
      <c r="K40" s="60">
        <v>86.4</v>
      </c>
    </row>
    <row r="41" spans="1:11" ht="12" customHeight="1" x14ac:dyDescent="0.2">
      <c r="A41" s="59">
        <v>87.9</v>
      </c>
      <c r="B41" s="60">
        <v>0.31</v>
      </c>
      <c r="C41" s="60">
        <v>94.9</v>
      </c>
      <c r="D41" s="60">
        <v>0.84</v>
      </c>
      <c r="E41" s="60">
        <v>89.2</v>
      </c>
      <c r="F41" s="60">
        <v>0.23</v>
      </c>
      <c r="G41" s="60">
        <v>96.8</v>
      </c>
      <c r="H41" s="60">
        <v>0.42</v>
      </c>
      <c r="I41" s="60">
        <v>93.8</v>
      </c>
      <c r="J41" s="60">
        <v>0.8</v>
      </c>
      <c r="K41" s="60">
        <v>85.1</v>
      </c>
    </row>
    <row r="42" spans="1:11" ht="12" customHeight="1" x14ac:dyDescent="0.2">
      <c r="A42" s="59">
        <v>105.9</v>
      </c>
      <c r="B42" s="60">
        <v>0.54</v>
      </c>
      <c r="C42" s="60">
        <v>94.1</v>
      </c>
      <c r="D42" s="60">
        <v>1.68</v>
      </c>
      <c r="E42" s="60">
        <v>87.1</v>
      </c>
      <c r="F42" s="60">
        <v>0.31</v>
      </c>
      <c r="G42" s="60">
        <v>96.3</v>
      </c>
      <c r="H42" s="60">
        <v>0.72</v>
      </c>
      <c r="I42" s="60">
        <v>92.8</v>
      </c>
      <c r="J42" s="60">
        <v>1.71</v>
      </c>
      <c r="K42" s="60">
        <v>83.1</v>
      </c>
    </row>
    <row r="43" spans="1:11" ht="12" customHeight="1" x14ac:dyDescent="0.2">
      <c r="A43" s="59">
        <v>127.6</v>
      </c>
      <c r="B43" s="60">
        <v>0.75</v>
      </c>
      <c r="C43" s="60">
        <v>93</v>
      </c>
      <c r="D43" s="60">
        <v>3.53</v>
      </c>
      <c r="E43" s="60">
        <v>83.1</v>
      </c>
      <c r="F43" s="60">
        <v>0.45</v>
      </c>
      <c r="G43" s="60">
        <v>95.6</v>
      </c>
      <c r="H43" s="60">
        <v>1.05</v>
      </c>
      <c r="I43" s="60">
        <v>91.2</v>
      </c>
      <c r="J43" s="60">
        <v>3.27</v>
      </c>
      <c r="K43" s="60">
        <v>79</v>
      </c>
    </row>
    <row r="44" spans="1:11" ht="12" customHeight="1" x14ac:dyDescent="0.2">
      <c r="A44" s="59">
        <v>153.80000000000001</v>
      </c>
      <c r="B44" s="60">
        <v>2.36</v>
      </c>
      <c r="C44" s="60">
        <v>91</v>
      </c>
      <c r="D44" s="60">
        <v>8.6199999999999992</v>
      </c>
      <c r="E44" s="60">
        <v>73.900000000000006</v>
      </c>
      <c r="F44" s="60">
        <v>0.65</v>
      </c>
      <c r="G44" s="60">
        <v>94.6</v>
      </c>
      <c r="H44" s="60">
        <v>1.8</v>
      </c>
      <c r="I44" s="60">
        <v>88.9</v>
      </c>
      <c r="J44" s="60">
        <v>6.21</v>
      </c>
      <c r="K44" s="60">
        <v>71.2</v>
      </c>
    </row>
    <row r="45" spans="1:11" ht="12" customHeight="1" x14ac:dyDescent="0.2">
      <c r="A45" s="59">
        <v>185.4</v>
      </c>
      <c r="B45" s="60">
        <v>7.05</v>
      </c>
      <c r="C45" s="60">
        <v>84.3</v>
      </c>
      <c r="D45" s="60">
        <v>14</v>
      </c>
      <c r="E45" s="60">
        <v>53.5</v>
      </c>
      <c r="F45" s="60">
        <v>0.97</v>
      </c>
      <c r="G45" s="60">
        <v>93.2</v>
      </c>
      <c r="H45" s="60">
        <v>4.1900000000000004</v>
      </c>
      <c r="I45" s="60">
        <v>84.3</v>
      </c>
      <c r="J45" s="60">
        <v>8.9600000000000009</v>
      </c>
      <c r="K45" s="60">
        <v>57.2</v>
      </c>
    </row>
    <row r="46" spans="1:11" ht="12" customHeight="1" x14ac:dyDescent="0.2">
      <c r="A46" s="59">
        <v>223.4</v>
      </c>
      <c r="B46" s="60">
        <v>12.1</v>
      </c>
      <c r="C46" s="60">
        <v>67.3</v>
      </c>
      <c r="D46" s="60">
        <v>12.3</v>
      </c>
      <c r="E46" s="60">
        <v>25.3</v>
      </c>
      <c r="F46" s="60">
        <v>1.78</v>
      </c>
      <c r="G46" s="60">
        <v>90.9</v>
      </c>
      <c r="H46" s="60">
        <v>8.15</v>
      </c>
      <c r="I46" s="60">
        <v>74</v>
      </c>
      <c r="J46" s="60">
        <v>9</v>
      </c>
      <c r="K46" s="60">
        <v>38.799999999999997</v>
      </c>
    </row>
    <row r="47" spans="1:11" ht="12" customHeight="1" x14ac:dyDescent="0.2">
      <c r="A47" s="59">
        <v>269.2</v>
      </c>
      <c r="B47" s="60">
        <v>11.9</v>
      </c>
      <c r="C47" s="60">
        <v>42.4</v>
      </c>
      <c r="D47" s="60">
        <v>3.17</v>
      </c>
      <c r="E47" s="60">
        <v>4.88</v>
      </c>
      <c r="F47" s="60">
        <v>3.54</v>
      </c>
      <c r="G47" s="60">
        <v>86.6</v>
      </c>
      <c r="H47" s="60">
        <v>10.1</v>
      </c>
      <c r="I47" s="60">
        <v>56.2</v>
      </c>
      <c r="J47" s="60">
        <v>6.02</v>
      </c>
      <c r="K47" s="60">
        <v>22</v>
      </c>
    </row>
    <row r="48" spans="1:11" ht="12" customHeight="1" x14ac:dyDescent="0.2">
      <c r="A48" s="59">
        <v>324.39999999999998</v>
      </c>
      <c r="B48" s="60">
        <v>6.68</v>
      </c>
      <c r="C48" s="60">
        <v>21</v>
      </c>
      <c r="D48" s="60">
        <v>0.01</v>
      </c>
      <c r="E48" s="60">
        <v>1.26</v>
      </c>
      <c r="F48" s="60">
        <v>6.18</v>
      </c>
      <c r="G48" s="60">
        <v>78.3</v>
      </c>
      <c r="H48" s="60">
        <v>7.59</v>
      </c>
      <c r="I48" s="60">
        <v>36.799999999999997</v>
      </c>
      <c r="J48" s="60">
        <v>2.48</v>
      </c>
      <c r="K48" s="60">
        <v>11.9</v>
      </c>
    </row>
    <row r="49" spans="1:11" ht="12" customHeight="1" x14ac:dyDescent="0.2">
      <c r="A49" s="59">
        <v>390.9</v>
      </c>
      <c r="B49" s="60">
        <v>1.77</v>
      </c>
      <c r="C49" s="60">
        <v>10.4</v>
      </c>
      <c r="D49" s="60">
        <v>0</v>
      </c>
      <c r="E49" s="60">
        <v>1.25</v>
      </c>
      <c r="F49" s="60">
        <v>8.39</v>
      </c>
      <c r="G49" s="60">
        <v>64.599999999999994</v>
      </c>
      <c r="H49" s="60">
        <v>3.27</v>
      </c>
      <c r="I49" s="60">
        <v>23.8</v>
      </c>
      <c r="J49" s="60">
        <v>0.48</v>
      </c>
      <c r="K49" s="60">
        <v>8.15</v>
      </c>
    </row>
    <row r="50" spans="1:11" ht="12" customHeight="1" x14ac:dyDescent="0.2">
      <c r="A50" s="59">
        <v>471.1</v>
      </c>
      <c r="B50" s="60">
        <v>0.26</v>
      </c>
      <c r="C50" s="60">
        <v>8.0500000000000007</v>
      </c>
      <c r="D50" s="60">
        <v>0</v>
      </c>
      <c r="E50" s="60">
        <v>1.25</v>
      </c>
      <c r="F50" s="60">
        <v>8.57</v>
      </c>
      <c r="G50" s="60">
        <v>47.5</v>
      </c>
      <c r="H50" s="60">
        <v>1.1499999999999999</v>
      </c>
      <c r="I50" s="60">
        <v>18.7</v>
      </c>
      <c r="J50" s="60">
        <v>0.18</v>
      </c>
      <c r="K50" s="60">
        <v>7.49</v>
      </c>
    </row>
    <row r="51" spans="1:11" ht="12" customHeight="1" x14ac:dyDescent="0.2">
      <c r="A51" s="59">
        <v>567.70000000000005</v>
      </c>
      <c r="B51" s="60">
        <v>0.56999999999999995</v>
      </c>
      <c r="C51" s="60">
        <v>7.46</v>
      </c>
      <c r="D51" s="60">
        <v>0</v>
      </c>
      <c r="E51" s="60">
        <v>1.25</v>
      </c>
      <c r="F51" s="60">
        <v>6.79</v>
      </c>
      <c r="G51" s="60">
        <v>31.1</v>
      </c>
      <c r="H51" s="60">
        <v>1.37</v>
      </c>
      <c r="I51" s="60">
        <v>16.5</v>
      </c>
      <c r="J51" s="60">
        <v>0.79</v>
      </c>
      <c r="K51" s="60">
        <v>6.89</v>
      </c>
    </row>
    <row r="52" spans="1:11" ht="12" customHeight="1" x14ac:dyDescent="0.2">
      <c r="A52" s="59">
        <v>684.2</v>
      </c>
      <c r="B52" s="60">
        <v>0.74</v>
      </c>
      <c r="C52" s="60">
        <v>6.15</v>
      </c>
      <c r="D52" s="60">
        <v>0</v>
      </c>
      <c r="E52" s="60">
        <v>1.25</v>
      </c>
      <c r="F52" s="60">
        <v>4.5999999999999996</v>
      </c>
      <c r="G52" s="60">
        <v>18.600000000000001</v>
      </c>
      <c r="H52" s="60">
        <v>1.85</v>
      </c>
      <c r="I52" s="60">
        <v>13.5</v>
      </c>
      <c r="J52" s="60">
        <v>0.73</v>
      </c>
      <c r="K52" s="60">
        <v>5.12</v>
      </c>
    </row>
    <row r="53" spans="1:11" ht="12" customHeight="1" x14ac:dyDescent="0.2">
      <c r="A53" s="59">
        <v>824.5</v>
      </c>
      <c r="B53" s="60">
        <v>1</v>
      </c>
      <c r="C53" s="60">
        <v>4.6500000000000004</v>
      </c>
      <c r="D53" s="60">
        <v>0.17</v>
      </c>
      <c r="E53" s="60">
        <v>1.22</v>
      </c>
      <c r="F53" s="60">
        <v>3.2</v>
      </c>
      <c r="G53" s="60">
        <v>10.199999999999999</v>
      </c>
      <c r="H53" s="60">
        <v>2.29</v>
      </c>
      <c r="I53" s="60">
        <v>9.59</v>
      </c>
      <c r="J53" s="60">
        <v>0.74</v>
      </c>
      <c r="K53" s="60">
        <v>3.88</v>
      </c>
    </row>
    <row r="54" spans="1:11" x14ac:dyDescent="0.2">
      <c r="A54" s="59">
        <v>993.6</v>
      </c>
      <c r="B54" s="60">
        <v>1.2</v>
      </c>
      <c r="C54" s="60">
        <v>2.37</v>
      </c>
      <c r="D54" s="60">
        <v>0.39</v>
      </c>
      <c r="E54" s="60">
        <v>0.67</v>
      </c>
      <c r="F54" s="60">
        <v>2.11</v>
      </c>
      <c r="G54" s="60">
        <v>4.3499999999999996</v>
      </c>
      <c r="H54" s="60">
        <v>2.14</v>
      </c>
      <c r="I54" s="60">
        <v>4.9000000000000004</v>
      </c>
      <c r="J54" s="60">
        <v>1.1000000000000001</v>
      </c>
      <c r="K54" s="60">
        <v>1.97</v>
      </c>
    </row>
    <row r="55" spans="1:11" x14ac:dyDescent="0.2">
      <c r="A55" s="59">
        <v>1197</v>
      </c>
      <c r="B55" s="60">
        <v>0.32</v>
      </c>
      <c r="C55" s="60">
        <v>0.35</v>
      </c>
      <c r="D55" s="60">
        <v>0.06</v>
      </c>
      <c r="E55" s="60">
        <v>7.0000000000000007E-2</v>
      </c>
      <c r="F55" s="60">
        <v>0.65</v>
      </c>
      <c r="G55" s="60">
        <v>0.71</v>
      </c>
      <c r="H55" s="60">
        <v>0.9</v>
      </c>
      <c r="I55" s="60">
        <v>1.1399999999999999</v>
      </c>
      <c r="J55" s="60">
        <v>0.2</v>
      </c>
      <c r="K55" s="60">
        <v>0.22</v>
      </c>
    </row>
    <row r="56" spans="1:11" x14ac:dyDescent="0.2">
      <c r="A56" s="59">
        <v>1443</v>
      </c>
      <c r="B56" s="60">
        <v>0</v>
      </c>
      <c r="C56" s="60">
        <v>0</v>
      </c>
      <c r="D56" s="60">
        <v>0</v>
      </c>
      <c r="E56" s="60">
        <v>0</v>
      </c>
      <c r="F56" s="60">
        <v>0</v>
      </c>
      <c r="G56" s="60">
        <v>0</v>
      </c>
      <c r="H56" s="60">
        <v>0.01</v>
      </c>
      <c r="I56" s="60">
        <v>0.01</v>
      </c>
      <c r="J56" s="60">
        <v>0</v>
      </c>
      <c r="K56" s="60">
        <v>0</v>
      </c>
    </row>
    <row r="57" spans="1:11" x14ac:dyDescent="0.2">
      <c r="A57" s="59">
        <v>1739</v>
      </c>
      <c r="B57" s="60">
        <v>0</v>
      </c>
      <c r="C57" s="60">
        <v>0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</row>
    <row r="58" spans="1:11" x14ac:dyDescent="0.2">
      <c r="A58" s="52"/>
      <c r="B58" s="53"/>
      <c r="C58" s="53"/>
      <c r="D58" s="49"/>
      <c r="E58" s="49"/>
      <c r="F58" s="49"/>
      <c r="G58" s="49"/>
      <c r="H58" s="49"/>
      <c r="I58" s="49"/>
      <c r="J58" s="49"/>
      <c r="K58" s="49"/>
    </row>
    <row r="59" spans="1:11" x14ac:dyDescent="0.2">
      <c r="A59" s="6"/>
      <c r="B59" s="4"/>
      <c r="C59" s="15"/>
    </row>
    <row r="60" spans="1:11" x14ac:dyDescent="0.2">
      <c r="C60" s="2"/>
    </row>
    <row r="61" spans="1:11" x14ac:dyDescent="0.2">
      <c r="C61" s="2"/>
    </row>
    <row r="62" spans="1:11" x14ac:dyDescent="0.2">
      <c r="C62" s="2"/>
    </row>
    <row r="63" spans="1:11" x14ac:dyDescent="0.2">
      <c r="C63" s="2"/>
    </row>
    <row r="64" spans="1:11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2:3" x14ac:dyDescent="0.2">
      <c r="C97" s="2"/>
    </row>
    <row r="98" spans="2:3" x14ac:dyDescent="0.2">
      <c r="C98" s="2"/>
    </row>
    <row r="99" spans="2:3" x14ac:dyDescent="0.2">
      <c r="C99" s="2"/>
    </row>
    <row r="100" spans="2:3" x14ac:dyDescent="0.2">
      <c r="C100" s="2"/>
    </row>
    <row r="101" spans="2:3" x14ac:dyDescent="0.2">
      <c r="C101" s="2"/>
    </row>
    <row r="102" spans="2:3" x14ac:dyDescent="0.2">
      <c r="C102" s="2"/>
    </row>
    <row r="103" spans="2:3" x14ac:dyDescent="0.2">
      <c r="B103" s="5"/>
      <c r="C103" s="16"/>
    </row>
    <row r="190" spans="2:3" x14ac:dyDescent="0.2">
      <c r="B190" s="5"/>
      <c r="C190" s="5"/>
    </row>
  </sheetData>
  <mergeCells count="5">
    <mergeCell ref="J8:K8"/>
    <mergeCell ref="B8:C8"/>
    <mergeCell ref="D8:E8"/>
    <mergeCell ref="F8:G8"/>
    <mergeCell ref="H8:I8"/>
  </mergeCells>
  <phoneticPr fontId="0" type="noConversion"/>
  <pageMargins left="0.75" right="0.75" top="1" bottom="1" header="0.5" footer="0.5"/>
  <pageSetup scale="91" orientation="portrait" horizontalDpi="4294967292" verticalDpi="300" r:id="rId1"/>
  <headerFooter alignWithMargins="0">
    <oddHeader xml:space="preserve">&amp;C&amp;"Arial,Bold"&amp;11&amp;UAGAT LABORATORIES&amp;14&amp;U
&amp;10Particle Size Analysis&amp;14
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190"/>
  <sheetViews>
    <sheetView zoomScaleNormal="100" workbookViewId="0">
      <selection activeCell="I4" sqref="I4"/>
    </sheetView>
  </sheetViews>
  <sheetFormatPr defaultRowHeight="12.75" x14ac:dyDescent="0.2"/>
  <cols>
    <col min="1" max="1" width="10.42578125" style="3" customWidth="1"/>
    <col min="2" max="3" width="7.7109375" style="1" customWidth="1"/>
  </cols>
  <sheetData>
    <row r="1" spans="1:11" ht="12.75" customHeight="1" x14ac:dyDescent="0.25">
      <c r="A1" s="33" t="s">
        <v>28</v>
      </c>
      <c r="B1" s="30" t="s">
        <v>44</v>
      </c>
      <c r="C1" s="48"/>
      <c r="D1" s="49"/>
      <c r="E1" s="49"/>
      <c r="F1" s="50"/>
      <c r="G1" s="49"/>
      <c r="H1" s="49"/>
      <c r="I1" s="49"/>
      <c r="J1" s="49"/>
      <c r="K1" s="49"/>
    </row>
    <row r="2" spans="1:11" ht="12.75" customHeight="1" x14ac:dyDescent="0.2">
      <c r="A2" s="33" t="s">
        <v>29</v>
      </c>
      <c r="B2" s="30" t="s">
        <v>62</v>
      </c>
      <c r="C2" s="48"/>
      <c r="D2" s="49"/>
      <c r="E2" s="49"/>
      <c r="F2" s="51"/>
      <c r="G2" s="49"/>
      <c r="H2" s="49"/>
      <c r="I2" s="49"/>
      <c r="J2" s="49"/>
      <c r="K2" s="49"/>
    </row>
    <row r="3" spans="1:11" ht="12.75" customHeight="1" x14ac:dyDescent="0.2">
      <c r="A3" s="33" t="s">
        <v>30</v>
      </c>
      <c r="B3" s="31" t="s">
        <v>45</v>
      </c>
      <c r="C3" s="48"/>
      <c r="D3" s="49"/>
      <c r="E3" s="49"/>
      <c r="F3" s="49"/>
      <c r="G3" s="49"/>
      <c r="H3" s="49"/>
      <c r="I3" s="49"/>
      <c r="J3" s="49"/>
      <c r="K3" s="49"/>
    </row>
    <row r="4" spans="1:11" ht="12.75" customHeight="1" x14ac:dyDescent="0.2">
      <c r="A4" s="33" t="s">
        <v>31</v>
      </c>
      <c r="B4" s="34" t="s">
        <v>63</v>
      </c>
      <c r="C4" s="48"/>
      <c r="D4" s="49"/>
      <c r="E4" s="49"/>
      <c r="F4" s="49"/>
      <c r="G4" s="49"/>
      <c r="H4" s="49"/>
      <c r="I4" s="49"/>
      <c r="J4" s="49"/>
      <c r="K4" s="49"/>
    </row>
    <row r="5" spans="1:11" ht="10.5" customHeight="1" x14ac:dyDescent="0.2">
      <c r="A5" s="52"/>
      <c r="B5" s="53"/>
      <c r="C5" s="53"/>
      <c r="D5" s="49"/>
      <c r="E5" s="49"/>
      <c r="F5" s="49"/>
      <c r="G5" s="49"/>
      <c r="H5" s="49"/>
      <c r="I5" s="49"/>
      <c r="J5" s="49"/>
      <c r="K5" s="49"/>
    </row>
    <row r="6" spans="1:11" x14ac:dyDescent="0.2">
      <c r="A6" s="52"/>
      <c r="B6" s="53"/>
      <c r="C6" s="53"/>
      <c r="D6" s="49"/>
      <c r="E6" s="49"/>
      <c r="F6" s="49"/>
      <c r="G6" s="49"/>
      <c r="H6" s="49"/>
      <c r="I6" s="49"/>
      <c r="J6" s="49"/>
      <c r="K6" s="49"/>
    </row>
    <row r="7" spans="1:11" ht="12" customHeight="1" x14ac:dyDescent="0.2">
      <c r="A7" s="54"/>
      <c r="B7" s="55" t="s">
        <v>32</v>
      </c>
      <c r="C7" s="56" t="s">
        <v>56</v>
      </c>
      <c r="D7" s="55" t="s">
        <v>32</v>
      </c>
      <c r="E7" s="56" t="s">
        <v>57</v>
      </c>
      <c r="F7" s="55" t="s">
        <v>32</v>
      </c>
      <c r="G7" s="56" t="s">
        <v>58</v>
      </c>
      <c r="H7" s="55" t="s">
        <v>32</v>
      </c>
      <c r="I7" s="56" t="s">
        <v>59</v>
      </c>
      <c r="J7" s="55" t="s">
        <v>32</v>
      </c>
      <c r="K7" s="56" t="s">
        <v>60</v>
      </c>
    </row>
    <row r="8" spans="1:11" ht="12" customHeight="1" x14ac:dyDescent="0.2">
      <c r="A8" s="54" t="s">
        <v>0</v>
      </c>
      <c r="B8" s="75">
        <v>279.7</v>
      </c>
      <c r="C8" s="75"/>
      <c r="D8" s="75">
        <v>284.2</v>
      </c>
      <c r="E8" s="75"/>
      <c r="F8" s="75">
        <v>284.2</v>
      </c>
      <c r="G8" s="75"/>
      <c r="H8" s="75">
        <v>286</v>
      </c>
      <c r="I8" s="75"/>
      <c r="J8" s="75">
        <v>289.3</v>
      </c>
      <c r="K8" s="75"/>
    </row>
    <row r="9" spans="1:11" ht="12" customHeight="1" x14ac:dyDescent="0.2">
      <c r="A9" s="54" t="s">
        <v>2</v>
      </c>
      <c r="B9" s="57" t="s">
        <v>1</v>
      </c>
      <c r="C9" s="57" t="s">
        <v>43</v>
      </c>
      <c r="D9" s="57" t="s">
        <v>1</v>
      </c>
      <c r="E9" s="57" t="s">
        <v>42</v>
      </c>
      <c r="F9" s="57" t="s">
        <v>1</v>
      </c>
      <c r="G9" s="57" t="s">
        <v>43</v>
      </c>
      <c r="H9" s="57" t="s">
        <v>1</v>
      </c>
      <c r="I9" s="57" t="s">
        <v>43</v>
      </c>
      <c r="J9" s="57" t="s">
        <v>1</v>
      </c>
      <c r="K9" s="57" t="s">
        <v>43</v>
      </c>
    </row>
    <row r="10" spans="1:11" ht="12" customHeight="1" x14ac:dyDescent="0.2">
      <c r="A10" s="54" t="s">
        <v>4</v>
      </c>
      <c r="B10" s="57" t="s">
        <v>3</v>
      </c>
      <c r="C10" s="57" t="s">
        <v>3</v>
      </c>
      <c r="D10" s="57" t="s">
        <v>3</v>
      </c>
      <c r="E10" s="57" t="s">
        <v>3</v>
      </c>
      <c r="F10" s="57" t="s">
        <v>3</v>
      </c>
      <c r="G10" s="57" t="s">
        <v>3</v>
      </c>
      <c r="H10" s="57" t="s">
        <v>3</v>
      </c>
      <c r="I10" s="57" t="s">
        <v>3</v>
      </c>
      <c r="J10" s="57" t="s">
        <v>3</v>
      </c>
      <c r="K10" s="57" t="s">
        <v>3</v>
      </c>
    </row>
    <row r="11" spans="1:11" ht="12" customHeight="1" x14ac:dyDescent="0.2">
      <c r="A11" s="54" t="s">
        <v>5</v>
      </c>
      <c r="B11" s="58" t="s">
        <v>6</v>
      </c>
      <c r="C11" s="58" t="s">
        <v>6</v>
      </c>
      <c r="D11" s="58" t="s">
        <v>6</v>
      </c>
      <c r="E11" s="58" t="s">
        <v>6</v>
      </c>
      <c r="F11" s="58" t="s">
        <v>6</v>
      </c>
      <c r="G11" s="58" t="s">
        <v>6</v>
      </c>
      <c r="H11" s="58" t="s">
        <v>6</v>
      </c>
      <c r="I11" s="58" t="s">
        <v>6</v>
      </c>
      <c r="J11" s="58" t="s">
        <v>6</v>
      </c>
      <c r="K11" s="58" t="s">
        <v>6</v>
      </c>
    </row>
    <row r="12" spans="1:11" ht="12" customHeight="1" x14ac:dyDescent="0.2">
      <c r="A12" s="59">
        <v>0.39</v>
      </c>
      <c r="B12" s="60">
        <v>0</v>
      </c>
      <c r="C12" s="60">
        <v>100</v>
      </c>
      <c r="D12" s="60">
        <v>0</v>
      </c>
      <c r="E12" s="60">
        <v>100</v>
      </c>
      <c r="F12" s="60">
        <v>0</v>
      </c>
      <c r="G12" s="60">
        <v>100</v>
      </c>
      <c r="H12" s="60">
        <v>0</v>
      </c>
      <c r="I12" s="60">
        <v>100</v>
      </c>
      <c r="J12" s="60">
        <v>0</v>
      </c>
      <c r="K12" s="60">
        <v>100</v>
      </c>
    </row>
    <row r="13" spans="1:11" ht="12" customHeight="1" x14ac:dyDescent="0.2">
      <c r="A13" s="59">
        <v>0.47</v>
      </c>
      <c r="B13" s="60">
        <v>0</v>
      </c>
      <c r="C13" s="60">
        <v>100</v>
      </c>
      <c r="D13" s="60">
        <v>0</v>
      </c>
      <c r="E13" s="60">
        <v>100</v>
      </c>
      <c r="F13" s="60">
        <v>0</v>
      </c>
      <c r="G13" s="60">
        <v>100</v>
      </c>
      <c r="H13" s="60">
        <v>0</v>
      </c>
      <c r="I13" s="60">
        <v>100</v>
      </c>
      <c r="J13" s="60">
        <v>0</v>
      </c>
      <c r="K13" s="60">
        <v>100</v>
      </c>
    </row>
    <row r="14" spans="1:11" ht="12" customHeight="1" x14ac:dyDescent="0.2">
      <c r="A14" s="59">
        <v>0.56999999999999995</v>
      </c>
      <c r="B14" s="60">
        <v>0</v>
      </c>
      <c r="C14" s="60">
        <v>100</v>
      </c>
      <c r="D14" s="60">
        <v>0</v>
      </c>
      <c r="E14" s="60">
        <v>100</v>
      </c>
      <c r="F14" s="60">
        <v>0</v>
      </c>
      <c r="G14" s="60">
        <v>100</v>
      </c>
      <c r="H14" s="60">
        <v>0</v>
      </c>
      <c r="I14" s="60">
        <v>100</v>
      </c>
      <c r="J14" s="60">
        <v>0</v>
      </c>
      <c r="K14" s="60">
        <v>100</v>
      </c>
    </row>
    <row r="15" spans="1:11" ht="12" customHeight="1" x14ac:dyDescent="0.2">
      <c r="A15" s="59">
        <v>0.69</v>
      </c>
      <c r="B15" s="60">
        <v>0</v>
      </c>
      <c r="C15" s="60">
        <v>100</v>
      </c>
      <c r="D15" s="60">
        <v>0.02</v>
      </c>
      <c r="E15" s="60">
        <v>99.99</v>
      </c>
      <c r="F15" s="60">
        <v>0.01</v>
      </c>
      <c r="G15" s="60">
        <v>99.99</v>
      </c>
      <c r="H15" s="60">
        <v>0</v>
      </c>
      <c r="I15" s="60">
        <v>100</v>
      </c>
      <c r="J15" s="60">
        <v>0</v>
      </c>
      <c r="K15" s="60">
        <v>100</v>
      </c>
    </row>
    <row r="16" spans="1:11" ht="12" customHeight="1" x14ac:dyDescent="0.2">
      <c r="A16" s="59">
        <v>0.83</v>
      </c>
      <c r="B16" s="60">
        <v>0</v>
      </c>
      <c r="C16" s="60">
        <v>100</v>
      </c>
      <c r="D16" s="60">
        <v>0.03</v>
      </c>
      <c r="E16" s="60">
        <v>99.9</v>
      </c>
      <c r="F16" s="60">
        <v>0.01</v>
      </c>
      <c r="G16" s="60">
        <v>99.98</v>
      </c>
      <c r="H16" s="60">
        <v>0</v>
      </c>
      <c r="I16" s="60">
        <v>100</v>
      </c>
      <c r="J16" s="60">
        <v>0</v>
      </c>
      <c r="K16" s="60">
        <v>100</v>
      </c>
    </row>
    <row r="17" spans="1:11" ht="12" customHeight="1" x14ac:dyDescent="0.2">
      <c r="A17" s="59">
        <v>1</v>
      </c>
      <c r="B17" s="60">
        <v>0.01</v>
      </c>
      <c r="C17" s="60">
        <v>100</v>
      </c>
      <c r="D17" s="60">
        <v>0.04</v>
      </c>
      <c r="E17" s="60">
        <v>99.9</v>
      </c>
      <c r="F17" s="60">
        <v>0.02</v>
      </c>
      <c r="G17" s="60">
        <v>99.9</v>
      </c>
      <c r="H17" s="60">
        <v>0</v>
      </c>
      <c r="I17" s="60">
        <v>100</v>
      </c>
      <c r="J17" s="60">
        <v>0.01</v>
      </c>
      <c r="K17" s="60">
        <v>99.99</v>
      </c>
    </row>
    <row r="18" spans="1:11" ht="12" customHeight="1" x14ac:dyDescent="0.2">
      <c r="A18" s="59">
        <v>1.2</v>
      </c>
      <c r="B18" s="60">
        <v>0.02</v>
      </c>
      <c r="C18" s="60">
        <v>99.97</v>
      </c>
      <c r="D18" s="60">
        <v>0.05</v>
      </c>
      <c r="E18" s="60">
        <v>99.8</v>
      </c>
      <c r="F18" s="60">
        <v>0.03</v>
      </c>
      <c r="G18" s="60">
        <v>99.9</v>
      </c>
      <c r="H18" s="60">
        <v>0</v>
      </c>
      <c r="I18" s="60">
        <v>100</v>
      </c>
      <c r="J18" s="60">
        <v>0.03</v>
      </c>
      <c r="K18" s="60">
        <v>99.96</v>
      </c>
    </row>
    <row r="19" spans="1:11" ht="12" customHeight="1" x14ac:dyDescent="0.2">
      <c r="A19" s="59">
        <v>1.45</v>
      </c>
      <c r="B19" s="60">
        <v>0.05</v>
      </c>
      <c r="C19" s="60">
        <v>99.9</v>
      </c>
      <c r="D19" s="60">
        <v>0.06</v>
      </c>
      <c r="E19" s="60">
        <v>99.7</v>
      </c>
      <c r="F19" s="60">
        <v>0.05</v>
      </c>
      <c r="G19" s="60">
        <v>99.8</v>
      </c>
      <c r="H19" s="60">
        <v>0.11</v>
      </c>
      <c r="I19" s="60">
        <v>99.99</v>
      </c>
      <c r="J19" s="60">
        <v>0.05</v>
      </c>
      <c r="K19" s="60">
        <v>99.9</v>
      </c>
    </row>
    <row r="20" spans="1:11" ht="12" customHeight="1" x14ac:dyDescent="0.2">
      <c r="A20" s="59">
        <v>1.75</v>
      </c>
      <c r="B20" s="60">
        <v>0.08</v>
      </c>
      <c r="C20" s="60">
        <v>99.8</v>
      </c>
      <c r="D20" s="60">
        <v>7.0000000000000007E-2</v>
      </c>
      <c r="E20" s="60">
        <v>99.6</v>
      </c>
      <c r="F20" s="60">
        <v>0.06</v>
      </c>
      <c r="G20" s="60">
        <v>99.7</v>
      </c>
      <c r="H20" s="60">
        <v>0.53</v>
      </c>
      <c r="I20" s="60">
        <v>99.6</v>
      </c>
      <c r="J20" s="60">
        <v>0.08</v>
      </c>
      <c r="K20" s="60">
        <v>99.8</v>
      </c>
    </row>
    <row r="21" spans="1:11" ht="12" customHeight="1" x14ac:dyDescent="0.2">
      <c r="A21" s="59">
        <v>2.11</v>
      </c>
      <c r="B21" s="60">
        <v>0.12</v>
      </c>
      <c r="C21" s="60">
        <v>99.6</v>
      </c>
      <c r="D21" s="60">
        <v>0.08</v>
      </c>
      <c r="E21" s="60">
        <v>99.4</v>
      </c>
      <c r="F21" s="60">
        <v>0.08</v>
      </c>
      <c r="G21" s="60">
        <v>99.6</v>
      </c>
      <c r="H21" s="60">
        <v>0.78</v>
      </c>
      <c r="I21" s="60">
        <v>98.3</v>
      </c>
      <c r="J21" s="60">
        <v>0.11</v>
      </c>
      <c r="K21" s="60">
        <v>99.6</v>
      </c>
    </row>
    <row r="22" spans="1:11" ht="12" customHeight="1" x14ac:dyDescent="0.2">
      <c r="A22" s="59">
        <v>2.54</v>
      </c>
      <c r="B22" s="60">
        <v>0.15</v>
      </c>
      <c r="C22" s="60">
        <v>99.4</v>
      </c>
      <c r="D22" s="60">
        <v>0.09</v>
      </c>
      <c r="E22" s="60">
        <v>99.3</v>
      </c>
      <c r="F22" s="60">
        <v>0.1</v>
      </c>
      <c r="G22" s="60">
        <v>99.4</v>
      </c>
      <c r="H22" s="60">
        <v>0.69</v>
      </c>
      <c r="I22" s="60">
        <v>96.8</v>
      </c>
      <c r="J22" s="60">
        <v>0.14000000000000001</v>
      </c>
      <c r="K22" s="60">
        <v>99.3</v>
      </c>
    </row>
    <row r="23" spans="1:11" ht="12" customHeight="1" x14ac:dyDescent="0.2">
      <c r="A23" s="59">
        <v>3.06</v>
      </c>
      <c r="B23" s="60">
        <v>0.17</v>
      </c>
      <c r="C23" s="60">
        <v>99.1</v>
      </c>
      <c r="D23" s="60">
        <v>0.1</v>
      </c>
      <c r="E23" s="60">
        <v>99.1</v>
      </c>
      <c r="F23" s="60">
        <v>0.11</v>
      </c>
      <c r="G23" s="60">
        <v>99.2</v>
      </c>
      <c r="H23" s="60">
        <v>0.5</v>
      </c>
      <c r="I23" s="60">
        <v>95.5</v>
      </c>
      <c r="J23" s="60">
        <v>0.16</v>
      </c>
      <c r="K23" s="60">
        <v>99.1</v>
      </c>
    </row>
    <row r="24" spans="1:11" ht="12" customHeight="1" x14ac:dyDescent="0.2">
      <c r="A24" s="59">
        <v>3.69</v>
      </c>
      <c r="B24" s="60">
        <v>0.19</v>
      </c>
      <c r="C24" s="60">
        <v>98.7</v>
      </c>
      <c r="D24" s="60">
        <v>0.11</v>
      </c>
      <c r="E24" s="60">
        <v>98.9</v>
      </c>
      <c r="F24" s="60">
        <v>0.12</v>
      </c>
      <c r="G24" s="60">
        <v>99</v>
      </c>
      <c r="H24" s="60">
        <v>0.53</v>
      </c>
      <c r="I24" s="60">
        <v>94.5</v>
      </c>
      <c r="J24" s="60">
        <v>0.17</v>
      </c>
      <c r="K24" s="60">
        <v>98.7</v>
      </c>
    </row>
    <row r="25" spans="1:11" ht="12" customHeight="1" x14ac:dyDescent="0.2">
      <c r="A25" s="59">
        <v>4.4400000000000004</v>
      </c>
      <c r="B25" s="60">
        <v>0.2</v>
      </c>
      <c r="C25" s="60">
        <v>98.3</v>
      </c>
      <c r="D25" s="60">
        <v>0.13</v>
      </c>
      <c r="E25" s="60">
        <v>98.6</v>
      </c>
      <c r="F25" s="60">
        <v>0.13</v>
      </c>
      <c r="G25" s="60">
        <v>98.7</v>
      </c>
      <c r="H25" s="60">
        <v>0.68</v>
      </c>
      <c r="I25" s="60">
        <v>93.4</v>
      </c>
      <c r="J25" s="60">
        <v>0.18</v>
      </c>
      <c r="K25" s="60">
        <v>98.4</v>
      </c>
    </row>
    <row r="26" spans="1:11" ht="12" customHeight="1" x14ac:dyDescent="0.2">
      <c r="A26" s="59">
        <v>5.35</v>
      </c>
      <c r="B26" s="60">
        <v>0.22</v>
      </c>
      <c r="C26" s="60">
        <v>97.9</v>
      </c>
      <c r="D26" s="60">
        <v>0.14000000000000001</v>
      </c>
      <c r="E26" s="60">
        <v>98.4</v>
      </c>
      <c r="F26" s="60">
        <v>0.14000000000000001</v>
      </c>
      <c r="G26" s="60">
        <v>98.5</v>
      </c>
      <c r="H26" s="60">
        <v>0.72</v>
      </c>
      <c r="I26" s="60">
        <v>92</v>
      </c>
      <c r="J26" s="60">
        <v>0.18</v>
      </c>
      <c r="K26" s="60">
        <v>98</v>
      </c>
    </row>
    <row r="27" spans="1:11" ht="12" customHeight="1" x14ac:dyDescent="0.2">
      <c r="A27" s="59">
        <v>6.45</v>
      </c>
      <c r="B27" s="60">
        <v>0.24</v>
      </c>
      <c r="C27" s="60">
        <v>97.5</v>
      </c>
      <c r="D27" s="60">
        <v>0.15</v>
      </c>
      <c r="E27" s="60">
        <v>98.1</v>
      </c>
      <c r="F27" s="60">
        <v>0.15</v>
      </c>
      <c r="G27" s="60">
        <v>98.2</v>
      </c>
      <c r="H27" s="60">
        <v>0.64</v>
      </c>
      <c r="I27" s="60">
        <v>90.6</v>
      </c>
      <c r="J27" s="60">
        <v>0.18</v>
      </c>
      <c r="K27" s="60">
        <v>97.7</v>
      </c>
    </row>
    <row r="28" spans="1:11" ht="12" customHeight="1" x14ac:dyDescent="0.2">
      <c r="A28" s="59">
        <v>7.78</v>
      </c>
      <c r="B28" s="60">
        <v>0.27</v>
      </c>
      <c r="C28" s="60">
        <v>97</v>
      </c>
      <c r="D28" s="60">
        <v>0.15</v>
      </c>
      <c r="E28" s="60">
        <v>97.8</v>
      </c>
      <c r="F28" s="60">
        <v>0.15</v>
      </c>
      <c r="G28" s="60">
        <v>97.9</v>
      </c>
      <c r="H28" s="60">
        <v>0.59</v>
      </c>
      <c r="I28" s="60">
        <v>89.4</v>
      </c>
      <c r="J28" s="60">
        <v>0.19</v>
      </c>
      <c r="K28" s="60">
        <v>97.3</v>
      </c>
    </row>
    <row r="29" spans="1:11" ht="12" customHeight="1" x14ac:dyDescent="0.2">
      <c r="A29" s="59">
        <v>9.3699999999999992</v>
      </c>
      <c r="B29" s="60">
        <v>0.28000000000000003</v>
      </c>
      <c r="C29" s="60">
        <v>96.4</v>
      </c>
      <c r="D29" s="60">
        <v>0.15</v>
      </c>
      <c r="E29" s="60">
        <v>97.5</v>
      </c>
      <c r="F29" s="60">
        <v>0.16</v>
      </c>
      <c r="G29" s="60">
        <v>97.6</v>
      </c>
      <c r="H29" s="60">
        <v>0.59</v>
      </c>
      <c r="I29" s="60">
        <v>88.2</v>
      </c>
      <c r="J29" s="60">
        <v>0.2</v>
      </c>
      <c r="K29" s="60">
        <v>96.9</v>
      </c>
    </row>
    <row r="30" spans="1:11" ht="12" customHeight="1" x14ac:dyDescent="0.2">
      <c r="A30" s="59">
        <v>11.29</v>
      </c>
      <c r="B30" s="60">
        <v>0.28000000000000003</v>
      </c>
      <c r="C30" s="60">
        <v>95.9</v>
      </c>
      <c r="D30" s="60">
        <v>0.14000000000000001</v>
      </c>
      <c r="E30" s="60">
        <v>97.2</v>
      </c>
      <c r="F30" s="60">
        <v>0.16</v>
      </c>
      <c r="G30" s="60">
        <v>97.3</v>
      </c>
      <c r="H30" s="60">
        <v>0.54</v>
      </c>
      <c r="I30" s="60">
        <v>87</v>
      </c>
      <c r="J30" s="60">
        <v>0.2</v>
      </c>
      <c r="K30" s="60">
        <v>96.5</v>
      </c>
    </row>
    <row r="31" spans="1:11" ht="12" customHeight="1" x14ac:dyDescent="0.2">
      <c r="A31" s="59">
        <v>13.61</v>
      </c>
      <c r="B31" s="60">
        <v>0.28999999999999998</v>
      </c>
      <c r="C31" s="60">
        <v>95.3</v>
      </c>
      <c r="D31" s="60">
        <v>0.14000000000000001</v>
      </c>
      <c r="E31" s="60">
        <v>96.9</v>
      </c>
      <c r="F31" s="60">
        <v>0.17</v>
      </c>
      <c r="G31" s="60">
        <v>96.9</v>
      </c>
      <c r="H31" s="60">
        <v>0.47</v>
      </c>
      <c r="I31" s="60">
        <v>86</v>
      </c>
      <c r="J31" s="60">
        <v>0.21</v>
      </c>
      <c r="K31" s="60">
        <v>96.1</v>
      </c>
    </row>
    <row r="32" spans="1:11" ht="12" customHeight="1" x14ac:dyDescent="0.2">
      <c r="A32" s="59">
        <v>16.399999999999999</v>
      </c>
      <c r="B32" s="60">
        <v>0.37</v>
      </c>
      <c r="C32" s="60">
        <v>94.7</v>
      </c>
      <c r="D32" s="60">
        <v>0.17</v>
      </c>
      <c r="E32" s="60">
        <v>96.6</v>
      </c>
      <c r="F32" s="60">
        <v>0.2</v>
      </c>
      <c r="G32" s="60">
        <v>96.6</v>
      </c>
      <c r="H32" s="60">
        <v>0.6</v>
      </c>
      <c r="I32" s="60">
        <v>85</v>
      </c>
      <c r="J32" s="60">
        <v>0.26</v>
      </c>
      <c r="K32" s="60">
        <v>95.7</v>
      </c>
    </row>
    <row r="33" spans="1:11" ht="12" customHeight="1" x14ac:dyDescent="0.2">
      <c r="A33" s="59">
        <v>19.760000000000002</v>
      </c>
      <c r="B33" s="60">
        <v>0.46</v>
      </c>
      <c r="C33" s="60">
        <v>93.9</v>
      </c>
      <c r="D33" s="60">
        <v>0.2</v>
      </c>
      <c r="E33" s="60">
        <v>96.3</v>
      </c>
      <c r="F33" s="60">
        <v>0.24</v>
      </c>
      <c r="G33" s="60">
        <v>96.2</v>
      </c>
      <c r="H33" s="60">
        <v>0.67</v>
      </c>
      <c r="I33" s="60">
        <v>83.7</v>
      </c>
      <c r="J33" s="60">
        <v>0.33</v>
      </c>
      <c r="K33" s="60">
        <v>95.1</v>
      </c>
    </row>
    <row r="34" spans="1:11" ht="12" customHeight="1" x14ac:dyDescent="0.2">
      <c r="A34" s="59">
        <v>23.81</v>
      </c>
      <c r="B34" s="60">
        <v>0.47</v>
      </c>
      <c r="C34" s="60">
        <v>93</v>
      </c>
      <c r="D34" s="60">
        <v>0.19</v>
      </c>
      <c r="E34" s="60">
        <v>95.9</v>
      </c>
      <c r="F34" s="60">
        <v>0.24</v>
      </c>
      <c r="G34" s="60">
        <v>95.7</v>
      </c>
      <c r="H34" s="60">
        <v>0.52</v>
      </c>
      <c r="I34" s="60">
        <v>82.5</v>
      </c>
      <c r="J34" s="60">
        <v>0.34</v>
      </c>
      <c r="K34" s="60">
        <v>94.5</v>
      </c>
    </row>
    <row r="35" spans="1:11" ht="12" customHeight="1" x14ac:dyDescent="0.2">
      <c r="A35" s="59">
        <v>28.7</v>
      </c>
      <c r="B35" s="60">
        <v>0.4</v>
      </c>
      <c r="C35" s="60">
        <v>92</v>
      </c>
      <c r="D35" s="60">
        <v>0.15</v>
      </c>
      <c r="E35" s="60">
        <v>95.5</v>
      </c>
      <c r="F35" s="60">
        <v>0.18</v>
      </c>
      <c r="G35" s="60">
        <v>95.2</v>
      </c>
      <c r="H35" s="60">
        <v>0.45</v>
      </c>
      <c r="I35" s="60">
        <v>81.400000000000006</v>
      </c>
      <c r="J35" s="60">
        <v>0.27</v>
      </c>
      <c r="K35" s="60">
        <v>93.8</v>
      </c>
    </row>
    <row r="36" spans="1:11" ht="12" customHeight="1" x14ac:dyDescent="0.2">
      <c r="A36" s="59">
        <v>34.58</v>
      </c>
      <c r="B36" s="60">
        <v>0.28999999999999998</v>
      </c>
      <c r="C36" s="60">
        <v>91.3</v>
      </c>
      <c r="D36" s="60">
        <v>0.11</v>
      </c>
      <c r="E36" s="60">
        <v>95.2</v>
      </c>
      <c r="F36" s="60">
        <v>0.13</v>
      </c>
      <c r="G36" s="60">
        <v>94.9</v>
      </c>
      <c r="H36" s="60">
        <v>0.08</v>
      </c>
      <c r="I36" s="60">
        <v>80.7</v>
      </c>
      <c r="J36" s="60">
        <v>0.2</v>
      </c>
      <c r="K36" s="60">
        <v>93.3</v>
      </c>
    </row>
    <row r="37" spans="1:11" ht="12" customHeight="1" x14ac:dyDescent="0.2">
      <c r="A37" s="59">
        <v>41.68</v>
      </c>
      <c r="B37" s="60">
        <v>0.44</v>
      </c>
      <c r="C37" s="60">
        <v>90.7</v>
      </c>
      <c r="D37" s="60">
        <v>0.16</v>
      </c>
      <c r="E37" s="60">
        <v>95</v>
      </c>
      <c r="F37" s="60">
        <v>0.21</v>
      </c>
      <c r="G37" s="60">
        <v>94.6</v>
      </c>
      <c r="H37" s="60">
        <v>0.53</v>
      </c>
      <c r="I37" s="60">
        <v>80.5</v>
      </c>
      <c r="J37" s="60">
        <v>0.3</v>
      </c>
      <c r="K37" s="60">
        <v>92.9</v>
      </c>
    </row>
    <row r="38" spans="1:11" ht="12" customHeight="1" x14ac:dyDescent="0.2">
      <c r="A38" s="59">
        <v>50.22</v>
      </c>
      <c r="B38" s="60">
        <v>0.66</v>
      </c>
      <c r="C38" s="60">
        <v>89.7</v>
      </c>
      <c r="D38" s="60">
        <v>0.26</v>
      </c>
      <c r="E38" s="60">
        <v>94.6</v>
      </c>
      <c r="F38" s="60">
        <v>0.23</v>
      </c>
      <c r="G38" s="60">
        <v>94.2</v>
      </c>
      <c r="H38" s="60">
        <v>0.42</v>
      </c>
      <c r="I38" s="60">
        <v>79.3</v>
      </c>
      <c r="J38" s="60">
        <v>0.42</v>
      </c>
      <c r="K38" s="60">
        <v>92.2</v>
      </c>
    </row>
    <row r="39" spans="1:11" ht="12" customHeight="1" x14ac:dyDescent="0.2">
      <c r="A39" s="59">
        <v>60.52</v>
      </c>
      <c r="B39" s="60">
        <v>0.75</v>
      </c>
      <c r="C39" s="60">
        <v>88.3</v>
      </c>
      <c r="D39" s="60">
        <v>0.26</v>
      </c>
      <c r="E39" s="60">
        <v>94.1</v>
      </c>
      <c r="F39" s="60">
        <v>0.27</v>
      </c>
      <c r="G39" s="60">
        <v>93.7</v>
      </c>
      <c r="H39" s="60">
        <v>0.59</v>
      </c>
      <c r="I39" s="60">
        <v>78.599999999999994</v>
      </c>
      <c r="J39" s="60">
        <v>0.54</v>
      </c>
      <c r="K39" s="60">
        <v>91.3</v>
      </c>
    </row>
    <row r="40" spans="1:11" ht="12" customHeight="1" x14ac:dyDescent="0.2">
      <c r="A40" s="59">
        <v>72.94</v>
      </c>
      <c r="B40" s="60">
        <v>0.89</v>
      </c>
      <c r="C40" s="60">
        <v>86.7</v>
      </c>
      <c r="D40" s="60">
        <v>0.28000000000000003</v>
      </c>
      <c r="E40" s="60">
        <v>93.6</v>
      </c>
      <c r="F40" s="60">
        <v>0.35</v>
      </c>
      <c r="G40" s="60">
        <v>93.1</v>
      </c>
      <c r="H40" s="60">
        <v>0.71</v>
      </c>
      <c r="I40" s="60">
        <v>77</v>
      </c>
      <c r="J40" s="60">
        <v>0.48</v>
      </c>
      <c r="K40" s="60">
        <v>90.2</v>
      </c>
    </row>
    <row r="41" spans="1:11" ht="12" customHeight="1" x14ac:dyDescent="0.2">
      <c r="A41" s="59">
        <v>87.9</v>
      </c>
      <c r="B41" s="60">
        <v>1.18</v>
      </c>
      <c r="C41" s="60">
        <v>84.8</v>
      </c>
      <c r="D41" s="60">
        <v>0.39</v>
      </c>
      <c r="E41" s="60">
        <v>93</v>
      </c>
      <c r="F41" s="60">
        <v>0.43</v>
      </c>
      <c r="G41" s="60">
        <v>92.4</v>
      </c>
      <c r="H41" s="60">
        <v>0.82</v>
      </c>
      <c r="I41" s="60">
        <v>75.8</v>
      </c>
      <c r="J41" s="60">
        <v>0.56999999999999995</v>
      </c>
      <c r="K41" s="60">
        <v>89.3</v>
      </c>
    </row>
    <row r="42" spans="1:11" ht="12" customHeight="1" x14ac:dyDescent="0.2">
      <c r="A42" s="59">
        <v>105.9</v>
      </c>
      <c r="B42" s="60">
        <v>1.74</v>
      </c>
      <c r="C42" s="60">
        <v>82.2</v>
      </c>
      <c r="D42" s="60">
        <v>0.56999999999999995</v>
      </c>
      <c r="E42" s="60">
        <v>92.1</v>
      </c>
      <c r="F42" s="60">
        <v>0.97</v>
      </c>
      <c r="G42" s="60">
        <v>91.4</v>
      </c>
      <c r="H42" s="60">
        <v>2.52</v>
      </c>
      <c r="I42" s="60">
        <v>73.3</v>
      </c>
      <c r="J42" s="60">
        <v>1.55</v>
      </c>
      <c r="K42" s="60">
        <v>87.8</v>
      </c>
    </row>
    <row r="43" spans="1:11" ht="12" customHeight="1" x14ac:dyDescent="0.2">
      <c r="A43" s="59">
        <v>127.6</v>
      </c>
      <c r="B43" s="60">
        <v>2.2999999999999998</v>
      </c>
      <c r="C43" s="60">
        <v>78.5</v>
      </c>
      <c r="D43" s="60">
        <v>0.84</v>
      </c>
      <c r="E43" s="60">
        <v>90.9</v>
      </c>
      <c r="F43" s="60">
        <v>2.69</v>
      </c>
      <c r="G43" s="60">
        <v>88.8</v>
      </c>
      <c r="H43" s="60">
        <v>5.04</v>
      </c>
      <c r="I43" s="60">
        <v>67.3</v>
      </c>
      <c r="J43" s="60">
        <v>3.43</v>
      </c>
      <c r="K43" s="60">
        <v>83.9</v>
      </c>
    </row>
    <row r="44" spans="1:11" ht="12" customHeight="1" x14ac:dyDescent="0.2">
      <c r="A44" s="59">
        <v>153.80000000000001</v>
      </c>
      <c r="B44" s="60">
        <v>3.17</v>
      </c>
      <c r="C44" s="60">
        <v>73.5</v>
      </c>
      <c r="D44" s="60">
        <v>1.07</v>
      </c>
      <c r="E44" s="60">
        <v>89</v>
      </c>
      <c r="F44" s="60">
        <v>5.37</v>
      </c>
      <c r="G44" s="60">
        <v>82.1</v>
      </c>
      <c r="H44" s="60">
        <v>7.72</v>
      </c>
      <c r="I44" s="60">
        <v>55.6</v>
      </c>
      <c r="J44" s="60">
        <v>7.19</v>
      </c>
      <c r="K44" s="60">
        <v>75.400000000000006</v>
      </c>
    </row>
    <row r="45" spans="1:11" ht="12" customHeight="1" x14ac:dyDescent="0.2">
      <c r="A45" s="59">
        <v>185.4</v>
      </c>
      <c r="B45" s="60">
        <v>5.33</v>
      </c>
      <c r="C45" s="60">
        <v>66.3</v>
      </c>
      <c r="D45" s="60">
        <v>1.3</v>
      </c>
      <c r="E45" s="60">
        <v>86.8</v>
      </c>
      <c r="F45" s="60">
        <v>8</v>
      </c>
      <c r="G45" s="60">
        <v>70</v>
      </c>
      <c r="H45" s="60">
        <v>15.3</v>
      </c>
      <c r="I45" s="60">
        <v>37.6</v>
      </c>
      <c r="J45" s="60">
        <v>11.9</v>
      </c>
      <c r="K45" s="60">
        <v>58.6</v>
      </c>
    </row>
    <row r="46" spans="1:11" ht="12" customHeight="1" x14ac:dyDescent="0.2">
      <c r="A46" s="59">
        <v>223.4</v>
      </c>
      <c r="B46" s="60">
        <v>8.73</v>
      </c>
      <c r="C46" s="60">
        <v>53.9</v>
      </c>
      <c r="D46" s="60">
        <v>2.99</v>
      </c>
      <c r="E46" s="60">
        <v>83.7</v>
      </c>
      <c r="F46" s="60">
        <v>9.77</v>
      </c>
      <c r="G46" s="60">
        <v>52.9</v>
      </c>
      <c r="H46" s="60">
        <v>6.35</v>
      </c>
      <c r="I46" s="60">
        <v>6.86</v>
      </c>
      <c r="J46" s="60">
        <v>13.3</v>
      </c>
      <c r="K46" s="60">
        <v>33.4</v>
      </c>
    </row>
    <row r="47" spans="1:11" ht="12" customHeight="1" x14ac:dyDescent="0.2">
      <c r="A47" s="59">
        <v>269.2</v>
      </c>
      <c r="B47" s="60">
        <v>9.3699999999999992</v>
      </c>
      <c r="C47" s="60">
        <v>35.5</v>
      </c>
      <c r="D47" s="60">
        <v>7</v>
      </c>
      <c r="E47" s="60">
        <v>75.900000000000006</v>
      </c>
      <c r="F47" s="60">
        <v>8.7200000000000006</v>
      </c>
      <c r="G47" s="60">
        <v>33.4</v>
      </c>
      <c r="H47" s="60">
        <v>0</v>
      </c>
      <c r="I47" s="60">
        <v>0</v>
      </c>
      <c r="J47" s="60">
        <v>6.76</v>
      </c>
      <c r="K47" s="60">
        <v>8.92</v>
      </c>
    </row>
    <row r="48" spans="1:11" ht="12" customHeight="1" x14ac:dyDescent="0.2">
      <c r="A48" s="59">
        <v>324.39999999999998</v>
      </c>
      <c r="B48" s="60">
        <v>5.4</v>
      </c>
      <c r="C48" s="60">
        <v>18.399999999999999</v>
      </c>
      <c r="D48" s="60">
        <v>9.48</v>
      </c>
      <c r="E48" s="60">
        <v>60.1</v>
      </c>
      <c r="F48" s="60">
        <v>4.92</v>
      </c>
      <c r="G48" s="60">
        <v>17.7</v>
      </c>
      <c r="H48" s="60">
        <v>0</v>
      </c>
      <c r="I48" s="60">
        <v>0</v>
      </c>
      <c r="J48" s="60">
        <v>0.14000000000000001</v>
      </c>
      <c r="K48" s="60">
        <v>0.14000000000000001</v>
      </c>
    </row>
    <row r="49" spans="1:11" ht="12" customHeight="1" x14ac:dyDescent="0.2">
      <c r="A49" s="59">
        <v>390.9</v>
      </c>
      <c r="B49" s="60">
        <v>1.1299999999999999</v>
      </c>
      <c r="C49" s="60">
        <v>10</v>
      </c>
      <c r="D49" s="60">
        <v>7.45</v>
      </c>
      <c r="E49" s="60">
        <v>41.7</v>
      </c>
      <c r="F49" s="60">
        <v>1.28</v>
      </c>
      <c r="G49" s="60">
        <v>9.91</v>
      </c>
      <c r="H49" s="60">
        <v>0</v>
      </c>
      <c r="I49" s="60">
        <v>0</v>
      </c>
      <c r="J49" s="60">
        <v>0</v>
      </c>
      <c r="K49" s="60">
        <v>0</v>
      </c>
    </row>
    <row r="50" spans="1:11" ht="12" customHeight="1" x14ac:dyDescent="0.2">
      <c r="A50" s="59">
        <v>471.1</v>
      </c>
      <c r="B50" s="60">
        <v>0.1</v>
      </c>
      <c r="C50" s="60">
        <v>8.64</v>
      </c>
      <c r="D50" s="60">
        <v>4.09</v>
      </c>
      <c r="E50" s="60">
        <v>28.6</v>
      </c>
      <c r="F50" s="60">
        <v>0.38</v>
      </c>
      <c r="G50" s="60">
        <v>8.1</v>
      </c>
      <c r="H50" s="60">
        <v>0</v>
      </c>
      <c r="I50" s="60">
        <v>0</v>
      </c>
      <c r="J50" s="60">
        <v>0</v>
      </c>
      <c r="K50" s="60">
        <v>0</v>
      </c>
    </row>
    <row r="51" spans="1:11" ht="12" customHeight="1" x14ac:dyDescent="0.2">
      <c r="A51" s="59">
        <v>567.70000000000005</v>
      </c>
      <c r="B51" s="60">
        <v>0.86</v>
      </c>
      <c r="C51" s="60">
        <v>8.19</v>
      </c>
      <c r="D51" s="60">
        <v>2.59</v>
      </c>
      <c r="E51" s="60">
        <v>21.4</v>
      </c>
      <c r="F51" s="60">
        <v>0.74</v>
      </c>
      <c r="G51" s="60">
        <v>7.17</v>
      </c>
      <c r="H51" s="60">
        <v>0</v>
      </c>
      <c r="I51" s="60">
        <v>0</v>
      </c>
      <c r="J51" s="60">
        <v>0</v>
      </c>
      <c r="K51" s="60">
        <v>0</v>
      </c>
    </row>
    <row r="52" spans="1:11" ht="12" customHeight="1" x14ac:dyDescent="0.2">
      <c r="A52" s="59">
        <v>684.2</v>
      </c>
      <c r="B52" s="60">
        <v>0.77</v>
      </c>
      <c r="C52" s="60">
        <v>6.29</v>
      </c>
      <c r="D52" s="60">
        <v>2.2400000000000002</v>
      </c>
      <c r="E52" s="60">
        <v>16.5</v>
      </c>
      <c r="F52" s="60">
        <v>0.34</v>
      </c>
      <c r="G52" s="60">
        <v>5.77</v>
      </c>
      <c r="H52" s="60">
        <v>0</v>
      </c>
      <c r="I52" s="60">
        <v>0</v>
      </c>
      <c r="J52" s="60">
        <v>0</v>
      </c>
      <c r="K52" s="60">
        <v>0</v>
      </c>
    </row>
    <row r="53" spans="1:11" ht="12" customHeight="1" x14ac:dyDescent="0.2">
      <c r="A53" s="59">
        <v>824.5</v>
      </c>
      <c r="B53" s="60">
        <v>0.92</v>
      </c>
      <c r="C53" s="60">
        <v>4.92</v>
      </c>
      <c r="D53" s="60">
        <v>2.83</v>
      </c>
      <c r="E53" s="60">
        <v>11.9</v>
      </c>
      <c r="F53" s="60">
        <v>0.61</v>
      </c>
      <c r="G53" s="60">
        <v>5.19</v>
      </c>
      <c r="H53" s="60">
        <v>0</v>
      </c>
      <c r="I53" s="60">
        <v>0</v>
      </c>
      <c r="J53" s="60">
        <v>0</v>
      </c>
      <c r="K53" s="60">
        <v>0</v>
      </c>
    </row>
    <row r="54" spans="1:11" x14ac:dyDescent="0.2">
      <c r="A54" s="59">
        <v>993.6</v>
      </c>
      <c r="B54" s="60">
        <v>1.39</v>
      </c>
      <c r="C54" s="60">
        <v>2.56</v>
      </c>
      <c r="D54" s="60">
        <v>2.97</v>
      </c>
      <c r="E54" s="60">
        <v>5.86</v>
      </c>
      <c r="F54" s="60">
        <v>1.62</v>
      </c>
      <c r="G54" s="60">
        <v>3.22</v>
      </c>
      <c r="H54" s="60">
        <v>0</v>
      </c>
      <c r="I54" s="60">
        <v>0</v>
      </c>
      <c r="J54" s="60">
        <v>0</v>
      </c>
      <c r="K54" s="60">
        <v>0</v>
      </c>
    </row>
    <row r="55" spans="1:11" x14ac:dyDescent="0.2">
      <c r="A55" s="59">
        <v>1197</v>
      </c>
      <c r="B55" s="60">
        <v>0.28000000000000003</v>
      </c>
      <c r="C55" s="60">
        <v>0.3</v>
      </c>
      <c r="D55" s="60">
        <v>0.74</v>
      </c>
      <c r="E55" s="60">
        <v>0.8</v>
      </c>
      <c r="F55" s="60">
        <v>0.4</v>
      </c>
      <c r="G55" s="60">
        <v>0.44</v>
      </c>
      <c r="H55" s="60">
        <v>0</v>
      </c>
      <c r="I55" s="60">
        <v>0</v>
      </c>
      <c r="J55" s="60">
        <v>0</v>
      </c>
      <c r="K55" s="60">
        <v>0</v>
      </c>
    </row>
    <row r="56" spans="1:11" x14ac:dyDescent="0.2">
      <c r="A56" s="59">
        <v>1443</v>
      </c>
      <c r="B56" s="60">
        <v>0</v>
      </c>
      <c r="C56" s="60">
        <v>0</v>
      </c>
      <c r="D56" s="60">
        <v>0</v>
      </c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</row>
    <row r="57" spans="1:11" x14ac:dyDescent="0.2">
      <c r="A57" s="59">
        <v>1739</v>
      </c>
      <c r="B57" s="60">
        <v>0</v>
      </c>
      <c r="C57" s="60">
        <v>0</v>
      </c>
      <c r="D57" s="60">
        <v>0</v>
      </c>
      <c r="E57" s="60">
        <v>0</v>
      </c>
      <c r="F57" s="60">
        <v>0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</row>
    <row r="58" spans="1:11" x14ac:dyDescent="0.2">
      <c r="A58" s="52"/>
      <c r="B58" s="53"/>
      <c r="C58" s="53"/>
      <c r="D58" s="49"/>
      <c r="E58" s="49"/>
      <c r="F58" s="49"/>
      <c r="G58" s="49"/>
      <c r="H58" s="49"/>
      <c r="I58" s="49"/>
      <c r="J58" s="49"/>
      <c r="K58" s="49"/>
    </row>
    <row r="59" spans="1:11" x14ac:dyDescent="0.2">
      <c r="A59" s="6"/>
      <c r="B59" s="4"/>
      <c r="C59" s="15"/>
    </row>
    <row r="60" spans="1:11" x14ac:dyDescent="0.2">
      <c r="C60" s="2"/>
    </row>
    <row r="61" spans="1:11" x14ac:dyDescent="0.2">
      <c r="C61" s="2"/>
    </row>
    <row r="62" spans="1:11" x14ac:dyDescent="0.2">
      <c r="C62" s="2"/>
    </row>
    <row r="63" spans="1:11" x14ac:dyDescent="0.2">
      <c r="C63" s="2"/>
    </row>
    <row r="64" spans="1:11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2:3" x14ac:dyDescent="0.2">
      <c r="C97" s="2"/>
    </row>
    <row r="98" spans="2:3" x14ac:dyDescent="0.2">
      <c r="C98" s="2"/>
    </row>
    <row r="99" spans="2:3" x14ac:dyDescent="0.2">
      <c r="C99" s="2"/>
    </row>
    <row r="100" spans="2:3" x14ac:dyDescent="0.2">
      <c r="C100" s="2"/>
    </row>
    <row r="101" spans="2:3" x14ac:dyDescent="0.2">
      <c r="C101" s="2"/>
    </row>
    <row r="102" spans="2:3" x14ac:dyDescent="0.2">
      <c r="C102" s="2"/>
    </row>
    <row r="103" spans="2:3" x14ac:dyDescent="0.2">
      <c r="B103" s="5"/>
      <c r="C103" s="16"/>
    </row>
    <row r="190" spans="2:3" x14ac:dyDescent="0.2">
      <c r="B190" s="5"/>
      <c r="C190" s="5"/>
    </row>
  </sheetData>
  <mergeCells count="5">
    <mergeCell ref="J8:K8"/>
    <mergeCell ref="B8:C8"/>
    <mergeCell ref="D8:E8"/>
    <mergeCell ref="F8:G8"/>
    <mergeCell ref="H8:I8"/>
  </mergeCells>
  <phoneticPr fontId="0" type="noConversion"/>
  <pageMargins left="0.75" right="0.75" top="1" bottom="1" header="0.5" footer="0.5"/>
  <pageSetup scale="91" orientation="portrait" horizontalDpi="4294967292" verticalDpi="300" r:id="rId1"/>
  <headerFooter alignWithMargins="0">
    <oddHeader xml:space="preserve">&amp;C&amp;"Arial,Bold"&amp;11&amp;UAGAT LABORATORIES&amp;14&amp;U
&amp;10Particle Size Analysis&amp;14
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190"/>
  <sheetViews>
    <sheetView zoomScaleNormal="100" workbookViewId="0">
      <selection activeCell="Q20" sqref="Q20:R20"/>
    </sheetView>
  </sheetViews>
  <sheetFormatPr defaultRowHeight="12.75" x14ac:dyDescent="0.2"/>
  <cols>
    <col min="1" max="1" width="10.42578125" style="3" customWidth="1"/>
    <col min="2" max="3" width="7.7109375" style="1" customWidth="1"/>
    <col min="4" max="11" width="0" hidden="1" customWidth="1"/>
  </cols>
  <sheetData>
    <row r="1" spans="1:11" ht="12.75" customHeight="1" x14ac:dyDescent="0.25">
      <c r="A1" s="33" t="s">
        <v>28</v>
      </c>
      <c r="B1" s="30" t="s">
        <v>44</v>
      </c>
      <c r="C1" s="48"/>
      <c r="D1" s="49"/>
      <c r="E1" s="49"/>
      <c r="F1" s="50"/>
      <c r="G1" s="49"/>
      <c r="H1" s="49"/>
      <c r="I1" s="49"/>
      <c r="J1" s="49"/>
      <c r="K1" s="49"/>
    </row>
    <row r="2" spans="1:11" ht="12.75" customHeight="1" x14ac:dyDescent="0.2">
      <c r="A2" s="33" t="s">
        <v>29</v>
      </c>
      <c r="B2" s="30" t="s">
        <v>62</v>
      </c>
      <c r="C2" s="48"/>
      <c r="D2" s="49"/>
      <c r="E2" s="49"/>
      <c r="F2" s="51"/>
      <c r="G2" s="49"/>
      <c r="H2" s="49"/>
      <c r="I2" s="49"/>
      <c r="J2" s="49"/>
      <c r="K2" s="49"/>
    </row>
    <row r="3" spans="1:11" ht="12.75" customHeight="1" x14ac:dyDescent="0.2">
      <c r="A3" s="33" t="s">
        <v>30</v>
      </c>
      <c r="B3" s="31" t="s">
        <v>45</v>
      </c>
      <c r="C3" s="48"/>
      <c r="D3" s="49"/>
      <c r="E3" s="49"/>
      <c r="F3" s="49"/>
      <c r="G3" s="49"/>
      <c r="H3" s="49"/>
      <c r="I3" s="49"/>
      <c r="J3" s="49"/>
      <c r="K3" s="49"/>
    </row>
    <row r="4" spans="1:11" ht="12.75" customHeight="1" x14ac:dyDescent="0.2">
      <c r="A4" s="33" t="s">
        <v>31</v>
      </c>
      <c r="B4" s="34" t="s">
        <v>63</v>
      </c>
      <c r="C4" s="48"/>
      <c r="D4" s="49"/>
      <c r="E4" s="49"/>
      <c r="F4" s="49"/>
      <c r="G4" s="49"/>
      <c r="H4" s="49"/>
      <c r="I4" s="49"/>
      <c r="J4" s="49"/>
      <c r="K4" s="49"/>
    </row>
    <row r="5" spans="1:11" ht="10.5" customHeight="1" x14ac:dyDescent="0.2">
      <c r="A5" s="52"/>
      <c r="B5" s="53"/>
      <c r="C5" s="53"/>
      <c r="D5" s="49"/>
      <c r="E5" s="49"/>
      <c r="F5" s="49"/>
      <c r="G5" s="49"/>
      <c r="H5" s="49"/>
      <c r="I5" s="49"/>
      <c r="J5" s="49"/>
      <c r="K5" s="49"/>
    </row>
    <row r="6" spans="1:11" x14ac:dyDescent="0.2">
      <c r="A6" s="52"/>
      <c r="B6" s="53"/>
      <c r="C6" s="53"/>
      <c r="D6" s="49"/>
      <c r="E6" s="49"/>
      <c r="F6" s="49"/>
      <c r="G6" s="49"/>
      <c r="H6" s="49"/>
      <c r="I6" s="49"/>
      <c r="J6" s="49"/>
      <c r="K6" s="49"/>
    </row>
    <row r="7" spans="1:11" ht="12" customHeight="1" x14ac:dyDescent="0.2">
      <c r="A7" s="54"/>
      <c r="B7" s="55" t="s">
        <v>32</v>
      </c>
      <c r="C7" s="56" t="s">
        <v>61</v>
      </c>
      <c r="D7" s="55" t="s">
        <v>32</v>
      </c>
      <c r="E7" s="56"/>
      <c r="F7" s="55" t="s">
        <v>32</v>
      </c>
      <c r="G7" s="56"/>
      <c r="H7" s="55" t="s">
        <v>32</v>
      </c>
      <c r="I7" s="56"/>
      <c r="J7" s="55" t="s">
        <v>32</v>
      </c>
      <c r="K7" s="56"/>
    </row>
    <row r="8" spans="1:11" ht="12" customHeight="1" x14ac:dyDescent="0.2">
      <c r="A8" s="54" t="s">
        <v>0</v>
      </c>
      <c r="B8" s="75">
        <v>294.60000000000002</v>
      </c>
      <c r="C8" s="75"/>
      <c r="D8" s="75"/>
      <c r="E8" s="75"/>
      <c r="F8" s="75"/>
      <c r="G8" s="75"/>
      <c r="H8" s="75"/>
      <c r="I8" s="75"/>
      <c r="J8" s="75"/>
      <c r="K8" s="75"/>
    </row>
    <row r="9" spans="1:11" ht="12" customHeight="1" x14ac:dyDescent="0.2">
      <c r="A9" s="54" t="s">
        <v>2</v>
      </c>
      <c r="B9" s="57" t="s">
        <v>1</v>
      </c>
      <c r="C9" s="57" t="s">
        <v>43</v>
      </c>
      <c r="D9" s="57" t="s">
        <v>1</v>
      </c>
      <c r="E9" s="57" t="s">
        <v>42</v>
      </c>
      <c r="F9" s="57" t="s">
        <v>1</v>
      </c>
      <c r="G9" s="57" t="s">
        <v>43</v>
      </c>
      <c r="H9" s="57" t="s">
        <v>1</v>
      </c>
      <c r="I9" s="57" t="s">
        <v>43</v>
      </c>
      <c r="J9" s="57" t="s">
        <v>1</v>
      </c>
      <c r="K9" s="57" t="s">
        <v>43</v>
      </c>
    </row>
    <row r="10" spans="1:11" ht="12" customHeight="1" x14ac:dyDescent="0.2">
      <c r="A10" s="54" t="s">
        <v>4</v>
      </c>
      <c r="B10" s="57" t="s">
        <v>3</v>
      </c>
      <c r="C10" s="57" t="s">
        <v>3</v>
      </c>
      <c r="D10" s="57" t="s">
        <v>3</v>
      </c>
      <c r="E10" s="57" t="s">
        <v>3</v>
      </c>
      <c r="F10" s="57" t="s">
        <v>3</v>
      </c>
      <c r="G10" s="57" t="s">
        <v>3</v>
      </c>
      <c r="H10" s="57" t="s">
        <v>3</v>
      </c>
      <c r="I10" s="57" t="s">
        <v>3</v>
      </c>
      <c r="J10" s="57" t="s">
        <v>3</v>
      </c>
      <c r="K10" s="57" t="s">
        <v>3</v>
      </c>
    </row>
    <row r="11" spans="1:11" ht="12" customHeight="1" x14ac:dyDescent="0.2">
      <c r="A11" s="54" t="s">
        <v>5</v>
      </c>
      <c r="B11" s="58" t="s">
        <v>6</v>
      </c>
      <c r="C11" s="58" t="s">
        <v>6</v>
      </c>
      <c r="D11" s="58" t="s">
        <v>6</v>
      </c>
      <c r="E11" s="58" t="s">
        <v>6</v>
      </c>
      <c r="F11" s="58" t="s">
        <v>6</v>
      </c>
      <c r="G11" s="58" t="s">
        <v>6</v>
      </c>
      <c r="H11" s="58" t="s">
        <v>6</v>
      </c>
      <c r="I11" s="58" t="s">
        <v>6</v>
      </c>
      <c r="J11" s="58" t="s">
        <v>6</v>
      </c>
      <c r="K11" s="58" t="s">
        <v>6</v>
      </c>
    </row>
    <row r="12" spans="1:11" ht="12" customHeight="1" x14ac:dyDescent="0.2">
      <c r="A12" s="59">
        <v>0.39</v>
      </c>
      <c r="B12" s="60">
        <v>0</v>
      </c>
      <c r="C12" s="60">
        <v>100</v>
      </c>
      <c r="D12" s="60"/>
      <c r="E12" s="60"/>
      <c r="F12" s="60"/>
      <c r="G12" s="60"/>
      <c r="H12" s="60"/>
      <c r="I12" s="60"/>
      <c r="J12" s="60"/>
      <c r="K12" s="60"/>
    </row>
    <row r="13" spans="1:11" ht="12" customHeight="1" x14ac:dyDescent="0.2">
      <c r="A13" s="59">
        <v>0.47</v>
      </c>
      <c r="B13" s="60">
        <v>0</v>
      </c>
      <c r="C13" s="60">
        <v>100</v>
      </c>
      <c r="D13" s="60"/>
      <c r="E13" s="60"/>
      <c r="F13" s="60"/>
      <c r="G13" s="60"/>
      <c r="H13" s="60"/>
      <c r="I13" s="60"/>
      <c r="J13" s="60"/>
      <c r="K13" s="60"/>
    </row>
    <row r="14" spans="1:11" ht="12" customHeight="1" x14ac:dyDescent="0.2">
      <c r="A14" s="59">
        <v>0.56999999999999995</v>
      </c>
      <c r="B14" s="60">
        <v>0</v>
      </c>
      <c r="C14" s="60">
        <v>100</v>
      </c>
      <c r="D14" s="60"/>
      <c r="E14" s="60"/>
      <c r="F14" s="60"/>
      <c r="G14" s="60"/>
      <c r="H14" s="60"/>
      <c r="I14" s="60"/>
      <c r="J14" s="60"/>
      <c r="K14" s="60"/>
    </row>
    <row r="15" spans="1:11" ht="12" customHeight="1" x14ac:dyDescent="0.2">
      <c r="A15" s="59">
        <v>0.69</v>
      </c>
      <c r="B15" s="60">
        <v>0</v>
      </c>
      <c r="C15" s="60">
        <v>100</v>
      </c>
      <c r="D15" s="60"/>
      <c r="E15" s="60"/>
      <c r="F15" s="60"/>
      <c r="G15" s="60"/>
      <c r="H15" s="60"/>
      <c r="I15" s="60"/>
      <c r="J15" s="60"/>
      <c r="K15" s="60"/>
    </row>
    <row r="16" spans="1:11" ht="12" customHeight="1" x14ac:dyDescent="0.2">
      <c r="A16" s="59">
        <v>0.83</v>
      </c>
      <c r="B16" s="60">
        <v>0</v>
      </c>
      <c r="C16" s="60">
        <v>100</v>
      </c>
      <c r="D16" s="60"/>
      <c r="E16" s="60"/>
      <c r="F16" s="60"/>
      <c r="G16" s="60"/>
      <c r="H16" s="60"/>
      <c r="I16" s="60"/>
      <c r="J16" s="60"/>
      <c r="K16" s="60"/>
    </row>
    <row r="17" spans="1:11" ht="12" customHeight="1" x14ac:dyDescent="0.2">
      <c r="A17" s="59">
        <v>1</v>
      </c>
      <c r="B17" s="60">
        <v>0.01</v>
      </c>
      <c r="C17" s="60">
        <v>100</v>
      </c>
      <c r="D17" s="60"/>
      <c r="E17" s="60"/>
      <c r="F17" s="60"/>
      <c r="G17" s="60"/>
      <c r="H17" s="60"/>
      <c r="I17" s="60"/>
      <c r="J17" s="60"/>
      <c r="K17" s="60"/>
    </row>
    <row r="18" spans="1:11" ht="12" customHeight="1" x14ac:dyDescent="0.2">
      <c r="A18" s="59">
        <v>1.2</v>
      </c>
      <c r="B18" s="60">
        <v>0.06</v>
      </c>
      <c r="C18" s="60">
        <v>99.95</v>
      </c>
      <c r="D18" s="60"/>
      <c r="E18" s="60"/>
      <c r="F18" s="60"/>
      <c r="G18" s="60"/>
      <c r="H18" s="60"/>
      <c r="I18" s="60"/>
      <c r="J18" s="60"/>
      <c r="K18" s="60"/>
    </row>
    <row r="19" spans="1:11" ht="12" customHeight="1" x14ac:dyDescent="0.2">
      <c r="A19" s="59">
        <v>1.45</v>
      </c>
      <c r="B19" s="60">
        <v>0.14000000000000001</v>
      </c>
      <c r="C19" s="60">
        <v>99.8</v>
      </c>
      <c r="D19" s="60"/>
      <c r="E19" s="60"/>
      <c r="F19" s="60"/>
      <c r="G19" s="60"/>
      <c r="H19" s="60"/>
      <c r="I19" s="60"/>
      <c r="J19" s="60"/>
      <c r="K19" s="60"/>
    </row>
    <row r="20" spans="1:11" ht="12" customHeight="1" x14ac:dyDescent="0.2">
      <c r="A20" s="59">
        <v>1.75</v>
      </c>
      <c r="B20" s="60">
        <v>0.23</v>
      </c>
      <c r="C20" s="60">
        <v>99.5</v>
      </c>
      <c r="D20" s="60"/>
      <c r="E20" s="60"/>
      <c r="F20" s="60"/>
      <c r="G20" s="60"/>
      <c r="H20" s="60"/>
      <c r="I20" s="60"/>
      <c r="J20" s="60"/>
      <c r="K20" s="60"/>
    </row>
    <row r="21" spans="1:11" ht="12" customHeight="1" x14ac:dyDescent="0.2">
      <c r="A21" s="59">
        <v>2.11</v>
      </c>
      <c r="B21" s="60">
        <v>0.3</v>
      </c>
      <c r="C21" s="60">
        <v>99</v>
      </c>
      <c r="D21" s="60"/>
      <c r="E21" s="60"/>
      <c r="F21" s="60"/>
      <c r="G21" s="60"/>
      <c r="H21" s="60"/>
      <c r="I21" s="60"/>
      <c r="J21" s="60"/>
      <c r="K21" s="60"/>
    </row>
    <row r="22" spans="1:11" ht="12" customHeight="1" x14ac:dyDescent="0.2">
      <c r="A22" s="59">
        <v>2.54</v>
      </c>
      <c r="B22" s="60">
        <v>0.32</v>
      </c>
      <c r="C22" s="60">
        <v>98.4</v>
      </c>
      <c r="D22" s="60"/>
      <c r="E22" s="60"/>
      <c r="F22" s="60"/>
      <c r="G22" s="60"/>
      <c r="H22" s="60"/>
      <c r="I22" s="60"/>
      <c r="J22" s="60"/>
      <c r="K22" s="60"/>
    </row>
    <row r="23" spans="1:11" ht="12" customHeight="1" x14ac:dyDescent="0.2">
      <c r="A23" s="59">
        <v>3.06</v>
      </c>
      <c r="B23" s="60">
        <v>0.31</v>
      </c>
      <c r="C23" s="60">
        <v>97.7</v>
      </c>
      <c r="D23" s="60"/>
      <c r="E23" s="60"/>
      <c r="F23" s="60"/>
      <c r="G23" s="60"/>
      <c r="H23" s="60"/>
      <c r="I23" s="60"/>
      <c r="J23" s="60"/>
      <c r="K23" s="60"/>
    </row>
    <row r="24" spans="1:11" ht="12" customHeight="1" x14ac:dyDescent="0.2">
      <c r="A24" s="59">
        <v>3.69</v>
      </c>
      <c r="B24" s="60">
        <v>0.28999999999999998</v>
      </c>
      <c r="C24" s="60">
        <v>97.1</v>
      </c>
      <c r="D24" s="60"/>
      <c r="E24" s="60"/>
      <c r="F24" s="60"/>
      <c r="G24" s="60"/>
      <c r="H24" s="60"/>
      <c r="I24" s="60"/>
      <c r="J24" s="60"/>
      <c r="K24" s="60"/>
    </row>
    <row r="25" spans="1:11" ht="12" customHeight="1" x14ac:dyDescent="0.2">
      <c r="A25" s="59">
        <v>4.4400000000000004</v>
      </c>
      <c r="B25" s="60">
        <v>0.26</v>
      </c>
      <c r="C25" s="60">
        <v>96.5</v>
      </c>
      <c r="D25" s="60"/>
      <c r="E25" s="60"/>
      <c r="F25" s="60"/>
      <c r="G25" s="60"/>
      <c r="H25" s="60"/>
      <c r="I25" s="60"/>
      <c r="J25" s="60"/>
      <c r="K25" s="60"/>
    </row>
    <row r="26" spans="1:11" ht="12" customHeight="1" x14ac:dyDescent="0.2">
      <c r="A26" s="59">
        <v>5.35</v>
      </c>
      <c r="B26" s="60">
        <v>0.24</v>
      </c>
      <c r="C26" s="60">
        <v>96</v>
      </c>
      <c r="D26" s="60"/>
      <c r="E26" s="60"/>
      <c r="F26" s="60"/>
      <c r="G26" s="60"/>
      <c r="H26" s="60"/>
      <c r="I26" s="60"/>
      <c r="J26" s="60"/>
      <c r="K26" s="60"/>
    </row>
    <row r="27" spans="1:11" ht="12" customHeight="1" x14ac:dyDescent="0.2">
      <c r="A27" s="59">
        <v>6.45</v>
      </c>
      <c r="B27" s="60">
        <v>0.22</v>
      </c>
      <c r="C27" s="60">
        <v>95.6</v>
      </c>
      <c r="D27" s="60"/>
      <c r="E27" s="60"/>
      <c r="F27" s="60"/>
      <c r="G27" s="60"/>
      <c r="H27" s="60"/>
      <c r="I27" s="60"/>
      <c r="J27" s="60"/>
      <c r="K27" s="60"/>
    </row>
    <row r="28" spans="1:11" ht="12" customHeight="1" x14ac:dyDescent="0.2">
      <c r="A28" s="59">
        <v>7.78</v>
      </c>
      <c r="B28" s="60">
        <v>0.2</v>
      </c>
      <c r="C28" s="60">
        <v>95.1</v>
      </c>
      <c r="D28" s="60"/>
      <c r="E28" s="60"/>
      <c r="F28" s="60"/>
      <c r="G28" s="60"/>
      <c r="H28" s="60"/>
      <c r="I28" s="60"/>
      <c r="J28" s="60"/>
      <c r="K28" s="60"/>
    </row>
    <row r="29" spans="1:11" ht="12" customHeight="1" x14ac:dyDescent="0.2">
      <c r="A29" s="59">
        <v>9.3699999999999992</v>
      </c>
      <c r="B29" s="60">
        <v>0.18</v>
      </c>
      <c r="C29" s="60">
        <v>94.7</v>
      </c>
      <c r="D29" s="60"/>
      <c r="E29" s="60"/>
      <c r="F29" s="60"/>
      <c r="G29" s="60"/>
      <c r="H29" s="60"/>
      <c r="I29" s="60"/>
      <c r="J29" s="60"/>
      <c r="K29" s="60"/>
    </row>
    <row r="30" spans="1:11" ht="12" customHeight="1" x14ac:dyDescent="0.2">
      <c r="A30" s="59">
        <v>11.29</v>
      </c>
      <c r="B30" s="60">
        <v>0.15</v>
      </c>
      <c r="C30" s="60">
        <v>94.4</v>
      </c>
      <c r="D30" s="60"/>
      <c r="E30" s="60"/>
      <c r="F30" s="60"/>
      <c r="G30" s="60"/>
      <c r="H30" s="60"/>
      <c r="I30" s="60"/>
      <c r="J30" s="60"/>
      <c r="K30" s="60"/>
    </row>
    <row r="31" spans="1:11" ht="12" customHeight="1" x14ac:dyDescent="0.2">
      <c r="A31" s="59">
        <v>13.61</v>
      </c>
      <c r="B31" s="60">
        <v>0.13</v>
      </c>
      <c r="C31" s="60">
        <v>94.1</v>
      </c>
      <c r="D31" s="60"/>
      <c r="E31" s="60"/>
      <c r="F31" s="60"/>
      <c r="G31" s="60"/>
      <c r="H31" s="60"/>
      <c r="I31" s="60"/>
      <c r="J31" s="60"/>
      <c r="K31" s="60"/>
    </row>
    <row r="32" spans="1:11" ht="12" customHeight="1" x14ac:dyDescent="0.2">
      <c r="A32" s="59">
        <v>16.399999999999999</v>
      </c>
      <c r="B32" s="60">
        <v>0.15</v>
      </c>
      <c r="C32" s="60">
        <v>93.8</v>
      </c>
      <c r="D32" s="60"/>
      <c r="E32" s="60"/>
      <c r="F32" s="60"/>
      <c r="G32" s="60"/>
      <c r="H32" s="60"/>
      <c r="I32" s="60"/>
      <c r="J32" s="60"/>
      <c r="K32" s="60"/>
    </row>
    <row r="33" spans="1:11" ht="12" customHeight="1" x14ac:dyDescent="0.2">
      <c r="A33" s="59">
        <v>19.760000000000002</v>
      </c>
      <c r="B33" s="60">
        <v>0.19</v>
      </c>
      <c r="C33" s="60">
        <v>93.5</v>
      </c>
      <c r="D33" s="60"/>
      <c r="E33" s="60"/>
      <c r="F33" s="60"/>
      <c r="G33" s="60"/>
      <c r="H33" s="60"/>
      <c r="I33" s="60"/>
      <c r="J33" s="60"/>
      <c r="K33" s="60"/>
    </row>
    <row r="34" spans="1:11" ht="12" customHeight="1" x14ac:dyDescent="0.2">
      <c r="A34" s="59">
        <v>23.81</v>
      </c>
      <c r="B34" s="60">
        <v>0.18</v>
      </c>
      <c r="C34" s="60">
        <v>93.1</v>
      </c>
      <c r="D34" s="60"/>
      <c r="E34" s="60"/>
      <c r="F34" s="60"/>
      <c r="G34" s="60"/>
      <c r="H34" s="60"/>
      <c r="I34" s="60"/>
      <c r="J34" s="60"/>
      <c r="K34" s="60"/>
    </row>
    <row r="35" spans="1:11" ht="12" customHeight="1" x14ac:dyDescent="0.2">
      <c r="A35" s="59">
        <v>28.7</v>
      </c>
      <c r="B35" s="60">
        <v>0.14000000000000001</v>
      </c>
      <c r="C35" s="60">
        <v>92.8</v>
      </c>
      <c r="D35" s="60"/>
      <c r="E35" s="60"/>
      <c r="F35" s="60"/>
      <c r="G35" s="60"/>
      <c r="H35" s="60"/>
      <c r="I35" s="60"/>
      <c r="J35" s="60"/>
      <c r="K35" s="60"/>
    </row>
    <row r="36" spans="1:11" ht="12" customHeight="1" x14ac:dyDescent="0.2">
      <c r="A36" s="59">
        <v>34.58</v>
      </c>
      <c r="B36" s="60">
        <v>0.04</v>
      </c>
      <c r="C36" s="60">
        <v>92.5</v>
      </c>
      <c r="D36" s="60"/>
      <c r="E36" s="60"/>
      <c r="F36" s="60"/>
      <c r="G36" s="60"/>
      <c r="H36" s="60"/>
      <c r="I36" s="60"/>
      <c r="J36" s="60"/>
      <c r="K36" s="60"/>
    </row>
    <row r="37" spans="1:11" ht="12" customHeight="1" x14ac:dyDescent="0.2">
      <c r="A37" s="59">
        <v>41.68</v>
      </c>
      <c r="B37" s="60">
        <v>0.17</v>
      </c>
      <c r="C37" s="60">
        <v>92.4</v>
      </c>
      <c r="D37" s="60"/>
      <c r="E37" s="60"/>
      <c r="F37" s="60"/>
      <c r="G37" s="60"/>
      <c r="H37" s="60"/>
      <c r="I37" s="60"/>
      <c r="J37" s="60"/>
      <c r="K37" s="60"/>
    </row>
    <row r="38" spans="1:11" ht="12" customHeight="1" x14ac:dyDescent="0.2">
      <c r="A38" s="59">
        <v>50.22</v>
      </c>
      <c r="B38" s="60">
        <v>0.27</v>
      </c>
      <c r="C38" s="60">
        <v>92</v>
      </c>
      <c r="D38" s="60"/>
      <c r="E38" s="60"/>
      <c r="F38" s="60"/>
      <c r="G38" s="60"/>
      <c r="H38" s="60"/>
      <c r="I38" s="60"/>
      <c r="J38" s="60"/>
      <c r="K38" s="60"/>
    </row>
    <row r="39" spans="1:11" ht="12" customHeight="1" x14ac:dyDescent="0.2">
      <c r="A39" s="59">
        <v>60.52</v>
      </c>
      <c r="B39" s="60">
        <v>0.42</v>
      </c>
      <c r="C39" s="60">
        <v>91.4</v>
      </c>
      <c r="D39" s="60"/>
      <c r="E39" s="60"/>
      <c r="F39" s="60"/>
      <c r="G39" s="60"/>
      <c r="H39" s="60"/>
      <c r="I39" s="60"/>
      <c r="J39" s="60"/>
      <c r="K39" s="60"/>
    </row>
    <row r="40" spans="1:11" ht="12" customHeight="1" x14ac:dyDescent="0.2">
      <c r="A40" s="59">
        <v>72.94</v>
      </c>
      <c r="B40" s="60">
        <v>0.49</v>
      </c>
      <c r="C40" s="60">
        <v>90.5</v>
      </c>
      <c r="D40" s="60"/>
      <c r="E40" s="60"/>
      <c r="F40" s="60"/>
      <c r="G40" s="60"/>
      <c r="H40" s="60"/>
      <c r="I40" s="60"/>
      <c r="J40" s="60"/>
      <c r="K40" s="60"/>
    </row>
    <row r="41" spans="1:11" ht="12" customHeight="1" x14ac:dyDescent="0.2">
      <c r="A41" s="59">
        <v>87.9</v>
      </c>
      <c r="B41" s="60">
        <v>0.64</v>
      </c>
      <c r="C41" s="60">
        <v>89.5</v>
      </c>
      <c r="D41" s="60"/>
      <c r="E41" s="60"/>
      <c r="F41" s="60"/>
      <c r="G41" s="60"/>
      <c r="H41" s="60"/>
      <c r="I41" s="60"/>
      <c r="J41" s="60"/>
      <c r="K41" s="60"/>
    </row>
    <row r="42" spans="1:11" ht="12" customHeight="1" x14ac:dyDescent="0.2">
      <c r="A42" s="59">
        <v>105.9</v>
      </c>
      <c r="B42" s="60">
        <v>1.62</v>
      </c>
      <c r="C42" s="60">
        <v>87.8</v>
      </c>
      <c r="D42" s="60"/>
      <c r="E42" s="60"/>
      <c r="F42" s="60"/>
      <c r="G42" s="60"/>
      <c r="H42" s="60"/>
      <c r="I42" s="60"/>
      <c r="J42" s="60"/>
      <c r="K42" s="60"/>
    </row>
    <row r="43" spans="1:11" ht="12" customHeight="1" x14ac:dyDescent="0.2">
      <c r="A43" s="59">
        <v>127.6</v>
      </c>
      <c r="B43" s="60">
        <v>3</v>
      </c>
      <c r="C43" s="60">
        <v>84</v>
      </c>
      <c r="D43" s="60"/>
      <c r="E43" s="60"/>
      <c r="F43" s="60"/>
      <c r="G43" s="60"/>
      <c r="H43" s="60"/>
      <c r="I43" s="60"/>
      <c r="J43" s="60"/>
      <c r="K43" s="60"/>
    </row>
    <row r="44" spans="1:11" ht="12" customHeight="1" x14ac:dyDescent="0.2">
      <c r="A44" s="59">
        <v>153.80000000000001</v>
      </c>
      <c r="B44" s="60">
        <v>5.84</v>
      </c>
      <c r="C44" s="60">
        <v>76.7</v>
      </c>
      <c r="D44" s="60"/>
      <c r="E44" s="60"/>
      <c r="F44" s="60"/>
      <c r="G44" s="60"/>
      <c r="H44" s="60"/>
      <c r="I44" s="60"/>
      <c r="J44" s="60"/>
      <c r="K44" s="60"/>
    </row>
    <row r="45" spans="1:11" ht="12" customHeight="1" x14ac:dyDescent="0.2">
      <c r="A45" s="59">
        <v>185.4</v>
      </c>
      <c r="B45" s="60">
        <v>8.69</v>
      </c>
      <c r="C45" s="60">
        <v>63.5</v>
      </c>
      <c r="D45" s="60"/>
      <c r="E45" s="60"/>
      <c r="F45" s="60"/>
      <c r="G45" s="60"/>
      <c r="H45" s="60"/>
      <c r="I45" s="60"/>
      <c r="J45" s="60"/>
      <c r="K45" s="60"/>
    </row>
    <row r="46" spans="1:11" ht="12" customHeight="1" x14ac:dyDescent="0.2">
      <c r="A46" s="59">
        <v>223.4</v>
      </c>
      <c r="B46" s="60">
        <v>9.2899999999999991</v>
      </c>
      <c r="C46" s="60">
        <v>45.4</v>
      </c>
      <c r="D46" s="60"/>
      <c r="E46" s="60"/>
      <c r="F46" s="60"/>
      <c r="G46" s="60"/>
      <c r="H46" s="60"/>
      <c r="I46" s="60"/>
      <c r="J46" s="60"/>
      <c r="K46" s="60"/>
    </row>
    <row r="47" spans="1:11" ht="12" customHeight="1" x14ac:dyDescent="0.2">
      <c r="A47" s="59">
        <v>269.2</v>
      </c>
      <c r="B47" s="60">
        <v>6.51</v>
      </c>
      <c r="C47" s="60">
        <v>27.9</v>
      </c>
      <c r="D47" s="60"/>
      <c r="E47" s="60"/>
      <c r="F47" s="60"/>
      <c r="G47" s="60"/>
      <c r="H47" s="60"/>
      <c r="I47" s="60"/>
      <c r="J47" s="60"/>
      <c r="K47" s="60"/>
    </row>
    <row r="48" spans="1:11" ht="12" customHeight="1" x14ac:dyDescent="0.2">
      <c r="A48" s="59">
        <v>324.39999999999998</v>
      </c>
      <c r="B48" s="60">
        <v>2.73</v>
      </c>
      <c r="C48" s="60">
        <v>16.8</v>
      </c>
      <c r="D48" s="60"/>
      <c r="E48" s="60"/>
      <c r="F48" s="60"/>
      <c r="G48" s="60"/>
      <c r="H48" s="60"/>
      <c r="I48" s="60"/>
      <c r="J48" s="60"/>
      <c r="K48" s="60"/>
    </row>
    <row r="49" spans="1:11" ht="12" customHeight="1" x14ac:dyDescent="0.2">
      <c r="A49" s="59">
        <v>390.9</v>
      </c>
      <c r="B49" s="60">
        <v>0.46</v>
      </c>
      <c r="C49" s="60">
        <v>12.8</v>
      </c>
      <c r="D49" s="60"/>
      <c r="E49" s="60"/>
      <c r="F49" s="60"/>
      <c r="G49" s="60"/>
      <c r="H49" s="60"/>
      <c r="I49" s="60"/>
      <c r="J49" s="60"/>
      <c r="K49" s="60"/>
    </row>
    <row r="50" spans="1:11" ht="12" customHeight="1" x14ac:dyDescent="0.2">
      <c r="A50" s="59">
        <v>471.1</v>
      </c>
      <c r="B50" s="60">
        <v>0.21</v>
      </c>
      <c r="C50" s="60">
        <v>12.2</v>
      </c>
      <c r="D50" s="60"/>
      <c r="E50" s="60"/>
      <c r="F50" s="60"/>
      <c r="G50" s="60"/>
      <c r="H50" s="60"/>
      <c r="I50" s="60"/>
      <c r="J50" s="60"/>
      <c r="K50" s="60"/>
    </row>
    <row r="51" spans="1:11" ht="12" customHeight="1" x14ac:dyDescent="0.2">
      <c r="A51" s="59">
        <v>567.70000000000005</v>
      </c>
      <c r="B51" s="60">
        <v>1.03</v>
      </c>
      <c r="C51" s="60">
        <v>11.4</v>
      </c>
      <c r="D51" s="60"/>
      <c r="E51" s="60"/>
      <c r="F51" s="60"/>
      <c r="G51" s="60"/>
      <c r="H51" s="60"/>
      <c r="I51" s="60"/>
      <c r="J51" s="60"/>
      <c r="K51" s="60"/>
    </row>
    <row r="52" spans="1:11" ht="12" customHeight="1" x14ac:dyDescent="0.2">
      <c r="A52" s="59">
        <v>684.2</v>
      </c>
      <c r="B52" s="60">
        <v>1.1200000000000001</v>
      </c>
      <c r="C52" s="60">
        <v>9.07</v>
      </c>
      <c r="D52" s="60"/>
      <c r="E52" s="60"/>
      <c r="F52" s="60"/>
      <c r="G52" s="60"/>
      <c r="H52" s="60"/>
      <c r="I52" s="60"/>
      <c r="J52" s="60"/>
      <c r="K52" s="60"/>
    </row>
    <row r="53" spans="1:11" ht="12" customHeight="1" x14ac:dyDescent="0.2">
      <c r="A53" s="59">
        <v>824.5</v>
      </c>
      <c r="B53" s="60">
        <v>1.53</v>
      </c>
      <c r="C53" s="60">
        <v>6.96</v>
      </c>
      <c r="D53" s="60"/>
      <c r="E53" s="60"/>
      <c r="F53" s="60"/>
      <c r="G53" s="60"/>
      <c r="H53" s="60"/>
      <c r="I53" s="60"/>
      <c r="J53" s="60"/>
      <c r="K53" s="60"/>
    </row>
    <row r="54" spans="1:11" x14ac:dyDescent="0.2">
      <c r="A54" s="59">
        <v>993.6</v>
      </c>
      <c r="B54" s="60">
        <v>2.09</v>
      </c>
      <c r="C54" s="60">
        <v>3.13</v>
      </c>
      <c r="D54" s="60"/>
      <c r="E54" s="60"/>
      <c r="F54" s="60"/>
      <c r="G54" s="60"/>
      <c r="H54" s="60"/>
      <c r="I54" s="60"/>
      <c r="J54" s="60"/>
      <c r="K54" s="60"/>
    </row>
    <row r="55" spans="1:11" x14ac:dyDescent="0.2">
      <c r="A55" s="59">
        <v>1197</v>
      </c>
      <c r="B55" s="60">
        <v>0.13</v>
      </c>
      <c r="C55" s="60">
        <v>0.14000000000000001</v>
      </c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59">
        <v>1443</v>
      </c>
      <c r="B56" s="60">
        <v>0</v>
      </c>
      <c r="C56" s="60">
        <v>0</v>
      </c>
      <c r="D56" s="60"/>
      <c r="E56" s="60"/>
      <c r="F56" s="60"/>
      <c r="G56" s="60"/>
      <c r="H56" s="60"/>
      <c r="I56" s="60"/>
      <c r="J56" s="60"/>
      <c r="K56" s="60"/>
    </row>
    <row r="57" spans="1:11" x14ac:dyDescent="0.2">
      <c r="A57" s="59">
        <v>1739</v>
      </c>
      <c r="B57" s="60">
        <v>0</v>
      </c>
      <c r="C57" s="60">
        <v>0</v>
      </c>
      <c r="D57" s="60"/>
      <c r="E57" s="60"/>
      <c r="F57" s="60"/>
      <c r="G57" s="60"/>
      <c r="H57" s="60"/>
      <c r="I57" s="60"/>
      <c r="J57" s="60"/>
      <c r="K57" s="60"/>
    </row>
    <row r="58" spans="1:11" x14ac:dyDescent="0.2">
      <c r="A58" s="52"/>
      <c r="B58" s="53"/>
      <c r="C58" s="53"/>
      <c r="D58" s="49"/>
      <c r="E58" s="49"/>
      <c r="F58" s="49"/>
      <c r="G58" s="49"/>
      <c r="H58" s="49"/>
      <c r="I58" s="49"/>
      <c r="J58" s="49"/>
      <c r="K58" s="49"/>
    </row>
    <row r="59" spans="1:11" x14ac:dyDescent="0.2">
      <c r="A59" s="6"/>
      <c r="B59" s="4"/>
      <c r="C59" s="15"/>
    </row>
    <row r="60" spans="1:11" x14ac:dyDescent="0.2">
      <c r="C60" s="2"/>
    </row>
    <row r="61" spans="1:11" x14ac:dyDescent="0.2">
      <c r="C61" s="2"/>
    </row>
    <row r="62" spans="1:11" x14ac:dyDescent="0.2">
      <c r="C62" s="2"/>
    </row>
    <row r="63" spans="1:11" x14ac:dyDescent="0.2">
      <c r="C63" s="2"/>
    </row>
    <row r="64" spans="1:11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2:3" x14ac:dyDescent="0.2">
      <c r="C97" s="2"/>
    </row>
    <row r="98" spans="2:3" x14ac:dyDescent="0.2">
      <c r="C98" s="2"/>
    </row>
    <row r="99" spans="2:3" x14ac:dyDescent="0.2">
      <c r="C99" s="2"/>
    </row>
    <row r="100" spans="2:3" x14ac:dyDescent="0.2">
      <c r="C100" s="2"/>
    </row>
    <row r="101" spans="2:3" x14ac:dyDescent="0.2">
      <c r="C101" s="2"/>
    </row>
    <row r="102" spans="2:3" x14ac:dyDescent="0.2">
      <c r="C102" s="2"/>
    </row>
    <row r="103" spans="2:3" x14ac:dyDescent="0.2">
      <c r="B103" s="5"/>
      <c r="C103" s="16"/>
    </row>
    <row r="190" spans="2:3" x14ac:dyDescent="0.2">
      <c r="B190" s="5"/>
      <c r="C190" s="5"/>
    </row>
  </sheetData>
  <mergeCells count="5">
    <mergeCell ref="J8:K8"/>
    <mergeCell ref="B8:C8"/>
    <mergeCell ref="D8:E8"/>
    <mergeCell ref="F8:G8"/>
    <mergeCell ref="H8:I8"/>
  </mergeCells>
  <phoneticPr fontId="0" type="noConversion"/>
  <pageMargins left="0.75" right="0.75" top="1" bottom="1" header="0.5" footer="0.5"/>
  <pageSetup scale="91" orientation="portrait" horizontalDpi="4294967292" verticalDpi="300" r:id="rId1"/>
  <headerFooter alignWithMargins="0">
    <oddHeader xml:space="preserve">&amp;C&amp;"Arial,Bold"&amp;11&amp;UAGAT LABORATORIES&amp;14&amp;U
&amp;10Particle Size Analysis&amp;14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stat</vt:lpstr>
      <vt:lpstr>OB#1-5</vt:lpstr>
      <vt:lpstr>OB#6-10</vt:lpstr>
      <vt:lpstr>OB#11-15</vt:lpstr>
      <vt:lpstr>OB#16</vt:lpstr>
      <vt:lpstr>'OB#11-15'!Print_Area</vt:lpstr>
      <vt:lpstr>'OB#1-5'!Print_Area</vt:lpstr>
      <vt:lpstr>'OB#16'!Print_Area</vt:lpstr>
      <vt:lpstr>'OB#6-10'!Print_Area</vt:lpstr>
      <vt:lpstr>stat!Print_Area</vt:lpstr>
    </vt:vector>
  </TitlesOfParts>
  <Company>AGAT Laboratories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Desanti</dc:creator>
  <cp:lastModifiedBy>Mathieson, Sylvia</cp:lastModifiedBy>
  <cp:lastPrinted>2004-10-07T16:49:14Z</cp:lastPrinted>
  <dcterms:created xsi:type="dcterms:W3CDTF">1998-09-14T16:30:40Z</dcterms:created>
  <dcterms:modified xsi:type="dcterms:W3CDTF">2015-02-06T17:58:32Z</dcterms:modified>
</cp:coreProperties>
</file>