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736" windowHeight="11760"/>
  </bookViews>
  <sheets>
    <sheet name="Commands" sheetId="3" r:id="rId1"/>
    <sheet name="Triggers" sheetId="1" r:id="rId2"/>
    <sheet name="Action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3" l="1"/>
  <c r="J31" i="3"/>
  <c r="J30" i="3"/>
  <c r="J29" i="3"/>
  <c r="J28" i="3"/>
  <c r="J27" i="3"/>
  <c r="J26" i="3"/>
  <c r="J25" i="3"/>
  <c r="J24" i="3"/>
  <c r="J23" i="3"/>
  <c r="J22" i="3"/>
  <c r="J21" i="3"/>
  <c r="J82" i="3"/>
  <c r="J76" i="3"/>
  <c r="J70" i="3"/>
  <c r="J64" i="3"/>
  <c r="J60" i="3"/>
  <c r="J54" i="3"/>
  <c r="J51" i="3"/>
  <c r="J46" i="3"/>
  <c r="J38" i="3"/>
  <c r="J33" i="3"/>
  <c r="J20" i="3"/>
  <c r="J7" i="3"/>
  <c r="J2" i="3"/>
  <c r="J19" i="3"/>
  <c r="J18" i="3"/>
  <c r="J17" i="3"/>
  <c r="J16" i="3"/>
  <c r="J15" i="3"/>
  <c r="J14" i="3"/>
  <c r="J13" i="3"/>
  <c r="J12" i="3"/>
  <c r="J11" i="3"/>
  <c r="J10" i="3"/>
  <c r="J9" i="3"/>
  <c r="J8" i="3"/>
  <c r="J4" i="3"/>
  <c r="J5" i="3"/>
  <c r="J6" i="3"/>
  <c r="J3" i="3"/>
  <c r="H34" i="3"/>
  <c r="H29" i="3"/>
  <c r="H25" i="3"/>
  <c r="H11" i="3"/>
  <c r="H12" i="3"/>
  <c r="H15" i="3"/>
  <c r="H16" i="3"/>
  <c r="H19" i="3"/>
  <c r="H10" i="3"/>
  <c r="G63" i="3"/>
  <c r="G62" i="3"/>
  <c r="G61" i="3"/>
  <c r="G9" i="3"/>
  <c r="G10" i="3"/>
  <c r="G11" i="3"/>
  <c r="G12" i="3"/>
  <c r="G13" i="3"/>
  <c r="H13" i="3" s="1"/>
  <c r="G14" i="3"/>
  <c r="H14" i="3" s="1"/>
  <c r="G15" i="3"/>
  <c r="G16" i="3"/>
  <c r="G17" i="3"/>
  <c r="H17" i="3" s="1"/>
  <c r="G18" i="3"/>
  <c r="H18" i="3" s="1"/>
  <c r="G19" i="3"/>
  <c r="G21" i="3"/>
  <c r="G22" i="3"/>
  <c r="G23" i="3"/>
  <c r="H23" i="3" s="1"/>
  <c r="G24" i="3"/>
  <c r="H24" i="3" s="1"/>
  <c r="G25" i="3"/>
  <c r="G26" i="3"/>
  <c r="H26" i="3" s="1"/>
  <c r="G27" i="3"/>
  <c r="H27" i="3" s="1"/>
  <c r="G28" i="3"/>
  <c r="H28" i="3" s="1"/>
  <c r="G29" i="3"/>
  <c r="G30" i="3"/>
  <c r="H30" i="3" s="1"/>
  <c r="G31" i="3"/>
  <c r="H31" i="3" s="1"/>
  <c r="G32" i="3"/>
  <c r="H32" i="3" s="1"/>
  <c r="G34" i="3"/>
  <c r="G35" i="3"/>
  <c r="H35" i="3" s="1"/>
  <c r="G36" i="3"/>
  <c r="H36" i="3" s="1"/>
  <c r="G37" i="3"/>
  <c r="H37" i="3" s="1"/>
  <c r="G39" i="3"/>
  <c r="G40" i="3"/>
  <c r="G41" i="3"/>
  <c r="G42" i="3"/>
  <c r="G43" i="3"/>
  <c r="G44" i="3"/>
  <c r="G45" i="3"/>
  <c r="G47" i="3"/>
  <c r="G48" i="3"/>
  <c r="G49" i="3"/>
  <c r="G50" i="3"/>
  <c r="G52" i="3"/>
  <c r="G53" i="3"/>
  <c r="G55" i="3"/>
  <c r="G56" i="3"/>
  <c r="G57" i="3"/>
  <c r="G58" i="3"/>
  <c r="G59" i="3"/>
  <c r="G65" i="3"/>
  <c r="G66" i="3"/>
  <c r="G67" i="3"/>
  <c r="G68" i="3"/>
  <c r="G69" i="3"/>
  <c r="G3" i="3"/>
  <c r="G4" i="3"/>
  <c r="G5" i="3"/>
  <c r="G6" i="3"/>
  <c r="G71" i="3"/>
  <c r="G72" i="3"/>
  <c r="G73" i="3"/>
  <c r="G74" i="3"/>
  <c r="G77" i="3"/>
  <c r="G78" i="3"/>
  <c r="G79" i="3"/>
  <c r="G80" i="3"/>
  <c r="G83" i="3"/>
  <c r="G84" i="3"/>
  <c r="G85" i="3"/>
  <c r="G86" i="3"/>
  <c r="G8" i="3"/>
  <c r="J14" i="1" l="1"/>
  <c r="H14" i="1"/>
  <c r="G14" i="1"/>
  <c r="I14" i="1" s="1"/>
  <c r="F14" i="1"/>
  <c r="J13" i="1"/>
  <c r="H13" i="1"/>
  <c r="G13" i="1"/>
  <c r="I13" i="1" s="1"/>
  <c r="F13" i="1"/>
  <c r="G45" i="1"/>
  <c r="G44" i="1"/>
  <c r="G43" i="1"/>
  <c r="I43" i="1" s="1"/>
  <c r="G42" i="1"/>
  <c r="G41" i="1"/>
  <c r="I41" i="1" s="1"/>
  <c r="G40" i="1"/>
  <c r="G39" i="1"/>
  <c r="I39" i="1" s="1"/>
  <c r="G38" i="1"/>
  <c r="G37" i="1"/>
  <c r="I37" i="1" s="1"/>
  <c r="G36" i="1"/>
  <c r="I36" i="1"/>
  <c r="H36" i="1"/>
  <c r="J36" i="1"/>
  <c r="J45" i="1"/>
  <c r="I45" i="1"/>
  <c r="H45" i="1"/>
  <c r="J44" i="1"/>
  <c r="I44" i="1"/>
  <c r="H44" i="1"/>
  <c r="J43" i="1"/>
  <c r="H43" i="1"/>
  <c r="J42" i="1"/>
  <c r="I42" i="1"/>
  <c r="H42" i="1"/>
  <c r="J41" i="1"/>
  <c r="H41" i="1"/>
  <c r="J40" i="1"/>
  <c r="I40" i="1"/>
  <c r="H40" i="1"/>
  <c r="J39" i="1"/>
  <c r="H39" i="1"/>
  <c r="J38" i="1"/>
  <c r="I38" i="1"/>
  <c r="H38" i="1"/>
  <c r="J37" i="1"/>
  <c r="H37" i="1"/>
  <c r="H23" i="1"/>
  <c r="J23" i="1"/>
  <c r="H22" i="1"/>
  <c r="K13" i="1" l="1"/>
  <c r="K14" i="1"/>
  <c r="J33" i="1"/>
  <c r="J34" i="1"/>
  <c r="H33" i="1"/>
  <c r="H34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H3" i="2"/>
  <c r="J3" i="2" s="1"/>
  <c r="H4" i="2"/>
  <c r="J4" i="2" s="1"/>
  <c r="H5" i="2"/>
  <c r="I5" i="2" s="1"/>
  <c r="H6" i="2"/>
  <c r="I6" i="2" s="1"/>
  <c r="H7" i="2"/>
  <c r="J7" i="2" s="1"/>
  <c r="H8" i="2"/>
  <c r="J8" i="2" s="1"/>
  <c r="H9" i="2"/>
  <c r="I9" i="2" s="1"/>
  <c r="H10" i="2"/>
  <c r="I10" i="2" s="1"/>
  <c r="H11" i="2"/>
  <c r="J11" i="2" s="1"/>
  <c r="H12" i="2"/>
  <c r="J12" i="2" s="1"/>
  <c r="H13" i="2"/>
  <c r="I13" i="2" s="1"/>
  <c r="H14" i="2"/>
  <c r="I14" i="2" s="1"/>
  <c r="H15" i="2"/>
  <c r="J15" i="2" s="1"/>
  <c r="H16" i="2"/>
  <c r="J16" i="2" s="1"/>
  <c r="H17" i="2"/>
  <c r="I17" i="2" s="1"/>
  <c r="H18" i="2"/>
  <c r="I18" i="2" s="1"/>
  <c r="H19" i="2"/>
  <c r="J19" i="2" s="1"/>
  <c r="H20" i="2"/>
  <c r="J20" i="2" s="1"/>
  <c r="H21" i="2"/>
  <c r="I21" i="2" s="1"/>
  <c r="H22" i="2"/>
  <c r="I22" i="2" s="1"/>
  <c r="H23" i="2"/>
  <c r="J23" i="2" s="1"/>
  <c r="H24" i="2"/>
  <c r="J24" i="2" s="1"/>
  <c r="H25" i="2"/>
  <c r="I25" i="2" s="1"/>
  <c r="H26" i="2"/>
  <c r="I26" i="2" s="1"/>
  <c r="H27" i="2"/>
  <c r="J27" i="2" s="1"/>
  <c r="H28" i="2"/>
  <c r="J28" i="2" s="1"/>
  <c r="H29" i="2"/>
  <c r="I29" i="2" s="1"/>
  <c r="H30" i="2"/>
  <c r="I30" i="2" s="1"/>
  <c r="H31" i="2"/>
  <c r="J31" i="2" s="1"/>
  <c r="H32" i="2"/>
  <c r="J32" i="2" s="1"/>
  <c r="H33" i="2"/>
  <c r="I33" i="2" s="1"/>
  <c r="H34" i="2"/>
  <c r="I34" i="2" s="1"/>
  <c r="H35" i="2"/>
  <c r="J35" i="2" s="1"/>
  <c r="H36" i="2"/>
  <c r="J36" i="2" s="1"/>
  <c r="H37" i="2"/>
  <c r="I37" i="2" s="1"/>
  <c r="H38" i="2"/>
  <c r="I38" i="2" s="1"/>
  <c r="H39" i="2"/>
  <c r="J39" i="2" s="1"/>
  <c r="H40" i="2"/>
  <c r="J40" i="2" s="1"/>
  <c r="H41" i="2"/>
  <c r="I41" i="2" s="1"/>
  <c r="H42" i="2"/>
  <c r="I42" i="2" s="1"/>
  <c r="H43" i="2"/>
  <c r="J43" i="2" s="1"/>
  <c r="H44" i="2"/>
  <c r="J44" i="2" s="1"/>
  <c r="H45" i="2"/>
  <c r="I45" i="2" s="1"/>
  <c r="H46" i="2"/>
  <c r="I46" i="2" s="1"/>
  <c r="H47" i="2"/>
  <c r="J47" i="2" s="1"/>
  <c r="H48" i="2"/>
  <c r="J48" i="2" s="1"/>
  <c r="H49" i="2"/>
  <c r="I49" i="2" s="1"/>
  <c r="H50" i="2"/>
  <c r="I50" i="2" s="1"/>
  <c r="H51" i="2"/>
  <c r="J51" i="2" s="1"/>
  <c r="H2" i="2"/>
  <c r="J2" i="2" s="1"/>
  <c r="I3" i="2"/>
  <c r="I4" i="2"/>
  <c r="I7" i="2"/>
  <c r="I8" i="2"/>
  <c r="I11" i="2"/>
  <c r="I12" i="2"/>
  <c r="I15" i="2"/>
  <c r="I16" i="2"/>
  <c r="I19" i="2"/>
  <c r="I20" i="2"/>
  <c r="I23" i="2"/>
  <c r="I24" i="2"/>
  <c r="I27" i="2"/>
  <c r="I28" i="2"/>
  <c r="I31" i="2"/>
  <c r="I32" i="2"/>
  <c r="I35" i="2"/>
  <c r="I36" i="2"/>
  <c r="I39" i="2"/>
  <c r="I40" i="2"/>
  <c r="I44" i="2"/>
  <c r="I47" i="2"/>
  <c r="I48" i="2"/>
  <c r="I2" i="2"/>
  <c r="H32" i="1"/>
  <c r="F45" i="1"/>
  <c r="K45" i="1" s="1"/>
  <c r="H4" i="1"/>
  <c r="H5" i="1"/>
  <c r="H6" i="1"/>
  <c r="H7" i="1"/>
  <c r="H8" i="1"/>
  <c r="H9" i="1"/>
  <c r="H10" i="1"/>
  <c r="H11" i="1"/>
  <c r="H12" i="1"/>
  <c r="H15" i="1"/>
  <c r="H16" i="1"/>
  <c r="H17" i="1"/>
  <c r="H18" i="1"/>
  <c r="H19" i="1"/>
  <c r="H20" i="1"/>
  <c r="H21" i="1"/>
  <c r="H24" i="1"/>
  <c r="H31" i="1"/>
  <c r="H3" i="1"/>
  <c r="K24" i="1"/>
  <c r="J24" i="1"/>
  <c r="J31" i="1"/>
  <c r="J32" i="1"/>
  <c r="F4" i="1"/>
  <c r="F5" i="1"/>
  <c r="F6" i="1"/>
  <c r="F7" i="1"/>
  <c r="F8" i="1"/>
  <c r="F9" i="1"/>
  <c r="F10" i="1"/>
  <c r="F11" i="1"/>
  <c r="F12" i="1"/>
  <c r="F15" i="1"/>
  <c r="F16" i="1"/>
  <c r="F17" i="1"/>
  <c r="F18" i="1"/>
  <c r="F19" i="1"/>
  <c r="F20" i="1"/>
  <c r="F21" i="1"/>
  <c r="F22" i="1"/>
  <c r="F23" i="1"/>
  <c r="K23" i="1" s="1"/>
  <c r="F24" i="1"/>
  <c r="F31" i="1"/>
  <c r="F32" i="1"/>
  <c r="F33" i="1"/>
  <c r="F34" i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3" i="1"/>
  <c r="G34" i="1"/>
  <c r="I34" i="1" s="1"/>
  <c r="G33" i="1"/>
  <c r="I33" i="1" s="1"/>
  <c r="G32" i="1"/>
  <c r="I32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31" i="1"/>
  <c r="I31" i="1" s="1"/>
  <c r="J4" i="1"/>
  <c r="J5" i="1"/>
  <c r="J6" i="1"/>
  <c r="J7" i="1"/>
  <c r="J8" i="1"/>
  <c r="J9" i="1"/>
  <c r="J10" i="1"/>
  <c r="J11" i="1"/>
  <c r="J12" i="1"/>
  <c r="J15" i="1"/>
  <c r="J16" i="1"/>
  <c r="J17" i="1"/>
  <c r="J18" i="1"/>
  <c r="J19" i="1"/>
  <c r="J20" i="1"/>
  <c r="J21" i="1"/>
  <c r="J22" i="1"/>
  <c r="J3" i="1"/>
  <c r="I51" i="2" l="1"/>
  <c r="I43" i="2"/>
  <c r="J50" i="2"/>
  <c r="J42" i="2"/>
  <c r="J34" i="2"/>
  <c r="J26" i="2"/>
  <c r="J18" i="2"/>
  <c r="J10" i="2"/>
  <c r="J46" i="2"/>
  <c r="J38" i="2"/>
  <c r="J30" i="2"/>
  <c r="J22" i="2"/>
  <c r="J14" i="2"/>
  <c r="J6" i="2"/>
  <c r="J49" i="2"/>
  <c r="J45" i="2"/>
  <c r="J41" i="2"/>
  <c r="J37" i="2"/>
  <c r="J33" i="2"/>
  <c r="J29" i="2"/>
  <c r="J25" i="2"/>
  <c r="J21" i="2"/>
  <c r="J17" i="2"/>
  <c r="J13" i="2"/>
  <c r="J9" i="2"/>
  <c r="J5" i="2"/>
  <c r="K34" i="1"/>
  <c r="K18" i="1"/>
  <c r="K19" i="1"/>
  <c r="K9" i="1"/>
  <c r="K4" i="1"/>
  <c r="K8" i="1"/>
  <c r="K12" i="1"/>
  <c r="K22" i="1"/>
  <c r="K21" i="1"/>
  <c r="K17" i="1"/>
  <c r="K11" i="1"/>
  <c r="K7" i="1"/>
  <c r="K20" i="1"/>
  <c r="K16" i="1"/>
  <c r="K10" i="1"/>
  <c r="K6" i="1"/>
  <c r="K33" i="1"/>
  <c r="K15" i="1"/>
  <c r="K5" i="1"/>
  <c r="K32" i="1"/>
  <c r="K3" i="1"/>
  <c r="K31" i="1"/>
</calcChain>
</file>

<file path=xl/sharedStrings.xml><?xml version="1.0" encoding="utf-8"?>
<sst xmlns="http://schemas.openxmlformats.org/spreadsheetml/2006/main" count="772" uniqueCount="392">
  <si>
    <t>Comment</t>
  </si>
  <si>
    <t>Topic</t>
  </si>
  <si>
    <t>Payload</t>
  </si>
  <si>
    <t>idCommand</t>
  </si>
  <si>
    <t>salon.1.on</t>
  </si>
  <si>
    <t>salon.2.on</t>
  </si>
  <si>
    <t>salon.3.on</t>
  </si>
  <si>
    <t>Rx sony</t>
  </si>
  <si>
    <t>Commande</t>
  </si>
  <si>
    <t>salon.1.off</t>
  </si>
  <si>
    <t>salon.2.off</t>
  </si>
  <si>
    <t>salon.3.off</t>
  </si>
  <si>
    <t>salon.4.on</t>
  </si>
  <si>
    <t>salon.5.on</t>
  </si>
  <si>
    <t>salon.4.off</t>
  </si>
  <si>
    <t>salon.5.off</t>
  </si>
  <si>
    <t>rxir sony 1</t>
  </si>
  <si>
    <t>Comment rx</t>
  </si>
  <si>
    <t>rxir sony 2</t>
  </si>
  <si>
    <t>rxir sony 3</t>
  </si>
  <si>
    <t>rxir sony 4</t>
  </si>
  <si>
    <t>rxir sony 5</t>
  </si>
  <si>
    <t>rxir sony 6</t>
  </si>
  <si>
    <t>rxir sony 7</t>
  </si>
  <si>
    <t>rxir sony 8</t>
  </si>
  <si>
    <t>rxir sony 9</t>
  </si>
  <si>
    <t>c11</t>
  </si>
  <si>
    <t>a11</t>
  </si>
  <si>
    <t>e11</t>
  </si>
  <si>
    <t>c91</t>
  </si>
  <si>
    <t>4d1</t>
  </si>
  <si>
    <t>9d1</t>
  </si>
  <si>
    <t>1d1</t>
  </si>
  <si>
    <t>d1</t>
  </si>
  <si>
    <t>8d1</t>
  </si>
  <si>
    <t>cd1</t>
  </si>
  <si>
    <t>2d1</t>
  </si>
  <si>
    <t>rxir sony play</t>
  </si>
  <si>
    <t>rxir sony pause</t>
  </si>
  <si>
    <t>rxir sony stop</t>
  </si>
  <si>
    <t>rxir sony prev</t>
  </si>
  <si>
    <t>rxir sony next</t>
  </si>
  <si>
    <t>rxir sony fbw</t>
  </si>
  <si>
    <t>rxir sony ffw</t>
  </si>
  <si>
    <t>ampli.volp</t>
  </si>
  <si>
    <t>ampli.volm</t>
  </si>
  <si>
    <t>ampli.mute</t>
  </si>
  <si>
    <t>tvon</t>
  </si>
  <si>
    <t>tvoff</t>
  </si>
  <si>
    <t>ampli.off</t>
  </si>
  <si>
    <t>ampli.on</t>
  </si>
  <si>
    <t>salon.off</t>
  </si>
  <si>
    <t>salon.on</t>
  </si>
  <si>
    <t>rxir sony plus</t>
  </si>
  <si>
    <t>rxir sony minus</t>
  </si>
  <si>
    <t>rxrf rf.b4.on</t>
  </si>
  <si>
    <t>Rx RF</t>
  </si>
  <si>
    <t>Event</t>
  </si>
  <si>
    <t>7fd514</t>
  </si>
  <si>
    <t>7fd511</t>
  </si>
  <si>
    <t>7fd544</t>
  </si>
  <si>
    <t>7fd541</t>
  </si>
  <si>
    <t>rxrf rf.b4.off</t>
  </si>
  <si>
    <t>rxrf rf.b5.on</t>
  </si>
  <si>
    <t>rxrf rf.b5.off</t>
  </si>
  <si>
    <t>on</t>
  </si>
  <si>
    <t>off</t>
  </si>
  <si>
    <t>bfc551</t>
  </si>
  <si>
    <t>bfc554</t>
  </si>
  <si>
    <t>bfd151</t>
  </si>
  <si>
    <t>bfd154</t>
  </si>
  <si>
    <t>bfd451</t>
  </si>
  <si>
    <t>bfd454</t>
  </si>
  <si>
    <t>bfd511</t>
  </si>
  <si>
    <t>bfd514</t>
  </si>
  <si>
    <t>bfd541</t>
  </si>
  <si>
    <t>bfd544</t>
  </si>
  <si>
    <t>hdmi.1</t>
  </si>
  <si>
    <t>hdmi.2</t>
  </si>
  <si>
    <t>hdmi.3</t>
  </si>
  <si>
    <t>hdmi.4</t>
  </si>
  <si>
    <t>hdmi.5</t>
  </si>
  <si>
    <t>a</t>
  </si>
  <si>
    <t>b</t>
  </si>
  <si>
    <t>a=111111111100000000000000 FFC000</t>
  </si>
  <si>
    <t>b=011111111100000000000000 7FC000</t>
  </si>
  <si>
    <t>c=101111111100000000000000 BFC000</t>
  </si>
  <si>
    <t>d=110111111100000000000000 DFC000</t>
  </si>
  <si>
    <t>e=111011111100000000000000 EFC000</t>
  </si>
  <si>
    <t>1=00010101010000 0550</t>
  </si>
  <si>
    <t>2=01000101010000 1150</t>
  </si>
  <si>
    <t>3=01010001010000 1450</t>
  </si>
  <si>
    <t>4=01010100010000 1510</t>
  </si>
  <si>
    <t>5=01010101000000 1540</t>
  </si>
  <si>
    <t>on  04</t>
  </si>
  <si>
    <t>off 01</t>
  </si>
  <si>
    <t>ffc000</t>
  </si>
  <si>
    <t>7fc000</t>
  </si>
  <si>
    <t>bfc000</t>
  </si>
  <si>
    <t>dfc000</t>
  </si>
  <si>
    <t>efc000</t>
  </si>
  <si>
    <t>ffc001</t>
  </si>
  <si>
    <t>ffc002</t>
  </si>
  <si>
    <t>ffc003</t>
  </si>
  <si>
    <t>ffc004</t>
  </si>
  <si>
    <t>ffc005</t>
  </si>
  <si>
    <t>ffc006</t>
  </si>
  <si>
    <t>ffc007</t>
  </si>
  <si>
    <t>ffc008</t>
  </si>
  <si>
    <t>ffc009</t>
  </si>
  <si>
    <t>c</t>
  </si>
  <si>
    <t>d</t>
  </si>
  <si>
    <t>e</t>
  </si>
  <si>
    <t>Groupe</t>
  </si>
  <si>
    <t>No</t>
  </si>
  <si>
    <t>0/1</t>
  </si>
  <si>
    <t>Hex no</t>
  </si>
  <si>
    <t>Hex grp</t>
  </si>
  <si>
    <t>Hex 0/1</t>
  </si>
  <si>
    <t>Hex</t>
  </si>
  <si>
    <t>0x</t>
  </si>
  <si>
    <t>Valeur</t>
  </si>
  <si>
    <t>rxrf rf.a.1.on</t>
  </si>
  <si>
    <t>ffc554</t>
  </si>
  <si>
    <t>rxrf rf.a.1.off</t>
  </si>
  <si>
    <t>ffc552</t>
  </si>
  <si>
    <t>rxrf rf.a.2.on</t>
  </si>
  <si>
    <t>ffd156</t>
  </si>
  <si>
    <t>rxrf rf.a.2.off</t>
  </si>
  <si>
    <t>ffd154</t>
  </si>
  <si>
    <t>rxrf rf.a.3.on</t>
  </si>
  <si>
    <t>ffd458</t>
  </si>
  <si>
    <t>rxrf rf.a.3.off</t>
  </si>
  <si>
    <t>ffd456</t>
  </si>
  <si>
    <t>rxrf rf.a.4.on</t>
  </si>
  <si>
    <t>ffd51a</t>
  </si>
  <si>
    <t>rxrf rf.a.4.off</t>
  </si>
  <si>
    <t>ffd518</t>
  </si>
  <si>
    <t>rxrf rf.a.5.on</t>
  </si>
  <si>
    <t>ffd54c</t>
  </si>
  <si>
    <t>rxrf rf.a.5.off</t>
  </si>
  <si>
    <t>ffd54a</t>
  </si>
  <si>
    <t>rxrf rf.b.1.on</t>
  </si>
  <si>
    <t>7fc554</t>
  </si>
  <si>
    <t>rxrf rf.b.1.off</t>
  </si>
  <si>
    <t>7fc551</t>
  </si>
  <si>
    <t>rxrf rf.b.2.on</t>
  </si>
  <si>
    <t>7fd154</t>
  </si>
  <si>
    <t>rxrf rf.b.2.off</t>
  </si>
  <si>
    <t>7fd151</t>
  </si>
  <si>
    <t>rxrf rf.b.3.on</t>
  </si>
  <si>
    <t>7fd454</t>
  </si>
  <si>
    <t>rxrf rf.b.3.off</t>
  </si>
  <si>
    <t>7fd451</t>
  </si>
  <si>
    <t>rxrf rf.b.4.on</t>
  </si>
  <si>
    <t>rxrf rf.b.4.off</t>
  </si>
  <si>
    <t>rxrf rf.b.5.on</t>
  </si>
  <si>
    <t>rxrf rf.b.5.off</t>
  </si>
  <si>
    <t>rxrf rf.c.1.on</t>
  </si>
  <si>
    <t>rxrf rf.c.1.off</t>
  </si>
  <si>
    <t>rxrf rf.c.2.on</t>
  </si>
  <si>
    <t>rxrf rf.c.2.off</t>
  </si>
  <si>
    <t>rxrf rf.c.3.on</t>
  </si>
  <si>
    <t>rxrf rf.c.3.off</t>
  </si>
  <si>
    <t>rxrf rf.c.4.on</t>
  </si>
  <si>
    <t>rxrf rf.c.4.off</t>
  </si>
  <si>
    <t>rxrf rf.c.5.on</t>
  </si>
  <si>
    <t>rxrf rf.c.5.off</t>
  </si>
  <si>
    <t>rxrf rf.d.1.on</t>
  </si>
  <si>
    <t>dfc554</t>
  </si>
  <si>
    <t>rxrf rf.d.1.off</t>
  </si>
  <si>
    <t>dfc551</t>
  </si>
  <si>
    <t>rxrf rf.d.2.on</t>
  </si>
  <si>
    <t>dfd154</t>
  </si>
  <si>
    <t>rxrf rf.d.2.off</t>
  </si>
  <si>
    <t>dfd151</t>
  </si>
  <si>
    <t>rxrf rf.d.3.on</t>
  </si>
  <si>
    <t>dfd454</t>
  </si>
  <si>
    <t>rxrf rf.d.3.off</t>
  </si>
  <si>
    <t>dfd451</t>
  </si>
  <si>
    <t>rxrf rf.d.4.on</t>
  </si>
  <si>
    <t>dfd514</t>
  </si>
  <si>
    <t>rxrf rf.d.4.off</t>
  </si>
  <si>
    <t>dfd511</t>
  </si>
  <si>
    <t>rxrf rf.d.5.on</t>
  </si>
  <si>
    <t>dfd544</t>
  </si>
  <si>
    <t>rxrf rf.d.5.off</t>
  </si>
  <si>
    <t>rxrf rf.e.1.on</t>
  </si>
  <si>
    <t>efc554</t>
  </si>
  <si>
    <t>rxrf rf.e.1.off</t>
  </si>
  <si>
    <t>efc551</t>
  </si>
  <si>
    <t>rxrf rf.e.2.on</t>
  </si>
  <si>
    <t>efd154</t>
  </si>
  <si>
    <t>rxrf rf.e.2.off</t>
  </si>
  <si>
    <t>efd151</t>
  </si>
  <si>
    <t>rxrf rf.e.3.on</t>
  </si>
  <si>
    <t>efd454</t>
  </si>
  <si>
    <t>rxrf rf.e.3.off</t>
  </si>
  <si>
    <t>efd451</t>
  </si>
  <si>
    <t>rxrf rf.e.4.on</t>
  </si>
  <si>
    <t>efd514</t>
  </si>
  <si>
    <t>rxrf rf.e.4.off</t>
  </si>
  <si>
    <t>efd511</t>
  </si>
  <si>
    <t>rxrf rf.e.5.on</t>
  </si>
  <si>
    <t>efd544</t>
  </si>
  <si>
    <t>rxrf rf.e.5.off</t>
  </si>
  <si>
    <t>efd541</t>
  </si>
  <si>
    <t>Sony</t>
  </si>
  <si>
    <t>Action C</t>
  </si>
  <si>
    <t>Action</t>
  </si>
  <si>
    <t>rf.d.1.on</t>
  </si>
  <si>
    <t>rf.d.1.off</t>
  </si>
  <si>
    <t>rf.d.2.on</t>
  </si>
  <si>
    <t>rf.d.2.off</t>
  </si>
  <si>
    <t>rf.d.3.on</t>
  </si>
  <si>
    <t>rf.d.3.off</t>
  </si>
  <si>
    <t>rf.d.4.on</t>
  </si>
  <si>
    <t>rf.d.4.off</t>
  </si>
  <si>
    <t>rf.d.5.on</t>
  </si>
  <si>
    <t>rf.d.5.off</t>
  </si>
  <si>
    <t>dfd541</t>
  </si>
  <si>
    <t>rxir sony &gt;10</t>
  </si>
  <si>
    <t>e51</t>
  </si>
  <si>
    <t>rxir sony 10</t>
  </si>
  <si>
    <t>rxir sony clear</t>
  </si>
  <si>
    <t>f11</t>
  </si>
  <si>
    <t>Action B</t>
  </si>
  <si>
    <t>vpstudio.on</t>
  </si>
  <si>
    <t>vpstudio.off</t>
  </si>
  <si>
    <t>preamp.mute</t>
  </si>
  <si>
    <t>label</t>
  </si>
  <si>
    <t>device</t>
  </si>
  <si>
    <t>command</t>
  </si>
  <si>
    <t>Salon</t>
  </si>
  <si>
    <t>comment</t>
  </si>
  <si>
    <t>Télécommande RF Salon</t>
  </si>
  <si>
    <t>salon1.on</t>
  </si>
  <si>
    <t>salon1.off</t>
  </si>
  <si>
    <t>salon2.on</t>
  </si>
  <si>
    <t>salon2.off</t>
  </si>
  <si>
    <t>salon3.on</t>
  </si>
  <si>
    <t>salon3.off</t>
  </si>
  <si>
    <t>salon4.on</t>
  </si>
  <si>
    <t>salon4.off</t>
  </si>
  <si>
    <t>salon5.on</t>
  </si>
  <si>
    <t>salon5.off</t>
  </si>
  <si>
    <t>Salon Off</t>
  </si>
  <si>
    <t>Salon On</t>
  </si>
  <si>
    <t>Salon 1 On</t>
  </si>
  <si>
    <t>Salon 2 On</t>
  </si>
  <si>
    <t>Salon 2 Off</t>
  </si>
  <si>
    <t>Salon 3 On</t>
  </si>
  <si>
    <t>Salon 3 Off</t>
  </si>
  <si>
    <t>Salon 4 On</t>
  </si>
  <si>
    <t>Salon 4 Off</t>
  </si>
  <si>
    <t>Salon 5 On</t>
  </si>
  <si>
    <t>Salon 5 Off</t>
  </si>
  <si>
    <t>Salon 1 Off</t>
  </si>
  <si>
    <t>Studio</t>
  </si>
  <si>
    <t>Télécommande RF Studio</t>
  </si>
  <si>
    <t>Studio On</t>
  </si>
  <si>
    <t>Studio Off</t>
  </si>
  <si>
    <t>Studio 1 On</t>
  </si>
  <si>
    <t>Studio 1 Off</t>
  </si>
  <si>
    <t>Studio 2 On</t>
  </si>
  <si>
    <t>Studio 2 Off</t>
  </si>
  <si>
    <t>Studio 3 On</t>
  </si>
  <si>
    <t>Studio 3 Off</t>
  </si>
  <si>
    <t>Studio 4 On</t>
  </si>
  <si>
    <t>Studio 4 Off</t>
  </si>
  <si>
    <t>Studio 5 On</t>
  </si>
  <si>
    <t>Studio 5 Off</t>
  </si>
  <si>
    <t>studio.on</t>
  </si>
  <si>
    <t>studio.off</t>
  </si>
  <si>
    <t>studio1.on</t>
  </si>
  <si>
    <t>studio1.off</t>
  </si>
  <si>
    <t>studio2.on</t>
  </si>
  <si>
    <t>studio2.off</t>
  </si>
  <si>
    <t>studio3.on</t>
  </si>
  <si>
    <t>studio3.off</t>
  </si>
  <si>
    <t>studio4.on</t>
  </si>
  <si>
    <t>studio4.off</t>
  </si>
  <si>
    <t>studio5.on</t>
  </si>
  <si>
    <t>studio5.off</t>
  </si>
  <si>
    <t>Maison</t>
  </si>
  <si>
    <t>jardin.on</t>
  </si>
  <si>
    <t>jardin.off</t>
  </si>
  <si>
    <t>Jardin On</t>
  </si>
  <si>
    <t>Jardin Off</t>
  </si>
  <si>
    <t>Volets On</t>
  </si>
  <si>
    <t>Volets Off</t>
  </si>
  <si>
    <t>volets.on</t>
  </si>
  <si>
    <t>volets.off</t>
  </si>
  <si>
    <t>Commande de la maison</t>
  </si>
  <si>
    <t>TV</t>
  </si>
  <si>
    <t>tv.on</t>
  </si>
  <si>
    <t>tv.off</t>
  </si>
  <si>
    <t>tv.mute</t>
  </si>
  <si>
    <t>tv.entree.hdmi1</t>
  </si>
  <si>
    <t>tv.entree.hdmi2</t>
  </si>
  <si>
    <t>tv.entree.hdmi3</t>
  </si>
  <si>
    <t>tv.vol0</t>
  </si>
  <si>
    <t>TV On</t>
  </si>
  <si>
    <t>TV Off</t>
  </si>
  <si>
    <t>Mute</t>
  </si>
  <si>
    <t>Vol0</t>
  </si>
  <si>
    <t>Macros</t>
  </si>
  <si>
    <t>@TV On</t>
  </si>
  <si>
    <t>@TV Off</t>
  </si>
  <si>
    <t>TV+Ampli On</t>
  </si>
  <si>
    <t>TV+Ampli Off</t>
  </si>
  <si>
    <t>vpon</t>
  </si>
  <si>
    <t>vpoff</t>
  </si>
  <si>
    <t>@VP On</t>
  </si>
  <si>
    <t>@VP Off</t>
  </si>
  <si>
    <t>VP+Ampli On</t>
  </si>
  <si>
    <t>VP+Ampli Off</t>
  </si>
  <si>
    <t>VP On</t>
  </si>
  <si>
    <t>VP Off</t>
  </si>
  <si>
    <t>ecran.bas</t>
  </si>
  <si>
    <t>ecran.haut</t>
  </si>
  <si>
    <t>Ecran Haut</t>
  </si>
  <si>
    <t>Ecran Bas</t>
  </si>
  <si>
    <t>Ampli On</t>
  </si>
  <si>
    <t>Ampli Off</t>
  </si>
  <si>
    <t>V+</t>
  </si>
  <si>
    <t>V-</t>
  </si>
  <si>
    <t>HDMI</t>
  </si>
  <si>
    <t>TV Salon</t>
  </si>
  <si>
    <t>VP Salon</t>
  </si>
  <si>
    <t>Ampli Salon</t>
  </si>
  <si>
    <t>vpsalon.on</t>
  </si>
  <si>
    <t>vpsalon.off</t>
  </si>
  <si>
    <t>VP Studio</t>
  </si>
  <si>
    <t>SonOff01</t>
  </si>
  <si>
    <t>Switch HDMI</t>
  </si>
  <si>
    <t>version</t>
  </si>
  <si>
    <t>Version</t>
  </si>
  <si>
    <t>toggle</t>
  </si>
  <si>
    <t>sonoff01.version</t>
  </si>
  <si>
    <t>sonoff01.toggle</t>
  </si>
  <si>
    <t>OTA</t>
  </si>
  <si>
    <t>sonoff01.OTA</t>
  </si>
  <si>
    <t>Toggle</t>
  </si>
  <si>
    <t>sonoff01.on</t>
  </si>
  <si>
    <t>sonoff01.off</t>
  </si>
  <si>
    <t>On</t>
  </si>
  <si>
    <t>Off</t>
  </si>
  <si>
    <t>SonOff02</t>
  </si>
  <si>
    <t>sonoff02.version</t>
  </si>
  <si>
    <t>sonoff02.on</t>
  </si>
  <si>
    <t>sonoff02.off</t>
  </si>
  <si>
    <t>sonoff02.toggle</t>
  </si>
  <si>
    <t>sonoff02.OTA</t>
  </si>
  <si>
    <t>ESPIR01</t>
  </si>
  <si>
    <t>topic</t>
  </si>
  <si>
    <t>payload</t>
  </si>
  <si>
    <t>home/domo/nodedomo/cmd</t>
  </si>
  <si>
    <t>home/domo/espIR01/cmd</t>
  </si>
  <si>
    <t>home/domo/sonoff01/cmd</t>
  </si>
  <si>
    <t>home/domo/sonoff02/cmd</t>
  </si>
  <si>
    <t>home/domo/espIR01/OTA</t>
  </si>
  <si>
    <t>home/domo/sonoff01/OTA</t>
  </si>
  <si>
    <t>home/domo/sonoff02/OTA</t>
  </si>
  <si>
    <t>http://raffault.free.fr/ESPIR.ino.bin</t>
  </si>
  <si>
    <t>Volets Bas</t>
  </si>
  <si>
    <t>Volets Haut</t>
  </si>
  <si>
    <t>Ampli Studio</t>
  </si>
  <si>
    <t>VPSalon</t>
  </si>
  <si>
    <t>VPStudio</t>
  </si>
  <si>
    <t>AmpliSalon</t>
  </si>
  <si>
    <t>AmpliStudio</t>
  </si>
  <si>
    <t>preamp.volp</t>
  </si>
  <si>
    <t>preamp.volm</t>
  </si>
  <si>
    <t>status</t>
  </si>
  <si>
    <t>shortLabel</t>
  </si>
  <si>
    <t>1 On</t>
  </si>
  <si>
    <t>1 Off</t>
  </si>
  <si>
    <t>2 On</t>
  </si>
  <si>
    <t>2 Off</t>
  </si>
  <si>
    <t>3 On</t>
  </si>
  <si>
    <t>3 Off</t>
  </si>
  <si>
    <t>4 On</t>
  </si>
  <si>
    <t>4 Off</t>
  </si>
  <si>
    <t>5 On</t>
  </si>
  <si>
    <t>5 Off</t>
  </si>
  <si>
    <t>HDMI 1</t>
  </si>
  <si>
    <t>HDMI 2</t>
  </si>
  <si>
    <t>HDMI 3</t>
  </si>
  <si>
    <t>HDMI 4</t>
  </si>
  <si>
    <t>HDMI 5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</si>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</sst>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="85" zoomScaleNormal="85" workbookViewId="0">
      <selection activeCell="I26" sqref="I26"/>
    </sheetView>
  </sheetViews>
  <sheetFormatPr defaultRowHeight="14.4" x14ac:dyDescent="0.3"/>
  <cols>
    <col min="1" max="1" width="11.5546875" customWidth="1"/>
    <col min="2" max="2" width="18" customWidth="1"/>
    <col min="3" max="4" width="13.88671875" customWidth="1"/>
    <col min="5" max="5" width="25.6640625" customWidth="1"/>
    <col min="6" max="6" width="29.5546875" bestFit="1" customWidth="1"/>
    <col min="7" max="7" width="33.21875" customWidth="1"/>
    <col min="8" max="8" width="10" bestFit="1" customWidth="1"/>
  </cols>
  <sheetData>
    <row r="1" spans="1:10" s="9" customFormat="1" x14ac:dyDescent="0.3">
      <c r="A1" s="9" t="s">
        <v>231</v>
      </c>
      <c r="B1" s="9" t="s">
        <v>232</v>
      </c>
      <c r="C1" s="9" t="s">
        <v>230</v>
      </c>
      <c r="D1" s="9" t="s">
        <v>375</v>
      </c>
      <c r="E1" s="9" t="s">
        <v>234</v>
      </c>
      <c r="F1" s="9" t="s">
        <v>355</v>
      </c>
      <c r="G1" s="9" t="s">
        <v>356</v>
      </c>
      <c r="H1" s="9" t="s">
        <v>374</v>
      </c>
      <c r="J1" s="9" t="s">
        <v>391</v>
      </c>
    </row>
    <row r="2" spans="1:10" s="8" customFormat="1" x14ac:dyDescent="0.3">
      <c r="A2" s="8" t="s">
        <v>306</v>
      </c>
      <c r="C2" s="8" t="s">
        <v>306</v>
      </c>
      <c r="D2" s="8" t="s">
        <v>306</v>
      </c>
      <c r="J2" s="8" t="str">
        <f>"{'label': '"&amp;A2&amp;"', 'commands': ["</f>
        <v>{'label': 'Macros', 'commands': [</v>
      </c>
    </row>
    <row r="3" spans="1:10" x14ac:dyDescent="0.3">
      <c r="B3" t="s">
        <v>47</v>
      </c>
      <c r="C3" s="7" t="s">
        <v>307</v>
      </c>
      <c r="D3" s="7" t="s">
        <v>307</v>
      </c>
      <c r="E3" t="s">
        <v>309</v>
      </c>
      <c r="F3" t="s">
        <v>357</v>
      </c>
      <c r="G3" t="str">
        <f>B3</f>
        <v>tvon</v>
      </c>
      <c r="J3" t="str">
        <f>"  {'label': '"&amp;D3&amp;"', 'command': {'type':'cmdMqtt', 'topic': '"&amp;F3&amp;"', 'payload': '"&amp;G3&amp;"'}},"</f>
        <v xml:space="preserve">  {'label': '@TV On', 'command': {'type':'cmdMqtt', 'topic': 'home/domo/nodedomo/cmd', 'payload': 'tvon'}},</v>
      </c>
    </row>
    <row r="4" spans="1:10" x14ac:dyDescent="0.3">
      <c r="B4" t="s">
        <v>48</v>
      </c>
      <c r="C4" s="7" t="s">
        <v>308</v>
      </c>
      <c r="D4" s="7" t="s">
        <v>308</v>
      </c>
      <c r="E4" t="s">
        <v>310</v>
      </c>
      <c r="F4" t="s">
        <v>357</v>
      </c>
      <c r="G4" t="str">
        <f>B4</f>
        <v>tvoff</v>
      </c>
      <c r="J4" t="str">
        <f t="shared" ref="J4:J6" si="0">"  {'label': '"&amp;D4&amp;"', 'command': {'type':'cmdMqtt', 'topic': '"&amp;F4&amp;"', 'payload': '"&amp;G4&amp;"'}},"</f>
        <v xml:space="preserve">  {'label': '@TV Off', 'command': {'type':'cmdMqtt', 'topic': 'home/domo/nodedomo/cmd', 'payload': 'tvoff'}},</v>
      </c>
    </row>
    <row r="5" spans="1:10" x14ac:dyDescent="0.3">
      <c r="B5" t="s">
        <v>311</v>
      </c>
      <c r="C5" s="7" t="s">
        <v>313</v>
      </c>
      <c r="D5" s="7" t="s">
        <v>313</v>
      </c>
      <c r="E5" t="s">
        <v>315</v>
      </c>
      <c r="F5" t="s">
        <v>357</v>
      </c>
      <c r="G5" t="str">
        <f>B5</f>
        <v>vpon</v>
      </c>
      <c r="J5" t="str">
        <f t="shared" si="0"/>
        <v xml:space="preserve">  {'label': '@VP On', 'command': {'type':'cmdMqtt', 'topic': 'home/domo/nodedomo/cmd', 'payload': 'vpon'}},</v>
      </c>
    </row>
    <row r="6" spans="1:10" x14ac:dyDescent="0.3">
      <c r="B6" t="s">
        <v>312</v>
      </c>
      <c r="C6" s="7" t="s">
        <v>314</v>
      </c>
      <c r="D6" s="7" t="s">
        <v>314</v>
      </c>
      <c r="E6" t="s">
        <v>316</v>
      </c>
      <c r="F6" t="s">
        <v>357</v>
      </c>
      <c r="G6" t="str">
        <f>B6</f>
        <v>vpoff</v>
      </c>
      <c r="J6" t="str">
        <f t="shared" si="0"/>
        <v xml:space="preserve">  {'label': '@VP Off', 'command': {'type':'cmdMqtt', 'topic': 'home/domo/nodedomo/cmd', 'payload': 'vpoff'}},</v>
      </c>
    </row>
    <row r="7" spans="1:10" s="8" customFormat="1" x14ac:dyDescent="0.3">
      <c r="A7" s="8" t="s">
        <v>233</v>
      </c>
      <c r="C7" s="8" t="s">
        <v>233</v>
      </c>
      <c r="D7" s="8" t="s">
        <v>233</v>
      </c>
      <c r="E7" s="8" t="s">
        <v>235</v>
      </c>
      <c r="J7" s="8" t="str">
        <f>"]},\r\n{'label': '"&amp;A2&amp;"', 'commands': ["</f>
        <v>]},\r\n{'label': 'Macros', 'commands': [</v>
      </c>
    </row>
    <row r="8" spans="1:10" x14ac:dyDescent="0.3">
      <c r="B8" t="s">
        <v>52</v>
      </c>
      <c r="C8" t="s">
        <v>247</v>
      </c>
      <c r="D8" t="s">
        <v>346</v>
      </c>
      <c r="E8" t="s">
        <v>247</v>
      </c>
      <c r="F8" t="s">
        <v>357</v>
      </c>
      <c r="G8" t="str">
        <f>B8</f>
        <v>salon.on</v>
      </c>
      <c r="J8" t="str">
        <f t="shared" ref="J8:J32" si="1">"  {'label': '"&amp;D8&amp;"', 'command': {'type':'cmdMqtt', 'topic': '"&amp;F8&amp;"', 'payload': '"&amp;G8&amp;"'}},"</f>
        <v xml:space="preserve">  {'label': 'On', 'command': {'type':'cmdMqtt', 'topic': 'home/domo/nodedomo/cmd', 'payload': 'salon.on'}},</v>
      </c>
    </row>
    <row r="9" spans="1:10" x14ac:dyDescent="0.3">
      <c r="B9" t="s">
        <v>51</v>
      </c>
      <c r="C9" t="s">
        <v>246</v>
      </c>
      <c r="D9" t="s">
        <v>347</v>
      </c>
      <c r="E9" t="s">
        <v>246</v>
      </c>
      <c r="F9" t="s">
        <v>357</v>
      </c>
      <c r="G9" t="str">
        <f>B9</f>
        <v>salon.off</v>
      </c>
      <c r="J9" t="str">
        <f t="shared" si="1"/>
        <v xml:space="preserve">  {'label': 'Off', 'command': {'type':'cmdMqtt', 'topic': 'home/domo/nodedomo/cmd', 'payload': 'salon.off'}},</v>
      </c>
    </row>
    <row r="10" spans="1:10" x14ac:dyDescent="0.3">
      <c r="B10" t="s">
        <v>236</v>
      </c>
      <c r="C10" t="s">
        <v>248</v>
      </c>
      <c r="D10" t="s">
        <v>376</v>
      </c>
      <c r="E10" t="s">
        <v>248</v>
      </c>
      <c r="F10" t="s">
        <v>357</v>
      </c>
      <c r="G10" t="str">
        <f>B10</f>
        <v>salon1.on</v>
      </c>
      <c r="H10" t="str">
        <f>G10</f>
        <v>salon1.on</v>
      </c>
      <c r="J10" t="str">
        <f t="shared" si="1"/>
        <v xml:space="preserve">  {'label': '1 On', 'command': {'type':'cmdMqtt', 'topic': 'home/domo/nodedomo/cmd', 'payload': 'salon1.on'}},</v>
      </c>
    </row>
    <row r="11" spans="1:10" x14ac:dyDescent="0.3">
      <c r="B11" t="s">
        <v>237</v>
      </c>
      <c r="C11" t="s">
        <v>257</v>
      </c>
      <c r="D11" t="s">
        <v>377</v>
      </c>
      <c r="E11" t="s">
        <v>257</v>
      </c>
      <c r="F11" t="s">
        <v>357</v>
      </c>
      <c r="G11" t="str">
        <f>B11</f>
        <v>salon1.off</v>
      </c>
      <c r="H11" t="str">
        <f t="shared" ref="H11:H19" si="2">G11</f>
        <v>salon1.off</v>
      </c>
      <c r="J11" t="str">
        <f t="shared" si="1"/>
        <v xml:space="preserve">  {'label': '1 Off', 'command': {'type':'cmdMqtt', 'topic': 'home/domo/nodedomo/cmd', 'payload': 'salon1.off'}},</v>
      </c>
    </row>
    <row r="12" spans="1:10" x14ac:dyDescent="0.3">
      <c r="B12" t="s">
        <v>238</v>
      </c>
      <c r="C12" t="s">
        <v>249</v>
      </c>
      <c r="D12" t="s">
        <v>378</v>
      </c>
      <c r="E12" t="s">
        <v>249</v>
      </c>
      <c r="F12" t="s">
        <v>357</v>
      </c>
      <c r="G12" t="str">
        <f>B12</f>
        <v>salon2.on</v>
      </c>
      <c r="H12" t="str">
        <f t="shared" si="2"/>
        <v>salon2.on</v>
      </c>
      <c r="J12" t="str">
        <f t="shared" si="1"/>
        <v xml:space="preserve">  {'label': '2 On', 'command': {'type':'cmdMqtt', 'topic': 'home/domo/nodedomo/cmd', 'payload': 'salon2.on'}},</v>
      </c>
    </row>
    <row r="13" spans="1:10" x14ac:dyDescent="0.3">
      <c r="B13" t="s">
        <v>239</v>
      </c>
      <c r="C13" t="s">
        <v>250</v>
      </c>
      <c r="D13" t="s">
        <v>379</v>
      </c>
      <c r="E13" t="s">
        <v>250</v>
      </c>
      <c r="F13" t="s">
        <v>357</v>
      </c>
      <c r="G13" t="str">
        <f>B13</f>
        <v>salon2.off</v>
      </c>
      <c r="H13" t="str">
        <f t="shared" si="2"/>
        <v>salon2.off</v>
      </c>
      <c r="J13" t="str">
        <f t="shared" si="1"/>
        <v xml:space="preserve">  {'label': '2 Off', 'command': {'type':'cmdMqtt', 'topic': 'home/domo/nodedomo/cmd', 'payload': 'salon2.off'}},</v>
      </c>
    </row>
    <row r="14" spans="1:10" x14ac:dyDescent="0.3">
      <c r="B14" t="s">
        <v>240</v>
      </c>
      <c r="C14" t="s">
        <v>251</v>
      </c>
      <c r="D14" t="s">
        <v>380</v>
      </c>
      <c r="E14" t="s">
        <v>251</v>
      </c>
      <c r="F14" t="s">
        <v>357</v>
      </c>
      <c r="G14" t="str">
        <f>B14</f>
        <v>salon3.on</v>
      </c>
      <c r="H14" t="str">
        <f t="shared" si="2"/>
        <v>salon3.on</v>
      </c>
      <c r="J14" t="str">
        <f t="shared" si="1"/>
        <v xml:space="preserve">  {'label': '3 On', 'command': {'type':'cmdMqtt', 'topic': 'home/domo/nodedomo/cmd', 'payload': 'salon3.on'}},</v>
      </c>
    </row>
    <row r="15" spans="1:10" x14ac:dyDescent="0.3">
      <c r="B15" t="s">
        <v>241</v>
      </c>
      <c r="C15" t="s">
        <v>252</v>
      </c>
      <c r="D15" t="s">
        <v>381</v>
      </c>
      <c r="E15" t="s">
        <v>252</v>
      </c>
      <c r="F15" t="s">
        <v>357</v>
      </c>
      <c r="G15" t="str">
        <f>B15</f>
        <v>salon3.off</v>
      </c>
      <c r="H15" t="str">
        <f t="shared" si="2"/>
        <v>salon3.off</v>
      </c>
      <c r="J15" t="str">
        <f t="shared" si="1"/>
        <v xml:space="preserve">  {'label': '3 Off', 'command': {'type':'cmdMqtt', 'topic': 'home/domo/nodedomo/cmd', 'payload': 'salon3.off'}},</v>
      </c>
    </row>
    <row r="16" spans="1:10" x14ac:dyDescent="0.3">
      <c r="B16" t="s">
        <v>242</v>
      </c>
      <c r="C16" t="s">
        <v>253</v>
      </c>
      <c r="D16" t="s">
        <v>382</v>
      </c>
      <c r="E16" t="s">
        <v>253</v>
      </c>
      <c r="F16" t="s">
        <v>357</v>
      </c>
      <c r="G16" t="str">
        <f>B16</f>
        <v>salon4.on</v>
      </c>
      <c r="H16" t="str">
        <f t="shared" si="2"/>
        <v>salon4.on</v>
      </c>
      <c r="J16" t="str">
        <f t="shared" si="1"/>
        <v xml:space="preserve">  {'label': '4 On', 'command': {'type':'cmdMqtt', 'topic': 'home/domo/nodedomo/cmd', 'payload': 'salon4.on'}},</v>
      </c>
    </row>
    <row r="17" spans="1:10" x14ac:dyDescent="0.3">
      <c r="B17" t="s">
        <v>243</v>
      </c>
      <c r="C17" t="s">
        <v>254</v>
      </c>
      <c r="D17" t="s">
        <v>383</v>
      </c>
      <c r="E17" t="s">
        <v>254</v>
      </c>
      <c r="F17" t="s">
        <v>357</v>
      </c>
      <c r="G17" t="str">
        <f>B17</f>
        <v>salon4.off</v>
      </c>
      <c r="H17" t="str">
        <f t="shared" si="2"/>
        <v>salon4.off</v>
      </c>
      <c r="J17" t="str">
        <f t="shared" si="1"/>
        <v xml:space="preserve">  {'label': '4 Off', 'command': {'type':'cmdMqtt', 'topic': 'home/domo/nodedomo/cmd', 'payload': 'salon4.off'}},</v>
      </c>
    </row>
    <row r="18" spans="1:10" x14ac:dyDescent="0.3">
      <c r="B18" t="s">
        <v>244</v>
      </c>
      <c r="C18" t="s">
        <v>255</v>
      </c>
      <c r="D18" t="s">
        <v>384</v>
      </c>
      <c r="E18" t="s">
        <v>255</v>
      </c>
      <c r="F18" t="s">
        <v>357</v>
      </c>
      <c r="G18" t="str">
        <f>B18</f>
        <v>salon5.on</v>
      </c>
      <c r="H18" t="str">
        <f t="shared" si="2"/>
        <v>salon5.on</v>
      </c>
      <c r="J18" t="str">
        <f t="shared" si="1"/>
        <v xml:space="preserve">  {'label': '5 On', 'command': {'type':'cmdMqtt', 'topic': 'home/domo/nodedomo/cmd', 'payload': 'salon5.on'}},</v>
      </c>
    </row>
    <row r="19" spans="1:10" x14ac:dyDescent="0.3">
      <c r="B19" t="s">
        <v>245</v>
      </c>
      <c r="C19" t="s">
        <v>256</v>
      </c>
      <c r="D19" t="s">
        <v>385</v>
      </c>
      <c r="E19" t="s">
        <v>256</v>
      </c>
      <c r="F19" t="s">
        <v>357</v>
      </c>
      <c r="G19" t="str">
        <f>B19</f>
        <v>salon5.off</v>
      </c>
      <c r="H19" t="str">
        <f t="shared" si="2"/>
        <v>salon5.off</v>
      </c>
      <c r="J19" t="str">
        <f t="shared" si="1"/>
        <v xml:space="preserve">  {'label': '5 Off', 'command': {'type':'cmdMqtt', 'topic': 'home/domo/nodedomo/cmd', 'payload': 'salon5.off'}},</v>
      </c>
    </row>
    <row r="20" spans="1:10" s="8" customFormat="1" x14ac:dyDescent="0.3">
      <c r="A20" s="8" t="s">
        <v>258</v>
      </c>
      <c r="C20" s="8" t="s">
        <v>258</v>
      </c>
      <c r="D20" s="8" t="s">
        <v>258</v>
      </c>
      <c r="E20" s="8" t="s">
        <v>259</v>
      </c>
      <c r="J20" s="8" t="str">
        <f>"]},\r\n{'label': '"&amp;A15&amp;"', 'commands': ["</f>
        <v>]},\r\n{'label': '', 'commands': [</v>
      </c>
    </row>
    <row r="21" spans="1:10" x14ac:dyDescent="0.3">
      <c r="B21" t="s">
        <v>272</v>
      </c>
      <c r="C21" t="s">
        <v>260</v>
      </c>
      <c r="D21" t="s">
        <v>346</v>
      </c>
      <c r="E21" t="s">
        <v>260</v>
      </c>
      <c r="F21" t="s">
        <v>357</v>
      </c>
      <c r="G21" t="str">
        <f>B21</f>
        <v>studio.on</v>
      </c>
      <c r="J21" t="str">
        <f t="shared" si="1"/>
        <v xml:space="preserve">  {'label': 'On', 'command': {'type':'cmdMqtt', 'topic': 'home/domo/nodedomo/cmd', 'payload': 'studio.on'}},</v>
      </c>
    </row>
    <row r="22" spans="1:10" x14ac:dyDescent="0.3">
      <c r="B22" t="s">
        <v>273</v>
      </c>
      <c r="C22" t="s">
        <v>261</v>
      </c>
      <c r="D22" t="s">
        <v>347</v>
      </c>
      <c r="E22" t="s">
        <v>261</v>
      </c>
      <c r="F22" t="s">
        <v>357</v>
      </c>
      <c r="G22" t="str">
        <f>B22</f>
        <v>studio.off</v>
      </c>
      <c r="J22" t="str">
        <f t="shared" si="1"/>
        <v xml:space="preserve">  {'label': 'Off', 'command': {'type':'cmdMqtt', 'topic': 'home/domo/nodedomo/cmd', 'payload': 'studio.off'}},</v>
      </c>
    </row>
    <row r="23" spans="1:10" x14ac:dyDescent="0.3">
      <c r="B23" t="s">
        <v>274</v>
      </c>
      <c r="C23" t="s">
        <v>262</v>
      </c>
      <c r="D23" t="s">
        <v>376</v>
      </c>
      <c r="E23" t="s">
        <v>262</v>
      </c>
      <c r="F23" t="s">
        <v>357</v>
      </c>
      <c r="G23" t="str">
        <f>B23</f>
        <v>studio1.on</v>
      </c>
      <c r="H23" t="str">
        <f>G23</f>
        <v>studio1.on</v>
      </c>
      <c r="J23" t="str">
        <f t="shared" si="1"/>
        <v xml:space="preserve">  {'label': '1 On', 'command': {'type':'cmdMqtt', 'topic': 'home/domo/nodedomo/cmd', 'payload': 'studio1.on'}},</v>
      </c>
    </row>
    <row r="24" spans="1:10" x14ac:dyDescent="0.3">
      <c r="B24" t="s">
        <v>275</v>
      </c>
      <c r="C24" t="s">
        <v>263</v>
      </c>
      <c r="D24" t="s">
        <v>377</v>
      </c>
      <c r="E24" t="s">
        <v>263</v>
      </c>
      <c r="F24" t="s">
        <v>357</v>
      </c>
      <c r="G24" t="str">
        <f>B24</f>
        <v>studio1.off</v>
      </c>
      <c r="H24" t="str">
        <f t="shared" ref="H24:H37" si="3">G24</f>
        <v>studio1.off</v>
      </c>
      <c r="J24" t="str">
        <f t="shared" si="1"/>
        <v xml:space="preserve">  {'label': '1 Off', 'command': {'type':'cmdMqtt', 'topic': 'home/domo/nodedomo/cmd', 'payload': 'studio1.off'}},</v>
      </c>
    </row>
    <row r="25" spans="1:10" x14ac:dyDescent="0.3">
      <c r="B25" t="s">
        <v>276</v>
      </c>
      <c r="C25" t="s">
        <v>264</v>
      </c>
      <c r="D25" t="s">
        <v>378</v>
      </c>
      <c r="E25" t="s">
        <v>264</v>
      </c>
      <c r="F25" t="s">
        <v>357</v>
      </c>
      <c r="G25" t="str">
        <f>B25</f>
        <v>studio2.on</v>
      </c>
      <c r="H25" t="str">
        <f t="shared" si="3"/>
        <v>studio2.on</v>
      </c>
      <c r="J25" t="str">
        <f t="shared" si="1"/>
        <v xml:space="preserve">  {'label': '2 On', 'command': {'type':'cmdMqtt', 'topic': 'home/domo/nodedomo/cmd', 'payload': 'studio2.on'}},</v>
      </c>
    </row>
    <row r="26" spans="1:10" x14ac:dyDescent="0.3">
      <c r="B26" t="s">
        <v>277</v>
      </c>
      <c r="C26" t="s">
        <v>265</v>
      </c>
      <c r="D26" t="s">
        <v>379</v>
      </c>
      <c r="E26" t="s">
        <v>265</v>
      </c>
      <c r="F26" t="s">
        <v>357</v>
      </c>
      <c r="G26" t="str">
        <f>B26</f>
        <v>studio2.off</v>
      </c>
      <c r="H26" t="str">
        <f t="shared" si="3"/>
        <v>studio2.off</v>
      </c>
      <c r="J26" t="str">
        <f t="shared" si="1"/>
        <v xml:space="preserve">  {'label': '2 Off', 'command': {'type':'cmdMqtt', 'topic': 'home/domo/nodedomo/cmd', 'payload': 'studio2.off'}},</v>
      </c>
    </row>
    <row r="27" spans="1:10" x14ac:dyDescent="0.3">
      <c r="B27" t="s">
        <v>278</v>
      </c>
      <c r="C27" t="s">
        <v>266</v>
      </c>
      <c r="D27" t="s">
        <v>380</v>
      </c>
      <c r="E27" t="s">
        <v>266</v>
      </c>
      <c r="F27" t="s">
        <v>357</v>
      </c>
      <c r="G27" t="str">
        <f>B27</f>
        <v>studio3.on</v>
      </c>
      <c r="H27" t="str">
        <f t="shared" si="3"/>
        <v>studio3.on</v>
      </c>
      <c r="J27" t="str">
        <f t="shared" si="1"/>
        <v xml:space="preserve">  {'label': '3 On', 'command': {'type':'cmdMqtt', 'topic': 'home/domo/nodedomo/cmd', 'payload': 'studio3.on'}},</v>
      </c>
    </row>
    <row r="28" spans="1:10" x14ac:dyDescent="0.3">
      <c r="B28" t="s">
        <v>279</v>
      </c>
      <c r="C28" t="s">
        <v>267</v>
      </c>
      <c r="D28" t="s">
        <v>381</v>
      </c>
      <c r="E28" t="s">
        <v>267</v>
      </c>
      <c r="F28" t="s">
        <v>357</v>
      </c>
      <c r="G28" t="str">
        <f>B28</f>
        <v>studio3.off</v>
      </c>
      <c r="H28" t="str">
        <f t="shared" si="3"/>
        <v>studio3.off</v>
      </c>
      <c r="J28" t="str">
        <f t="shared" si="1"/>
        <v xml:space="preserve">  {'label': '3 Off', 'command': {'type':'cmdMqtt', 'topic': 'home/domo/nodedomo/cmd', 'payload': 'studio3.off'}},</v>
      </c>
    </row>
    <row r="29" spans="1:10" x14ac:dyDescent="0.3">
      <c r="B29" t="s">
        <v>280</v>
      </c>
      <c r="C29" t="s">
        <v>268</v>
      </c>
      <c r="D29" t="s">
        <v>382</v>
      </c>
      <c r="E29" t="s">
        <v>268</v>
      </c>
      <c r="F29" t="s">
        <v>357</v>
      </c>
      <c r="G29" t="str">
        <f>B29</f>
        <v>studio4.on</v>
      </c>
      <c r="H29" t="str">
        <f t="shared" si="3"/>
        <v>studio4.on</v>
      </c>
      <c r="J29" t="str">
        <f t="shared" si="1"/>
        <v xml:space="preserve">  {'label': '4 On', 'command': {'type':'cmdMqtt', 'topic': 'home/domo/nodedomo/cmd', 'payload': 'studio4.on'}},</v>
      </c>
    </row>
    <row r="30" spans="1:10" x14ac:dyDescent="0.3">
      <c r="B30" t="s">
        <v>281</v>
      </c>
      <c r="C30" t="s">
        <v>269</v>
      </c>
      <c r="D30" t="s">
        <v>383</v>
      </c>
      <c r="E30" t="s">
        <v>269</v>
      </c>
      <c r="F30" t="s">
        <v>357</v>
      </c>
      <c r="G30" t="str">
        <f>B30</f>
        <v>studio4.off</v>
      </c>
      <c r="H30" t="str">
        <f t="shared" si="3"/>
        <v>studio4.off</v>
      </c>
      <c r="J30" t="str">
        <f t="shared" si="1"/>
        <v xml:space="preserve">  {'label': '4 Off', 'command': {'type':'cmdMqtt', 'topic': 'home/domo/nodedomo/cmd', 'payload': 'studio4.off'}},</v>
      </c>
    </row>
    <row r="31" spans="1:10" x14ac:dyDescent="0.3">
      <c r="B31" t="s">
        <v>282</v>
      </c>
      <c r="C31" t="s">
        <v>270</v>
      </c>
      <c r="D31" t="s">
        <v>384</v>
      </c>
      <c r="E31" t="s">
        <v>270</v>
      </c>
      <c r="F31" t="s">
        <v>357</v>
      </c>
      <c r="G31" t="str">
        <f>B31</f>
        <v>studio5.on</v>
      </c>
      <c r="H31" t="str">
        <f t="shared" si="3"/>
        <v>studio5.on</v>
      </c>
      <c r="J31" t="str">
        <f t="shared" si="1"/>
        <v xml:space="preserve">  {'label': '5 On', 'command': {'type':'cmdMqtt', 'topic': 'home/domo/nodedomo/cmd', 'payload': 'studio5.on'}},</v>
      </c>
    </row>
    <row r="32" spans="1:10" x14ac:dyDescent="0.3">
      <c r="B32" t="s">
        <v>283</v>
      </c>
      <c r="C32" t="s">
        <v>271</v>
      </c>
      <c r="D32" t="s">
        <v>385</v>
      </c>
      <c r="E32" t="s">
        <v>271</v>
      </c>
      <c r="F32" t="s">
        <v>357</v>
      </c>
      <c r="G32" t="str">
        <f>B32</f>
        <v>studio5.off</v>
      </c>
      <c r="H32" t="str">
        <f t="shared" si="3"/>
        <v>studio5.off</v>
      </c>
      <c r="J32" t="str">
        <f t="shared" si="1"/>
        <v xml:space="preserve">  {'label': '5 Off', 'command': {'type':'cmdMqtt', 'topic': 'home/domo/nodedomo/cmd', 'payload': 'studio5.off'}},</v>
      </c>
    </row>
    <row r="33" spans="1:10" s="8" customFormat="1" x14ac:dyDescent="0.3">
      <c r="A33" s="8" t="s">
        <v>284</v>
      </c>
      <c r="C33" s="8" t="s">
        <v>284</v>
      </c>
      <c r="D33" s="8" t="s">
        <v>284</v>
      </c>
      <c r="E33" s="8" t="s">
        <v>293</v>
      </c>
      <c r="J33" s="8" t="str">
        <f>"]},\r\n{'label': '"&amp;A28&amp;"', 'commands': ["</f>
        <v>]},\r\n{'label': '', 'commands': [</v>
      </c>
    </row>
    <row r="34" spans="1:10" x14ac:dyDescent="0.3">
      <c r="B34" t="s">
        <v>285</v>
      </c>
      <c r="C34" t="s">
        <v>287</v>
      </c>
      <c r="D34" t="s">
        <v>287</v>
      </c>
      <c r="E34" t="s">
        <v>287</v>
      </c>
      <c r="F34" t="s">
        <v>357</v>
      </c>
      <c r="G34" t="str">
        <f>B34</f>
        <v>jardin.on</v>
      </c>
      <c r="H34" t="str">
        <f t="shared" si="3"/>
        <v>jardin.on</v>
      </c>
    </row>
    <row r="35" spans="1:10" x14ac:dyDescent="0.3">
      <c r="B35" t="s">
        <v>286</v>
      </c>
      <c r="C35" t="s">
        <v>288</v>
      </c>
      <c r="D35" t="s">
        <v>288</v>
      </c>
      <c r="E35" t="s">
        <v>288</v>
      </c>
      <c r="F35" t="s">
        <v>357</v>
      </c>
      <c r="G35" t="str">
        <f>B35</f>
        <v>jardin.off</v>
      </c>
      <c r="H35" t="str">
        <f t="shared" si="3"/>
        <v>jardin.off</v>
      </c>
    </row>
    <row r="36" spans="1:10" x14ac:dyDescent="0.3">
      <c r="B36" t="s">
        <v>291</v>
      </c>
      <c r="C36" t="s">
        <v>365</v>
      </c>
      <c r="D36" t="s">
        <v>365</v>
      </c>
      <c r="E36" t="s">
        <v>289</v>
      </c>
      <c r="F36" t="s">
        <v>357</v>
      </c>
      <c r="G36" t="str">
        <f>B36</f>
        <v>volets.on</v>
      </c>
      <c r="H36" t="str">
        <f t="shared" si="3"/>
        <v>volets.on</v>
      </c>
    </row>
    <row r="37" spans="1:10" x14ac:dyDescent="0.3">
      <c r="B37" t="s">
        <v>292</v>
      </c>
      <c r="C37" t="s">
        <v>366</v>
      </c>
      <c r="D37" t="s">
        <v>366</v>
      </c>
      <c r="E37" t="s">
        <v>290</v>
      </c>
      <c r="F37" t="s">
        <v>357</v>
      </c>
      <c r="G37" t="str">
        <f>B37</f>
        <v>volets.off</v>
      </c>
      <c r="H37" t="str">
        <f t="shared" si="3"/>
        <v>volets.off</v>
      </c>
    </row>
    <row r="38" spans="1:10" s="8" customFormat="1" x14ac:dyDescent="0.3">
      <c r="A38" s="8" t="s">
        <v>294</v>
      </c>
      <c r="C38" s="8" t="s">
        <v>328</v>
      </c>
      <c r="D38" s="8" t="s">
        <v>328</v>
      </c>
      <c r="E38" s="8" t="s">
        <v>328</v>
      </c>
      <c r="J38" s="8" t="str">
        <f>"]},\r\n{'label': '"&amp;A33&amp;"', 'commands': ["</f>
        <v>]},\r\n{'label': 'Maison', 'commands': [</v>
      </c>
    </row>
    <row r="39" spans="1:10" x14ac:dyDescent="0.3">
      <c r="B39" t="s">
        <v>295</v>
      </c>
      <c r="C39" t="s">
        <v>302</v>
      </c>
      <c r="D39" t="s">
        <v>302</v>
      </c>
      <c r="F39" t="s">
        <v>357</v>
      </c>
      <c r="G39" t="str">
        <f>B39</f>
        <v>tv.on</v>
      </c>
    </row>
    <row r="40" spans="1:10" x14ac:dyDescent="0.3">
      <c r="B40" t="s">
        <v>296</v>
      </c>
      <c r="C40" t="s">
        <v>303</v>
      </c>
      <c r="D40" t="s">
        <v>303</v>
      </c>
      <c r="F40" t="s">
        <v>357</v>
      </c>
      <c r="G40" t="str">
        <f>B40</f>
        <v>tv.off</v>
      </c>
    </row>
    <row r="41" spans="1:10" x14ac:dyDescent="0.3">
      <c r="B41" t="s">
        <v>297</v>
      </c>
      <c r="C41" t="s">
        <v>304</v>
      </c>
      <c r="D41" t="s">
        <v>304</v>
      </c>
      <c r="F41" t="s">
        <v>357</v>
      </c>
      <c r="G41" t="str">
        <f>B41</f>
        <v>tv.mute</v>
      </c>
    </row>
    <row r="42" spans="1:10" x14ac:dyDescent="0.3">
      <c r="B42" t="s">
        <v>298</v>
      </c>
      <c r="C42" t="s">
        <v>386</v>
      </c>
      <c r="D42" t="s">
        <v>386</v>
      </c>
      <c r="F42" t="s">
        <v>357</v>
      </c>
      <c r="G42" t="str">
        <f>B42</f>
        <v>tv.entree.hdmi1</v>
      </c>
    </row>
    <row r="43" spans="1:10" x14ac:dyDescent="0.3">
      <c r="B43" t="s">
        <v>299</v>
      </c>
      <c r="C43" t="s">
        <v>387</v>
      </c>
      <c r="D43" t="s">
        <v>387</v>
      </c>
      <c r="F43" t="s">
        <v>357</v>
      </c>
      <c r="G43" t="str">
        <f>B43</f>
        <v>tv.entree.hdmi2</v>
      </c>
    </row>
    <row r="44" spans="1:10" x14ac:dyDescent="0.3">
      <c r="B44" t="s">
        <v>300</v>
      </c>
      <c r="C44" t="s">
        <v>388</v>
      </c>
      <c r="D44" t="s">
        <v>388</v>
      </c>
      <c r="F44" t="s">
        <v>357</v>
      </c>
      <c r="G44" t="str">
        <f>B44</f>
        <v>tv.entree.hdmi3</v>
      </c>
    </row>
    <row r="45" spans="1:10" x14ac:dyDescent="0.3">
      <c r="B45" t="s">
        <v>301</v>
      </c>
      <c r="C45" t="s">
        <v>305</v>
      </c>
      <c r="D45" t="s">
        <v>305</v>
      </c>
      <c r="F45" t="s">
        <v>357</v>
      </c>
      <c r="G45" t="str">
        <f>B45</f>
        <v>tv.vol0</v>
      </c>
    </row>
    <row r="46" spans="1:10" s="8" customFormat="1" x14ac:dyDescent="0.3">
      <c r="A46" s="8" t="s">
        <v>368</v>
      </c>
      <c r="C46" s="8" t="s">
        <v>329</v>
      </c>
      <c r="D46" s="8" t="s">
        <v>329</v>
      </c>
      <c r="E46" s="8" t="s">
        <v>329</v>
      </c>
      <c r="J46" s="8" t="str">
        <f>"]},\r\n{'label': '"&amp;A41&amp;"', 'commands': ["</f>
        <v>]},\r\n{'label': '', 'commands': [</v>
      </c>
    </row>
    <row r="47" spans="1:10" x14ac:dyDescent="0.3">
      <c r="B47" t="s">
        <v>331</v>
      </c>
      <c r="C47" t="s">
        <v>317</v>
      </c>
      <c r="D47" t="s">
        <v>317</v>
      </c>
      <c r="F47" t="s">
        <v>357</v>
      </c>
      <c r="G47" t="str">
        <f>B47</f>
        <v>vpsalon.on</v>
      </c>
    </row>
    <row r="48" spans="1:10" x14ac:dyDescent="0.3">
      <c r="B48" t="s">
        <v>332</v>
      </c>
      <c r="C48" t="s">
        <v>318</v>
      </c>
      <c r="D48" t="s">
        <v>318</v>
      </c>
      <c r="F48" t="s">
        <v>357</v>
      </c>
      <c r="G48" t="str">
        <f>B48</f>
        <v>vpsalon.off</v>
      </c>
    </row>
    <row r="49" spans="1:10" x14ac:dyDescent="0.3">
      <c r="B49" t="s">
        <v>320</v>
      </c>
      <c r="C49" t="s">
        <v>321</v>
      </c>
      <c r="D49" t="s">
        <v>321</v>
      </c>
      <c r="F49" t="s">
        <v>357</v>
      </c>
      <c r="G49" t="str">
        <f>B49</f>
        <v>ecran.haut</v>
      </c>
    </row>
    <row r="50" spans="1:10" x14ac:dyDescent="0.3">
      <c r="B50" t="s">
        <v>319</v>
      </c>
      <c r="C50" t="s">
        <v>322</v>
      </c>
      <c r="D50" t="s">
        <v>322</v>
      </c>
      <c r="F50" t="s">
        <v>357</v>
      </c>
      <c r="G50" t="str">
        <f>B50</f>
        <v>ecran.bas</v>
      </c>
    </row>
    <row r="51" spans="1:10" s="8" customFormat="1" x14ac:dyDescent="0.3">
      <c r="A51" s="8" t="s">
        <v>369</v>
      </c>
      <c r="C51" s="8" t="s">
        <v>333</v>
      </c>
      <c r="D51" s="8" t="s">
        <v>333</v>
      </c>
      <c r="E51" s="8" t="s">
        <v>333</v>
      </c>
      <c r="J51" s="8" t="str">
        <f>"]},\r\n{'label': '"&amp;A46&amp;"', 'commands': ["</f>
        <v>]},\r\n{'label': 'VPSalon', 'commands': [</v>
      </c>
    </row>
    <row r="52" spans="1:10" x14ac:dyDescent="0.3">
      <c r="B52" t="s">
        <v>227</v>
      </c>
      <c r="C52" t="s">
        <v>317</v>
      </c>
      <c r="D52" t="s">
        <v>317</v>
      </c>
      <c r="F52" t="s">
        <v>357</v>
      </c>
      <c r="G52" t="str">
        <f>B52</f>
        <v>vpstudio.on</v>
      </c>
    </row>
    <row r="53" spans="1:10" x14ac:dyDescent="0.3">
      <c r="B53" t="s">
        <v>228</v>
      </c>
      <c r="C53" t="s">
        <v>318</v>
      </c>
      <c r="D53" t="s">
        <v>318</v>
      </c>
      <c r="F53" t="s">
        <v>357</v>
      </c>
      <c r="G53" t="str">
        <f>B53</f>
        <v>vpstudio.off</v>
      </c>
    </row>
    <row r="54" spans="1:10" s="8" customFormat="1" x14ac:dyDescent="0.3">
      <c r="A54" s="8" t="s">
        <v>370</v>
      </c>
      <c r="C54" s="8" t="s">
        <v>330</v>
      </c>
      <c r="D54" s="8" t="s">
        <v>330</v>
      </c>
      <c r="E54" s="8" t="s">
        <v>330</v>
      </c>
      <c r="J54" s="8" t="str">
        <f>"]},\r\n{'label': '"&amp;A49&amp;"', 'commands': ["</f>
        <v>]},\r\n{'label': '', 'commands': [</v>
      </c>
    </row>
    <row r="55" spans="1:10" x14ac:dyDescent="0.3">
      <c r="B55" t="s">
        <v>50</v>
      </c>
      <c r="C55" t="s">
        <v>323</v>
      </c>
      <c r="D55" t="s">
        <v>323</v>
      </c>
      <c r="F55" t="s">
        <v>357</v>
      </c>
      <c r="G55" t="str">
        <f>B55</f>
        <v>ampli.on</v>
      </c>
    </row>
    <row r="56" spans="1:10" x14ac:dyDescent="0.3">
      <c r="B56" t="s">
        <v>49</v>
      </c>
      <c r="C56" t="s">
        <v>324</v>
      </c>
      <c r="D56" t="s">
        <v>324</v>
      </c>
      <c r="F56" t="s">
        <v>357</v>
      </c>
      <c r="G56" t="str">
        <f>B56</f>
        <v>ampli.off</v>
      </c>
    </row>
    <row r="57" spans="1:10" x14ac:dyDescent="0.3">
      <c r="B57" t="s">
        <v>46</v>
      </c>
      <c r="C57" t="s">
        <v>304</v>
      </c>
      <c r="D57" t="s">
        <v>304</v>
      </c>
      <c r="F57" t="s">
        <v>357</v>
      </c>
      <c r="G57" t="str">
        <f>B57</f>
        <v>ampli.mute</v>
      </c>
    </row>
    <row r="58" spans="1:10" x14ac:dyDescent="0.3">
      <c r="B58" t="s">
        <v>44</v>
      </c>
      <c r="C58" t="s">
        <v>325</v>
      </c>
      <c r="D58" t="s">
        <v>325</v>
      </c>
      <c r="F58" t="s">
        <v>357</v>
      </c>
      <c r="G58" t="str">
        <f>B58</f>
        <v>ampli.volp</v>
      </c>
    </row>
    <row r="59" spans="1:10" x14ac:dyDescent="0.3">
      <c r="B59" t="s">
        <v>45</v>
      </c>
      <c r="C59" t="s">
        <v>326</v>
      </c>
      <c r="D59" t="s">
        <v>326</v>
      </c>
      <c r="F59" t="s">
        <v>357</v>
      </c>
      <c r="G59" t="str">
        <f>B59</f>
        <v>ampli.volm</v>
      </c>
    </row>
    <row r="60" spans="1:10" s="8" customFormat="1" x14ac:dyDescent="0.3">
      <c r="A60" s="8" t="s">
        <v>371</v>
      </c>
      <c r="C60" s="8" t="s">
        <v>367</v>
      </c>
      <c r="D60" s="8" t="s">
        <v>367</v>
      </c>
      <c r="E60" s="8" t="s">
        <v>367</v>
      </c>
      <c r="J60" s="8" t="str">
        <f>"]},\r\n{'label': '"&amp;A55&amp;"', 'commands': ["</f>
        <v>]},\r\n{'label': '', 'commands': [</v>
      </c>
    </row>
    <row r="61" spans="1:10" x14ac:dyDescent="0.3">
      <c r="B61" t="s">
        <v>229</v>
      </c>
      <c r="C61" t="s">
        <v>304</v>
      </c>
      <c r="D61" t="s">
        <v>304</v>
      </c>
      <c r="F61" t="s">
        <v>357</v>
      </c>
      <c r="G61" t="str">
        <f>B61</f>
        <v>preamp.mute</v>
      </c>
    </row>
    <row r="62" spans="1:10" x14ac:dyDescent="0.3">
      <c r="B62" t="s">
        <v>372</v>
      </c>
      <c r="C62" t="s">
        <v>325</v>
      </c>
      <c r="D62" t="s">
        <v>325</v>
      </c>
      <c r="F62" t="s">
        <v>357</v>
      </c>
      <c r="G62" t="str">
        <f>B62</f>
        <v>preamp.volp</v>
      </c>
    </row>
    <row r="63" spans="1:10" x14ac:dyDescent="0.3">
      <c r="B63" t="s">
        <v>373</v>
      </c>
      <c r="C63" t="s">
        <v>326</v>
      </c>
      <c r="D63" t="s">
        <v>326</v>
      </c>
      <c r="F63" t="s">
        <v>357</v>
      </c>
      <c r="G63" t="str">
        <f>B63</f>
        <v>preamp.volm</v>
      </c>
    </row>
    <row r="64" spans="1:10" s="8" customFormat="1" x14ac:dyDescent="0.3">
      <c r="A64" s="8" t="s">
        <v>327</v>
      </c>
      <c r="E64" s="8" t="s">
        <v>335</v>
      </c>
      <c r="J64" s="8" t="str">
        <f>"]},\r\n{'label': '"&amp;A59&amp;"', 'commands': ["</f>
        <v>]},\r\n{'label': '', 'commands': [</v>
      </c>
    </row>
    <row r="65" spans="1:10" x14ac:dyDescent="0.3">
      <c r="B65" t="s">
        <v>77</v>
      </c>
      <c r="C65" t="s">
        <v>386</v>
      </c>
      <c r="D65">
        <v>1</v>
      </c>
      <c r="F65" t="s">
        <v>357</v>
      </c>
      <c r="G65" t="str">
        <f>B65</f>
        <v>hdmi.1</v>
      </c>
    </row>
    <row r="66" spans="1:10" x14ac:dyDescent="0.3">
      <c r="B66" t="s">
        <v>78</v>
      </c>
      <c r="C66" t="s">
        <v>387</v>
      </c>
      <c r="D66">
        <v>2</v>
      </c>
      <c r="F66" t="s">
        <v>357</v>
      </c>
      <c r="G66" t="str">
        <f>B66</f>
        <v>hdmi.2</v>
      </c>
    </row>
    <row r="67" spans="1:10" x14ac:dyDescent="0.3">
      <c r="B67" t="s">
        <v>79</v>
      </c>
      <c r="C67" t="s">
        <v>388</v>
      </c>
      <c r="D67">
        <v>3</v>
      </c>
      <c r="F67" t="s">
        <v>357</v>
      </c>
      <c r="G67" t="str">
        <f>B67</f>
        <v>hdmi.3</v>
      </c>
    </row>
    <row r="68" spans="1:10" x14ac:dyDescent="0.3">
      <c r="B68" t="s">
        <v>80</v>
      </c>
      <c r="C68" t="s">
        <v>389</v>
      </c>
      <c r="D68">
        <v>4</v>
      </c>
      <c r="F68" t="s">
        <v>357</v>
      </c>
      <c r="G68" t="str">
        <f>B68</f>
        <v>hdmi.4</v>
      </c>
    </row>
    <row r="69" spans="1:10" x14ac:dyDescent="0.3">
      <c r="B69" t="s">
        <v>81</v>
      </c>
      <c r="C69" t="s">
        <v>390</v>
      </c>
      <c r="D69">
        <v>5</v>
      </c>
      <c r="F69" t="s">
        <v>357</v>
      </c>
      <c r="G69" t="str">
        <f>B69</f>
        <v>hdmi.5</v>
      </c>
    </row>
    <row r="70" spans="1:10" s="8" customFormat="1" x14ac:dyDescent="0.3">
      <c r="A70" s="8" t="s">
        <v>334</v>
      </c>
      <c r="E70" s="8" t="s">
        <v>334</v>
      </c>
      <c r="J70" s="8" t="str">
        <f>"]},\r\n{'label': '"&amp;A65&amp;"', 'commands': ["</f>
        <v>]},\r\n{'label': '', 'commands': [</v>
      </c>
    </row>
    <row r="71" spans="1:10" x14ac:dyDescent="0.3">
      <c r="B71" t="s">
        <v>339</v>
      </c>
      <c r="C71" t="s">
        <v>337</v>
      </c>
      <c r="D71" t="s">
        <v>337</v>
      </c>
      <c r="F71" t="s">
        <v>359</v>
      </c>
      <c r="G71" t="str">
        <f>B71</f>
        <v>sonoff01.version</v>
      </c>
    </row>
    <row r="72" spans="1:10" x14ac:dyDescent="0.3">
      <c r="B72" t="s">
        <v>344</v>
      </c>
      <c r="C72" t="s">
        <v>346</v>
      </c>
      <c r="D72" t="s">
        <v>346</v>
      </c>
      <c r="F72" t="s">
        <v>359</v>
      </c>
      <c r="G72" t="str">
        <f>B72</f>
        <v>sonoff01.on</v>
      </c>
    </row>
    <row r="73" spans="1:10" x14ac:dyDescent="0.3">
      <c r="B73" t="s">
        <v>345</v>
      </c>
      <c r="C73" t="s">
        <v>347</v>
      </c>
      <c r="D73" t="s">
        <v>347</v>
      </c>
      <c r="F73" t="s">
        <v>359</v>
      </c>
      <c r="G73" t="str">
        <f>B73</f>
        <v>sonoff01.off</v>
      </c>
    </row>
    <row r="74" spans="1:10" x14ac:dyDescent="0.3">
      <c r="B74" t="s">
        <v>340</v>
      </c>
      <c r="C74" t="s">
        <v>343</v>
      </c>
      <c r="D74" t="s">
        <v>343</v>
      </c>
      <c r="F74" t="s">
        <v>359</v>
      </c>
      <c r="G74" t="str">
        <f>B74</f>
        <v>sonoff01.toggle</v>
      </c>
    </row>
    <row r="75" spans="1:10" x14ac:dyDescent="0.3">
      <c r="B75" t="s">
        <v>342</v>
      </c>
      <c r="C75" t="s">
        <v>341</v>
      </c>
      <c r="D75" t="s">
        <v>341</v>
      </c>
      <c r="F75" t="s">
        <v>362</v>
      </c>
      <c r="G75" t="s">
        <v>364</v>
      </c>
    </row>
    <row r="76" spans="1:10" s="8" customFormat="1" x14ac:dyDescent="0.3">
      <c r="A76" s="8" t="s">
        <v>348</v>
      </c>
      <c r="E76" s="8" t="s">
        <v>348</v>
      </c>
      <c r="J76" s="8" t="str">
        <f>"]},\r\n{'label': '"&amp;A71&amp;"', 'commands': ["</f>
        <v>]},\r\n{'label': '', 'commands': [</v>
      </c>
    </row>
    <row r="77" spans="1:10" x14ac:dyDescent="0.3">
      <c r="B77" t="s">
        <v>349</v>
      </c>
      <c r="C77" t="s">
        <v>337</v>
      </c>
      <c r="D77" t="s">
        <v>337</v>
      </c>
      <c r="F77" t="s">
        <v>360</v>
      </c>
      <c r="G77" t="str">
        <f>B77</f>
        <v>sonoff02.version</v>
      </c>
    </row>
    <row r="78" spans="1:10" x14ac:dyDescent="0.3">
      <c r="B78" t="s">
        <v>350</v>
      </c>
      <c r="C78" t="s">
        <v>346</v>
      </c>
      <c r="D78" t="s">
        <v>346</v>
      </c>
      <c r="F78" t="s">
        <v>360</v>
      </c>
      <c r="G78" t="str">
        <f>B78</f>
        <v>sonoff02.on</v>
      </c>
    </row>
    <row r="79" spans="1:10" x14ac:dyDescent="0.3">
      <c r="B79" t="s">
        <v>351</v>
      </c>
      <c r="C79" t="s">
        <v>347</v>
      </c>
      <c r="D79" t="s">
        <v>347</v>
      </c>
      <c r="F79" t="s">
        <v>360</v>
      </c>
      <c r="G79" t="str">
        <f>B79</f>
        <v>sonoff02.off</v>
      </c>
    </row>
    <row r="80" spans="1:10" x14ac:dyDescent="0.3">
      <c r="B80" t="s">
        <v>352</v>
      </c>
      <c r="C80" t="s">
        <v>343</v>
      </c>
      <c r="D80" t="s">
        <v>343</v>
      </c>
      <c r="F80" t="s">
        <v>360</v>
      </c>
      <c r="G80" t="str">
        <f>B80</f>
        <v>sonoff02.toggle</v>
      </c>
    </row>
    <row r="81" spans="1:10" x14ac:dyDescent="0.3">
      <c r="B81" t="s">
        <v>353</v>
      </c>
      <c r="C81" t="s">
        <v>341</v>
      </c>
      <c r="D81" t="s">
        <v>341</v>
      </c>
      <c r="F81" t="s">
        <v>363</v>
      </c>
      <c r="G81" t="s">
        <v>364</v>
      </c>
    </row>
    <row r="82" spans="1:10" s="8" customFormat="1" x14ac:dyDescent="0.3">
      <c r="A82" s="8" t="s">
        <v>354</v>
      </c>
      <c r="E82" s="8" t="s">
        <v>354</v>
      </c>
      <c r="J82" s="8" t="str">
        <f>"]},\r\n{'label': '"&amp;A77&amp;"', 'commands': ["</f>
        <v>]},\r\n{'label': '', 'commands': [</v>
      </c>
    </row>
    <row r="83" spans="1:10" x14ac:dyDescent="0.3">
      <c r="B83" t="s">
        <v>336</v>
      </c>
      <c r="C83" t="s">
        <v>337</v>
      </c>
      <c r="D83" t="s">
        <v>337</v>
      </c>
      <c r="F83" t="s">
        <v>358</v>
      </c>
      <c r="G83" t="str">
        <f>B83</f>
        <v>version</v>
      </c>
    </row>
    <row r="84" spans="1:10" x14ac:dyDescent="0.3">
      <c r="B84" t="s">
        <v>65</v>
      </c>
      <c r="C84" t="s">
        <v>346</v>
      </c>
      <c r="D84" t="s">
        <v>346</v>
      </c>
      <c r="F84" t="s">
        <v>358</v>
      </c>
      <c r="G84" t="str">
        <f>B84</f>
        <v>on</v>
      </c>
    </row>
    <row r="85" spans="1:10" x14ac:dyDescent="0.3">
      <c r="B85" t="s">
        <v>66</v>
      </c>
      <c r="C85" t="s">
        <v>347</v>
      </c>
      <c r="D85" t="s">
        <v>347</v>
      </c>
      <c r="F85" t="s">
        <v>358</v>
      </c>
      <c r="G85" t="str">
        <f>B85</f>
        <v>off</v>
      </c>
    </row>
    <row r="86" spans="1:10" x14ac:dyDescent="0.3">
      <c r="B86" t="s">
        <v>338</v>
      </c>
      <c r="C86" t="s">
        <v>343</v>
      </c>
      <c r="D86" t="s">
        <v>343</v>
      </c>
      <c r="F86" t="s">
        <v>358</v>
      </c>
      <c r="G86" t="str">
        <f>B86</f>
        <v>toggle</v>
      </c>
    </row>
    <row r="87" spans="1:10" x14ac:dyDescent="0.3">
      <c r="B87" t="s">
        <v>341</v>
      </c>
      <c r="C87" t="s">
        <v>341</v>
      </c>
      <c r="D87" t="s">
        <v>341</v>
      </c>
      <c r="F87" t="s">
        <v>361</v>
      </c>
      <c r="G87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B4" zoomScale="85" zoomScaleNormal="85" workbookViewId="0">
      <selection activeCell="K4" sqref="K4"/>
    </sheetView>
  </sheetViews>
  <sheetFormatPr defaultColWidth="9.109375" defaultRowHeight="14.4" x14ac:dyDescent="0.3"/>
  <cols>
    <col min="2" max="2" width="13.88671875" bestFit="1" customWidth="1"/>
    <col min="3" max="3" width="7.6640625" style="3" bestFit="1" customWidth="1"/>
    <col min="4" max="4" width="7.6640625" style="3" customWidth="1"/>
    <col min="5" max="5" width="11.6640625" bestFit="1" customWidth="1"/>
    <col min="6" max="6" width="25.109375" bestFit="1" customWidth="1"/>
    <col min="7" max="7" width="28.109375" customWidth="1"/>
    <col min="8" max="8" width="24.5546875" bestFit="1" customWidth="1"/>
    <col min="9" max="9" width="28.109375" bestFit="1" customWidth="1"/>
    <col min="10" max="10" width="11.6640625" bestFit="1" customWidth="1"/>
  </cols>
  <sheetData>
    <row r="1" spans="1:11" s="1" customFormat="1" x14ac:dyDescent="0.3">
      <c r="B1" s="1" t="s">
        <v>17</v>
      </c>
      <c r="C1" s="2" t="s">
        <v>7</v>
      </c>
      <c r="D1" s="2" t="s">
        <v>56</v>
      </c>
      <c r="E1" s="1" t="s">
        <v>8</v>
      </c>
      <c r="F1" s="1" t="s">
        <v>0</v>
      </c>
      <c r="G1" s="1" t="s">
        <v>57</v>
      </c>
      <c r="H1" s="1" t="s">
        <v>1</v>
      </c>
      <c r="I1" s="1" t="s">
        <v>2</v>
      </c>
      <c r="J1" s="1" t="s">
        <v>3</v>
      </c>
    </row>
    <row r="2" spans="1:11" x14ac:dyDescent="0.3">
      <c r="A2" t="s">
        <v>207</v>
      </c>
    </row>
    <row r="3" spans="1:11" x14ac:dyDescent="0.3">
      <c r="B3" t="s">
        <v>16</v>
      </c>
      <c r="C3" s="3">
        <v>11</v>
      </c>
      <c r="E3" t="s">
        <v>4</v>
      </c>
      <c r="F3" t="str">
        <f>IF(B3&lt;&gt;"",B3&amp;"-&gt;"&amp;E3,"")</f>
        <v>rxir sony 1-&gt;salon.1.on</v>
      </c>
      <c r="G3" t="str">
        <f t="shared" ref="G3:G24" si="0">IF(C3&lt;&gt;"","rxIR proto=4 code="&amp;C3&amp;" (12 bits)",IF(D3&lt;&gt;"","rxRF 1 "&amp;D3,""))</f>
        <v>rxIR proto=4 code=11 (12 bits)</v>
      </c>
      <c r="H3" t="str">
        <f>IF(OR(C3&lt;&gt;"", D3&lt;&gt;""),"home/domo/espIR01/event","")</f>
        <v>home/domo/espIR01/event</v>
      </c>
      <c r="I3" t="str">
        <f>G3</f>
        <v>rxIR proto=4 code=11 (12 bits)</v>
      </c>
      <c r="J3" t="str">
        <f>IF(E3&lt;&gt;"",E3,"")</f>
        <v>salon.1.on</v>
      </c>
      <c r="K3" t="str">
        <f>IF(E3&lt;&gt;"","{'comment':'"&amp;F3&amp;"', 'type':'trgMqtt'," &amp;" 'topic':'"&amp;H3&amp;"', 'payload':'"&amp;I3&amp;"', 'command':{'type':'cmdCommand', 'id':'"&amp;J3&amp;"'}},","")</f>
        <v>{'comment':'rxir sony 1-&gt;salon.1.on', 'type':'trgMqtt', 'topic':'home/domo/espIR01/event', 'payload':'rxIR proto=4 code=11 (12 bits)', 'command':{'type':'cmdCommand', 'id':'salon.1.on'}},</v>
      </c>
    </row>
    <row r="4" spans="1:11" x14ac:dyDescent="0.3">
      <c r="B4" t="s">
        <v>18</v>
      </c>
      <c r="C4" s="3">
        <v>811</v>
      </c>
      <c r="E4" t="s">
        <v>5</v>
      </c>
      <c r="F4" t="str">
        <f t="shared" ref="F4:F45" si="1">IF(B4&lt;&gt;"",B4&amp;"-&gt;"&amp;E4,"")</f>
        <v>rxir sony 2-&gt;salon.2.on</v>
      </c>
      <c r="G4" t="str">
        <f t="shared" si="0"/>
        <v>rxIR proto=4 code=811 (12 bits)</v>
      </c>
      <c r="H4" t="str">
        <f t="shared" ref="H4:H34" si="2">IF(OR(C4&lt;&gt;"", D4&lt;&gt;""),"home/domo/espIR01/event","")</f>
        <v>home/domo/espIR01/event</v>
      </c>
      <c r="I4" t="str">
        <f t="shared" ref="I4:I34" si="3">G4</f>
        <v>rxIR proto=4 code=811 (12 bits)</v>
      </c>
      <c r="J4" t="str">
        <f t="shared" ref="J4:J34" si="4">IF(E4&lt;&gt;"",E4,"")</f>
        <v>salon.2.on</v>
      </c>
      <c r="K4" t="str">
        <f t="shared" ref="K4:K34" si="5">IF(E4&lt;&gt;"","{'comment':'"&amp;F4&amp;"', 'type':'trgMqtt'," &amp;" 'topic':'"&amp;H4&amp;"', 'payload':'"&amp;I4&amp;"', 'command':{'type':'cmdCommand', 'id':'"&amp;J4&amp;"'}},","")</f>
        <v>{'comment':'rxir sony 2-&gt;salon.2.on', 'type':'trgMqtt', 'topic':'home/domo/espIR01/event', 'payload':'rxIR proto=4 code=811 (12 bits)', 'command':{'type':'cmdCommand', 'id':'salon.2.on'}},</v>
      </c>
    </row>
    <row r="5" spans="1:11" x14ac:dyDescent="0.3">
      <c r="B5" t="s">
        <v>19</v>
      </c>
      <c r="C5" s="3">
        <v>411</v>
      </c>
      <c r="E5" t="s">
        <v>6</v>
      </c>
      <c r="F5" t="str">
        <f t="shared" si="1"/>
        <v>rxir sony 3-&gt;salon.3.on</v>
      </c>
      <c r="G5" t="str">
        <f t="shared" si="0"/>
        <v>rxIR proto=4 code=411 (12 bits)</v>
      </c>
      <c r="H5" t="str">
        <f t="shared" si="2"/>
        <v>home/domo/espIR01/event</v>
      </c>
      <c r="I5" t="str">
        <f t="shared" si="3"/>
        <v>rxIR proto=4 code=411 (12 bits)</v>
      </c>
      <c r="J5" t="str">
        <f t="shared" si="4"/>
        <v>salon.3.on</v>
      </c>
      <c r="K5" t="str">
        <f t="shared" si="5"/>
        <v>{'comment':'rxir sony 3-&gt;salon.3.on', 'type':'trgMqtt', 'topic':'home/domo/espIR01/event', 'payload':'rxIR proto=4 code=411 (12 bits)', 'command':{'type':'cmdCommand', 'id':'salon.3.on'}},</v>
      </c>
    </row>
    <row r="6" spans="1:11" x14ac:dyDescent="0.3">
      <c r="B6" t="s">
        <v>20</v>
      </c>
      <c r="C6" s="3" t="s">
        <v>26</v>
      </c>
      <c r="E6" t="s">
        <v>9</v>
      </c>
      <c r="F6" t="str">
        <f t="shared" si="1"/>
        <v>rxir sony 4-&gt;salon.1.off</v>
      </c>
      <c r="G6" t="str">
        <f t="shared" si="0"/>
        <v>rxIR proto=4 code=c11 (12 bits)</v>
      </c>
      <c r="H6" t="str">
        <f t="shared" si="2"/>
        <v>home/domo/espIR01/event</v>
      </c>
      <c r="I6" t="str">
        <f t="shared" si="3"/>
        <v>rxIR proto=4 code=c11 (12 bits)</v>
      </c>
      <c r="J6" t="str">
        <f t="shared" si="4"/>
        <v>salon.1.off</v>
      </c>
      <c r="K6" t="str">
        <f t="shared" si="5"/>
        <v>{'comment':'rxir sony 4-&gt;salon.1.off', 'type':'trgMqtt', 'topic':'home/domo/espIR01/event', 'payload':'rxIR proto=4 code=c11 (12 bits)', 'command':{'type':'cmdCommand', 'id':'salon.1.off'}},</v>
      </c>
    </row>
    <row r="7" spans="1:11" x14ac:dyDescent="0.3">
      <c r="B7" t="s">
        <v>21</v>
      </c>
      <c r="C7" s="3">
        <v>211</v>
      </c>
      <c r="E7" t="s">
        <v>10</v>
      </c>
      <c r="F7" t="str">
        <f t="shared" si="1"/>
        <v>rxir sony 5-&gt;salon.2.off</v>
      </c>
      <c r="G7" t="str">
        <f t="shared" si="0"/>
        <v>rxIR proto=4 code=211 (12 bits)</v>
      </c>
      <c r="H7" t="str">
        <f t="shared" si="2"/>
        <v>home/domo/espIR01/event</v>
      </c>
      <c r="I7" t="str">
        <f t="shared" si="3"/>
        <v>rxIR proto=4 code=211 (12 bits)</v>
      </c>
      <c r="J7" t="str">
        <f t="shared" si="4"/>
        <v>salon.2.off</v>
      </c>
      <c r="K7" t="str">
        <f t="shared" si="5"/>
        <v>{'comment':'rxir sony 5-&gt;salon.2.off', 'type':'trgMqtt', 'topic':'home/domo/espIR01/event', 'payload':'rxIR proto=4 code=211 (12 bits)', 'command':{'type':'cmdCommand', 'id':'salon.2.off'}},</v>
      </c>
    </row>
    <row r="8" spans="1:11" x14ac:dyDescent="0.3">
      <c r="B8" t="s">
        <v>22</v>
      </c>
      <c r="C8" s="3" t="s">
        <v>27</v>
      </c>
      <c r="E8" t="s">
        <v>11</v>
      </c>
      <c r="F8" t="str">
        <f t="shared" si="1"/>
        <v>rxir sony 6-&gt;salon.3.off</v>
      </c>
      <c r="G8" t="str">
        <f t="shared" si="0"/>
        <v>rxIR proto=4 code=a11 (12 bits)</v>
      </c>
      <c r="H8" t="str">
        <f t="shared" si="2"/>
        <v>home/domo/espIR01/event</v>
      </c>
      <c r="I8" t="str">
        <f t="shared" si="3"/>
        <v>rxIR proto=4 code=a11 (12 bits)</v>
      </c>
      <c r="J8" t="str">
        <f t="shared" si="4"/>
        <v>salon.3.off</v>
      </c>
      <c r="K8" t="str">
        <f t="shared" si="5"/>
        <v>{'comment':'rxir sony 6-&gt;salon.3.off', 'type':'trgMqtt', 'topic':'home/domo/espIR01/event', 'payload':'rxIR proto=4 code=a11 (12 bits)', 'command':{'type':'cmdCommand', 'id':'salon.3.off'}},</v>
      </c>
    </row>
    <row r="9" spans="1:11" x14ac:dyDescent="0.3">
      <c r="B9" t="s">
        <v>23</v>
      </c>
      <c r="C9" s="3">
        <v>611</v>
      </c>
      <c r="E9" t="s">
        <v>12</v>
      </c>
      <c r="F9" t="str">
        <f t="shared" si="1"/>
        <v>rxir sony 7-&gt;salon.4.on</v>
      </c>
      <c r="G9" t="str">
        <f t="shared" si="0"/>
        <v>rxIR proto=4 code=611 (12 bits)</v>
      </c>
      <c r="H9" t="str">
        <f t="shared" si="2"/>
        <v>home/domo/espIR01/event</v>
      </c>
      <c r="I9" t="str">
        <f t="shared" si="3"/>
        <v>rxIR proto=4 code=611 (12 bits)</v>
      </c>
      <c r="J9" t="str">
        <f t="shared" si="4"/>
        <v>salon.4.on</v>
      </c>
      <c r="K9" t="str">
        <f t="shared" si="5"/>
        <v>{'comment':'rxir sony 7-&gt;salon.4.on', 'type':'trgMqtt', 'topic':'home/domo/espIR01/event', 'payload':'rxIR proto=4 code=611 (12 bits)', 'command':{'type':'cmdCommand', 'id':'salon.4.on'}},</v>
      </c>
    </row>
    <row r="10" spans="1:11" x14ac:dyDescent="0.3">
      <c r="B10" t="s">
        <v>24</v>
      </c>
      <c r="C10" s="3" t="s">
        <v>28</v>
      </c>
      <c r="E10" t="s">
        <v>13</v>
      </c>
      <c r="F10" t="str">
        <f t="shared" si="1"/>
        <v>rxir sony 8-&gt;salon.5.on</v>
      </c>
      <c r="G10" t="str">
        <f t="shared" si="0"/>
        <v>rxIR proto=4 code=e11 (12 bits)</v>
      </c>
      <c r="H10" t="str">
        <f t="shared" si="2"/>
        <v>home/domo/espIR01/event</v>
      </c>
      <c r="I10" t="str">
        <f t="shared" si="3"/>
        <v>rxIR proto=4 code=e11 (12 bits)</v>
      </c>
      <c r="J10" t="str">
        <f t="shared" si="4"/>
        <v>salon.5.on</v>
      </c>
      <c r="K10" t="str">
        <f t="shared" si="5"/>
        <v>{'comment':'rxir sony 8-&gt;salon.5.on', 'type':'trgMqtt', 'topic':'home/domo/espIR01/event', 'payload':'rxIR proto=4 code=e11 (12 bits)', 'command':{'type':'cmdCommand', 'id':'salon.5.on'}},</v>
      </c>
    </row>
    <row r="11" spans="1:11" x14ac:dyDescent="0.3">
      <c r="B11" t="s">
        <v>221</v>
      </c>
      <c r="C11" s="3" t="s">
        <v>222</v>
      </c>
      <c r="E11" t="s">
        <v>14</v>
      </c>
      <c r="F11" t="str">
        <f t="shared" si="1"/>
        <v>rxir sony &gt;10-&gt;salon.4.off</v>
      </c>
      <c r="G11" t="str">
        <f t="shared" si="0"/>
        <v>rxIR proto=4 code=e51 (12 bits)</v>
      </c>
      <c r="H11" t="str">
        <f t="shared" si="2"/>
        <v>home/domo/espIR01/event</v>
      </c>
      <c r="I11" t="str">
        <f t="shared" si="3"/>
        <v>rxIR proto=4 code=e51 (12 bits)</v>
      </c>
      <c r="J11" t="str">
        <f t="shared" si="4"/>
        <v>salon.4.off</v>
      </c>
      <c r="K11" t="str">
        <f t="shared" si="5"/>
        <v>{'comment':'rxir sony &gt;10-&gt;salon.4.off', 'type':'trgMqtt', 'topic':'home/domo/espIR01/event', 'payload':'rxIR proto=4 code=e51 (12 bits)', 'command':{'type':'cmdCommand', 'id':'salon.4.off'}},</v>
      </c>
    </row>
    <row r="12" spans="1:11" x14ac:dyDescent="0.3">
      <c r="B12" t="s">
        <v>223</v>
      </c>
      <c r="C12" s="3">
        <v>51</v>
      </c>
      <c r="E12" t="s">
        <v>15</v>
      </c>
      <c r="F12" t="str">
        <f t="shared" si="1"/>
        <v>rxir sony 10-&gt;salon.5.off</v>
      </c>
      <c r="G12" t="str">
        <f t="shared" si="0"/>
        <v>rxIR proto=4 code=51 (12 bits)</v>
      </c>
      <c r="H12" t="str">
        <f t="shared" si="2"/>
        <v>home/domo/espIR01/event</v>
      </c>
      <c r="I12" t="str">
        <f t="shared" si="3"/>
        <v>rxIR proto=4 code=51 (12 bits)</v>
      </c>
      <c r="J12" t="str">
        <f t="shared" si="4"/>
        <v>salon.5.off</v>
      </c>
      <c r="K12" t="str">
        <f t="shared" si="5"/>
        <v>{'comment':'rxir sony 10-&gt;salon.5.off', 'type':'trgMqtt', 'topic':'home/domo/espIR01/event', 'payload':'rxIR proto=4 code=51 (12 bits)', 'command':{'type':'cmdCommand', 'id':'salon.5.off'}},</v>
      </c>
    </row>
    <row r="13" spans="1:11" x14ac:dyDescent="0.3">
      <c r="B13" t="s">
        <v>25</v>
      </c>
      <c r="C13" s="3">
        <v>111</v>
      </c>
      <c r="E13" t="s">
        <v>52</v>
      </c>
      <c r="F13" t="str">
        <f t="shared" ref="F13:F14" si="6">IF(B13&lt;&gt;"",B13&amp;"-&gt;"&amp;E13,"")</f>
        <v>rxir sony 9-&gt;salon.on</v>
      </c>
      <c r="G13" t="str">
        <f t="shared" ref="G13:G14" si="7">IF(C13&lt;&gt;"","rxIR proto=4 code="&amp;C13&amp;" (12 bits)",IF(D13&lt;&gt;"","rxRF 1 "&amp;D13,""))</f>
        <v>rxIR proto=4 code=111 (12 bits)</v>
      </c>
      <c r="H13" t="str">
        <f t="shared" ref="H13:H14" si="8">IF(OR(C13&lt;&gt;"", D13&lt;&gt;""),"home/domo/espIR01/event","")</f>
        <v>home/domo/espIR01/event</v>
      </c>
      <c r="I13" t="str">
        <f t="shared" ref="I13:I14" si="9">G13</f>
        <v>rxIR proto=4 code=111 (12 bits)</v>
      </c>
      <c r="J13" t="str">
        <f t="shared" ref="J13:J14" si="10">IF(E13&lt;&gt;"",E13,"")</f>
        <v>salon.on</v>
      </c>
      <c r="K13" t="str">
        <f t="shared" ref="K13:K14" si="11">IF(E13&lt;&gt;"","{'comment':'"&amp;F13&amp;"', 'type':'trgMqtt'," &amp;" 'topic':'"&amp;H13&amp;"', 'payload':'"&amp;I13&amp;"', 'command':{'type':'cmdCommand', 'id':'"&amp;J13&amp;"'}},","")</f>
        <v>{'comment':'rxir sony 9-&gt;salon.on', 'type':'trgMqtt', 'topic':'home/domo/espIR01/event', 'payload':'rxIR proto=4 code=111 (12 bits)', 'command':{'type':'cmdCommand', 'id':'salon.on'}},</v>
      </c>
    </row>
    <row r="14" spans="1:11" x14ac:dyDescent="0.3">
      <c r="B14" t="s">
        <v>224</v>
      </c>
      <c r="C14" s="3" t="s">
        <v>225</v>
      </c>
      <c r="E14" t="s">
        <v>51</v>
      </c>
      <c r="F14" t="str">
        <f t="shared" si="6"/>
        <v>rxir sony clear-&gt;salon.off</v>
      </c>
      <c r="G14" t="str">
        <f t="shared" si="7"/>
        <v>rxIR proto=4 code=f11 (12 bits)</v>
      </c>
      <c r="H14" t="str">
        <f t="shared" si="8"/>
        <v>home/domo/espIR01/event</v>
      </c>
      <c r="I14" t="str">
        <f t="shared" si="9"/>
        <v>rxIR proto=4 code=f11 (12 bits)</v>
      </c>
      <c r="J14" t="str">
        <f t="shared" si="10"/>
        <v>salon.off</v>
      </c>
      <c r="K14" t="str">
        <f t="shared" si="11"/>
        <v>{'comment':'rxir sony clear-&gt;salon.off', 'type':'trgMqtt', 'topic':'home/domo/espIR01/event', 'payload':'rxIR proto=4 code=f11 (12 bits)', 'command':{'type':'cmdCommand', 'id':'salon.off'}},</v>
      </c>
    </row>
    <row r="15" spans="1:11" x14ac:dyDescent="0.3">
      <c r="B15" t="s">
        <v>53</v>
      </c>
      <c r="C15" s="3">
        <v>491</v>
      </c>
      <c r="E15" t="s">
        <v>44</v>
      </c>
      <c r="F15" t="str">
        <f t="shared" si="1"/>
        <v>rxir sony plus-&gt;ampli.volp</v>
      </c>
      <c r="G15" t="str">
        <f t="shared" si="0"/>
        <v>rxIR proto=4 code=491 (12 bits)</v>
      </c>
      <c r="H15" t="str">
        <f t="shared" si="2"/>
        <v>home/domo/espIR01/event</v>
      </c>
      <c r="I15" t="str">
        <f t="shared" si="3"/>
        <v>rxIR proto=4 code=491 (12 bits)</v>
      </c>
      <c r="J15" t="str">
        <f t="shared" si="4"/>
        <v>ampli.volp</v>
      </c>
      <c r="K15" t="str">
        <f t="shared" si="5"/>
        <v>{'comment':'rxir sony plus-&gt;ampli.volp', 'type':'trgMqtt', 'topic':'home/domo/espIR01/event', 'payload':'rxIR proto=4 code=491 (12 bits)', 'command':{'type':'cmdCommand', 'id':'ampli.volp'}},</v>
      </c>
    </row>
    <row r="16" spans="1:11" x14ac:dyDescent="0.3">
      <c r="B16" t="s">
        <v>54</v>
      </c>
      <c r="C16" s="3" t="s">
        <v>29</v>
      </c>
      <c r="E16" t="s">
        <v>45</v>
      </c>
      <c r="F16" t="str">
        <f t="shared" si="1"/>
        <v>rxir sony minus-&gt;ampli.volm</v>
      </c>
      <c r="G16" t="str">
        <f t="shared" si="0"/>
        <v>rxIR proto=4 code=c91 (12 bits)</v>
      </c>
      <c r="H16" t="str">
        <f t="shared" si="2"/>
        <v>home/domo/espIR01/event</v>
      </c>
      <c r="I16" t="str">
        <f t="shared" si="3"/>
        <v>rxIR proto=4 code=c91 (12 bits)</v>
      </c>
      <c r="J16" t="str">
        <f t="shared" si="4"/>
        <v>ampli.volm</v>
      </c>
      <c r="K16" t="str">
        <f t="shared" si="5"/>
        <v>{'comment':'rxir sony minus-&gt;ampli.volm', 'type':'trgMqtt', 'topic':'home/domo/espIR01/event', 'payload':'rxIR proto=4 code=c91 (12 bits)', 'command':{'type':'cmdCommand', 'id':'ampli.volm'}},</v>
      </c>
    </row>
    <row r="17" spans="1:11" x14ac:dyDescent="0.3">
      <c r="B17" t="s">
        <v>37</v>
      </c>
      <c r="C17" s="3" t="s">
        <v>30</v>
      </c>
      <c r="E17" t="s">
        <v>47</v>
      </c>
      <c r="F17" t="str">
        <f t="shared" si="1"/>
        <v>rxir sony play-&gt;tvon</v>
      </c>
      <c r="G17" t="str">
        <f t="shared" si="0"/>
        <v>rxIR proto=4 code=4d1 (12 bits)</v>
      </c>
      <c r="H17" t="str">
        <f t="shared" si="2"/>
        <v>home/domo/espIR01/event</v>
      </c>
      <c r="I17" t="str">
        <f t="shared" si="3"/>
        <v>rxIR proto=4 code=4d1 (12 bits)</v>
      </c>
      <c r="J17" t="str">
        <f t="shared" si="4"/>
        <v>tvon</v>
      </c>
      <c r="K17" t="str">
        <f t="shared" si="5"/>
        <v>{'comment':'rxir sony play-&gt;tvon', 'type':'trgMqtt', 'topic':'home/domo/espIR01/event', 'payload':'rxIR proto=4 code=4d1 (12 bits)', 'command':{'type':'cmdCommand', 'id':'tvon'}},</v>
      </c>
    </row>
    <row r="18" spans="1:11" x14ac:dyDescent="0.3">
      <c r="B18" t="s">
        <v>38</v>
      </c>
      <c r="C18" s="3" t="s">
        <v>31</v>
      </c>
      <c r="E18" t="s">
        <v>48</v>
      </c>
      <c r="F18" t="str">
        <f t="shared" si="1"/>
        <v>rxir sony pause-&gt;tvoff</v>
      </c>
      <c r="G18" t="str">
        <f t="shared" si="0"/>
        <v>rxIR proto=4 code=9d1 (12 bits)</v>
      </c>
      <c r="H18" t="str">
        <f t="shared" si="2"/>
        <v>home/domo/espIR01/event</v>
      </c>
      <c r="I18" t="str">
        <f t="shared" si="3"/>
        <v>rxIR proto=4 code=9d1 (12 bits)</v>
      </c>
      <c r="J18" t="str">
        <f t="shared" si="4"/>
        <v>tvoff</v>
      </c>
      <c r="K18" t="str">
        <f t="shared" si="5"/>
        <v>{'comment':'rxir sony pause-&gt;tvoff', 'type':'trgMqtt', 'topic':'home/domo/espIR01/event', 'payload':'rxIR proto=4 code=9d1 (12 bits)', 'command':{'type':'cmdCommand', 'id':'tvoff'}},</v>
      </c>
    </row>
    <row r="19" spans="1:11" x14ac:dyDescent="0.3">
      <c r="B19" t="s">
        <v>39</v>
      </c>
      <c r="C19" s="3" t="s">
        <v>32</v>
      </c>
      <c r="E19" t="s">
        <v>46</v>
      </c>
      <c r="F19" t="str">
        <f t="shared" si="1"/>
        <v>rxir sony stop-&gt;ampli.mute</v>
      </c>
      <c r="G19" t="str">
        <f t="shared" si="0"/>
        <v>rxIR proto=4 code=1d1 (12 bits)</v>
      </c>
      <c r="H19" t="str">
        <f t="shared" si="2"/>
        <v>home/domo/espIR01/event</v>
      </c>
      <c r="I19" t="str">
        <f t="shared" si="3"/>
        <v>rxIR proto=4 code=1d1 (12 bits)</v>
      </c>
      <c r="J19" t="str">
        <f t="shared" si="4"/>
        <v>ampli.mute</v>
      </c>
      <c r="K19" t="str">
        <f t="shared" si="5"/>
        <v>{'comment':'rxir sony stop-&gt;ampli.mute', 'type':'trgMqtt', 'topic':'home/domo/espIR01/event', 'payload':'rxIR proto=4 code=1d1 (12 bits)', 'command':{'type':'cmdCommand', 'id':'ampli.mute'}},</v>
      </c>
    </row>
    <row r="20" spans="1:11" x14ac:dyDescent="0.3">
      <c r="B20" t="s">
        <v>40</v>
      </c>
      <c r="C20" s="3" t="s">
        <v>33</v>
      </c>
      <c r="E20" t="s">
        <v>49</v>
      </c>
      <c r="F20" t="str">
        <f t="shared" si="1"/>
        <v>rxir sony prev-&gt;ampli.off</v>
      </c>
      <c r="G20" t="str">
        <f t="shared" si="0"/>
        <v>rxIR proto=4 code=d1 (12 bits)</v>
      </c>
      <c r="H20" t="str">
        <f t="shared" si="2"/>
        <v>home/domo/espIR01/event</v>
      </c>
      <c r="I20" t="str">
        <f t="shared" si="3"/>
        <v>rxIR proto=4 code=d1 (12 bits)</v>
      </c>
      <c r="J20" t="str">
        <f t="shared" si="4"/>
        <v>ampli.off</v>
      </c>
      <c r="K20" t="str">
        <f t="shared" si="5"/>
        <v>{'comment':'rxir sony prev-&gt;ampli.off', 'type':'trgMqtt', 'topic':'home/domo/espIR01/event', 'payload':'rxIR proto=4 code=d1 (12 bits)', 'command':{'type':'cmdCommand', 'id':'ampli.off'}},</v>
      </c>
    </row>
    <row r="21" spans="1:11" x14ac:dyDescent="0.3">
      <c r="B21" t="s">
        <v>41</v>
      </c>
      <c r="C21" s="3" t="s">
        <v>34</v>
      </c>
      <c r="E21" t="s">
        <v>50</v>
      </c>
      <c r="F21" t="str">
        <f t="shared" si="1"/>
        <v>rxir sony next-&gt;ampli.on</v>
      </c>
      <c r="G21" t="str">
        <f t="shared" si="0"/>
        <v>rxIR proto=4 code=8d1 (12 bits)</v>
      </c>
      <c r="H21" t="str">
        <f t="shared" si="2"/>
        <v>home/domo/espIR01/event</v>
      </c>
      <c r="I21" t="str">
        <f t="shared" si="3"/>
        <v>rxIR proto=4 code=8d1 (12 bits)</v>
      </c>
      <c r="J21" t="str">
        <f t="shared" si="4"/>
        <v>ampli.on</v>
      </c>
      <c r="K21" t="str">
        <f t="shared" si="5"/>
        <v>{'comment':'rxir sony next-&gt;ampli.on', 'type':'trgMqtt', 'topic':'home/domo/espIR01/event', 'payload':'rxIR proto=4 code=8d1 (12 bits)', 'command':{'type':'cmdCommand', 'id':'ampli.on'}},</v>
      </c>
    </row>
    <row r="22" spans="1:11" x14ac:dyDescent="0.3">
      <c r="B22" t="s">
        <v>42</v>
      </c>
      <c r="C22" s="3" t="s">
        <v>35</v>
      </c>
      <c r="E22" t="s">
        <v>51</v>
      </c>
      <c r="F22" t="str">
        <f t="shared" si="1"/>
        <v>rxir sony fbw-&gt;salon.off</v>
      </c>
      <c r="G22" t="str">
        <f t="shared" si="0"/>
        <v>rxIR proto=4 code=cd1 (12 bits)</v>
      </c>
      <c r="H22" t="str">
        <f t="shared" si="2"/>
        <v>home/domo/espIR01/event</v>
      </c>
      <c r="I22" t="str">
        <f t="shared" si="3"/>
        <v>rxIR proto=4 code=cd1 (12 bits)</v>
      </c>
      <c r="J22" t="str">
        <f t="shared" si="4"/>
        <v>salon.off</v>
      </c>
      <c r="K22" t="str">
        <f t="shared" si="5"/>
        <v>{'comment':'rxir sony fbw-&gt;salon.off', 'type':'trgMqtt', 'topic':'home/domo/espIR01/event', 'payload':'rxIR proto=4 code=cd1 (12 bits)', 'command':{'type':'cmdCommand', 'id':'salon.off'}},</v>
      </c>
    </row>
    <row r="23" spans="1:11" x14ac:dyDescent="0.3">
      <c r="B23" t="s">
        <v>43</v>
      </c>
      <c r="C23" s="3" t="s">
        <v>36</v>
      </c>
      <c r="E23" t="s">
        <v>52</v>
      </c>
      <c r="F23" t="str">
        <f t="shared" si="1"/>
        <v>rxir sony ffw-&gt;salon.on</v>
      </c>
      <c r="G23" t="str">
        <f t="shared" si="0"/>
        <v>rxIR proto=4 code=2d1 (12 bits)</v>
      </c>
      <c r="H23" t="str">
        <f t="shared" si="2"/>
        <v>home/domo/espIR01/event</v>
      </c>
      <c r="I23" t="str">
        <f t="shared" si="3"/>
        <v>rxIR proto=4 code=2d1 (12 bits)</v>
      </c>
      <c r="J23" t="str">
        <f t="shared" si="4"/>
        <v>salon.on</v>
      </c>
      <c r="K23" t="str">
        <f t="shared" si="5"/>
        <v>{'comment':'rxir sony ffw-&gt;salon.on', 'type':'trgMqtt', 'topic':'home/domo/espIR01/event', 'payload':'rxIR proto=4 code=2d1 (12 bits)', 'command':{'type':'cmdCommand', 'id':'salon.on'}},</v>
      </c>
    </row>
    <row r="24" spans="1:11" x14ac:dyDescent="0.3">
      <c r="A24" t="s">
        <v>226</v>
      </c>
      <c r="F24" t="str">
        <f t="shared" si="1"/>
        <v/>
      </c>
      <c r="G24" t="str">
        <f t="shared" si="0"/>
        <v/>
      </c>
      <c r="H24" t="str">
        <f t="shared" si="2"/>
        <v/>
      </c>
      <c r="I24" t="str">
        <f t="shared" si="3"/>
        <v/>
      </c>
      <c r="J24" t="str">
        <f t="shared" si="4"/>
        <v/>
      </c>
      <c r="K24" t="str">
        <f t="shared" si="5"/>
        <v/>
      </c>
    </row>
    <row r="25" spans="1:11" x14ac:dyDescent="0.3">
      <c r="B25" t="s">
        <v>142</v>
      </c>
      <c r="D25" s="3" t="s">
        <v>143</v>
      </c>
    </row>
    <row r="26" spans="1:11" x14ac:dyDescent="0.3">
      <c r="B26" t="s">
        <v>144</v>
      </c>
      <c r="D26" s="3" t="s">
        <v>145</v>
      </c>
    </row>
    <row r="27" spans="1:11" x14ac:dyDescent="0.3">
      <c r="B27" t="s">
        <v>146</v>
      </c>
      <c r="D27" s="3" t="s">
        <v>147</v>
      </c>
    </row>
    <row r="28" spans="1:11" x14ac:dyDescent="0.3">
      <c r="B28" t="s">
        <v>148</v>
      </c>
      <c r="D28" s="3" t="s">
        <v>149</v>
      </c>
    </row>
    <row r="29" spans="1:11" x14ac:dyDescent="0.3">
      <c r="B29" t="s">
        <v>150</v>
      </c>
      <c r="D29" s="3" t="s">
        <v>151</v>
      </c>
    </row>
    <row r="30" spans="1:11" x14ac:dyDescent="0.3">
      <c r="B30" t="s">
        <v>152</v>
      </c>
      <c r="D30" s="3" t="s">
        <v>153</v>
      </c>
    </row>
    <row r="31" spans="1:11" x14ac:dyDescent="0.3">
      <c r="B31" t="s">
        <v>55</v>
      </c>
      <c r="D31" s="3" t="s">
        <v>58</v>
      </c>
      <c r="E31" t="s">
        <v>227</v>
      </c>
      <c r="F31" t="str">
        <f t="shared" si="1"/>
        <v>rxrf rf.b4.on-&gt;vpstudio.on</v>
      </c>
      <c r="G31" t="str">
        <f>IF(C31&lt;&gt;"","rxIR proto=4 code="&amp;C31&amp;" (12 bits)",IF(D31&lt;&gt;"","rxRF 1 "&amp;D31,""))</f>
        <v>rxRF 1 7fd514</v>
      </c>
      <c r="H31" t="str">
        <f t="shared" si="2"/>
        <v>home/domo/espIR01/event</v>
      </c>
      <c r="I31" t="str">
        <f t="shared" si="3"/>
        <v>rxRF 1 7fd514</v>
      </c>
      <c r="J31" t="str">
        <f t="shared" si="4"/>
        <v>vpstudio.on</v>
      </c>
      <c r="K31" t="str">
        <f t="shared" si="5"/>
        <v>{'comment':'rxrf rf.b4.on-&gt;vpstudio.on', 'type':'trgMqtt', 'topic':'home/domo/espIR01/event', 'payload':'rxRF 1 7fd514', 'command':{'type':'cmdCommand', 'id':'vpstudio.on'}},</v>
      </c>
    </row>
    <row r="32" spans="1:11" x14ac:dyDescent="0.3">
      <c r="B32" t="s">
        <v>62</v>
      </c>
      <c r="D32" s="3" t="s">
        <v>59</v>
      </c>
      <c r="E32" t="s">
        <v>228</v>
      </c>
      <c r="F32" t="str">
        <f t="shared" si="1"/>
        <v>rxrf rf.b4.off-&gt;vpstudio.off</v>
      </c>
      <c r="G32" t="str">
        <f t="shared" ref="G32:G34" si="12">IF(C32&lt;&gt;"","rxIR proto=4 code="&amp;C32&amp;" (12 bits)",IF(D32&lt;&gt;"","rxRF 1 "&amp;D32,""))</f>
        <v>rxRF 1 7fd511</v>
      </c>
      <c r="H32" t="str">
        <f t="shared" si="2"/>
        <v>home/domo/espIR01/event</v>
      </c>
      <c r="I32" t="str">
        <f t="shared" si="3"/>
        <v>rxRF 1 7fd511</v>
      </c>
      <c r="J32" t="str">
        <f t="shared" si="4"/>
        <v>vpstudio.off</v>
      </c>
      <c r="K32" t="str">
        <f t="shared" si="5"/>
        <v>{'comment':'rxrf rf.b4.off-&gt;vpstudio.off', 'type':'trgMqtt', 'topic':'home/domo/espIR01/event', 'payload':'rxRF 1 7fd511', 'command':{'type':'cmdCommand', 'id':'vpstudio.off'}},</v>
      </c>
    </row>
    <row r="33" spans="1:11" x14ac:dyDescent="0.3">
      <c r="B33" t="s">
        <v>63</v>
      </c>
      <c r="D33" s="3" t="s">
        <v>60</v>
      </c>
      <c r="E33" t="s">
        <v>229</v>
      </c>
      <c r="F33" t="str">
        <f t="shared" si="1"/>
        <v>rxrf rf.b5.on-&gt;preamp.mute</v>
      </c>
      <c r="G33" t="str">
        <f t="shared" si="12"/>
        <v>rxRF 1 7fd544</v>
      </c>
      <c r="H33" t="str">
        <f t="shared" si="2"/>
        <v>home/domo/espIR01/event</v>
      </c>
      <c r="I33" t="str">
        <f t="shared" si="3"/>
        <v>rxRF 1 7fd544</v>
      </c>
      <c r="J33" t="str">
        <f t="shared" si="4"/>
        <v>preamp.mute</v>
      </c>
      <c r="K33" t="str">
        <f t="shared" si="5"/>
        <v>{'comment':'rxrf rf.b5.on-&gt;preamp.mute', 'type':'trgMqtt', 'topic':'home/domo/espIR01/event', 'payload':'rxRF 1 7fd544', 'command':{'type':'cmdCommand', 'id':'preamp.mute'}},</v>
      </c>
    </row>
    <row r="34" spans="1:11" x14ac:dyDescent="0.3">
      <c r="B34" t="s">
        <v>64</v>
      </c>
      <c r="D34" s="3" t="s">
        <v>61</v>
      </c>
      <c r="F34" t="str">
        <f t="shared" si="1"/>
        <v>rxrf rf.b5.off-&gt;</v>
      </c>
      <c r="G34" t="str">
        <f t="shared" si="12"/>
        <v>rxRF 1 7fd541</v>
      </c>
      <c r="H34" t="str">
        <f t="shared" si="2"/>
        <v>home/domo/espIR01/event</v>
      </c>
      <c r="I34" t="str">
        <f t="shared" si="3"/>
        <v>rxRF 1 7fd541</v>
      </c>
      <c r="J34" t="str">
        <f t="shared" si="4"/>
        <v/>
      </c>
      <c r="K34" t="str">
        <f t="shared" si="5"/>
        <v/>
      </c>
    </row>
    <row r="35" spans="1:11" x14ac:dyDescent="0.3">
      <c r="A35" t="s">
        <v>208</v>
      </c>
    </row>
    <row r="36" spans="1:11" x14ac:dyDescent="0.3">
      <c r="B36" t="s">
        <v>210</v>
      </c>
      <c r="D36" s="3" t="s">
        <v>169</v>
      </c>
      <c r="E36" t="s">
        <v>47</v>
      </c>
      <c r="F36" t="str">
        <f t="shared" ref="F36:F43" si="13">IF(B36&lt;&gt;"",B36&amp;"-&gt;"&amp;E36,"")</f>
        <v>rf.d.1.on-&gt;tvon</v>
      </c>
      <c r="G36" t="str">
        <f t="shared" ref="G36:G45" si="14">IF(C36&lt;&gt;"","rxIR proto=4 code="&amp;C36&amp;" (12 bits)",IF(D36&lt;&gt;"","rxRF 1 "&amp;D36,""))</f>
        <v>rxRF 1 dfc554</v>
      </c>
      <c r="H36" t="str">
        <f t="shared" ref="H36:H45" si="15">IF(OR(C36&lt;&gt;"", D36&lt;&gt;""),"home/domo/espIR01/event","")</f>
        <v>home/domo/espIR01/event</v>
      </c>
      <c r="I36" t="str">
        <f t="shared" ref="I36:I45" si="16">G36</f>
        <v>rxRF 1 dfc554</v>
      </c>
      <c r="J36" t="str">
        <f t="shared" ref="J36:J45" si="17">IF(E36&lt;&gt;"",E36,"")</f>
        <v>tvon</v>
      </c>
      <c r="K36" t="str">
        <f t="shared" ref="K36:K45" si="18">IF(E36&lt;&gt;"","{'comment':'"&amp;F36&amp;"', 'type':'trgMqtt'," &amp;" 'topic':'"&amp;H36&amp;"', 'payload':'"&amp;I36&amp;"', 'command':{'type':'cmdCommand', 'id':'"&amp;J36&amp;"'}},","")</f>
        <v>{'comment':'rf.d.1.on-&gt;tvon', 'type':'trgMqtt', 'topic':'home/domo/espIR01/event', 'payload':'rxRF 1 dfc554', 'command':{'type':'cmdCommand', 'id':'tvon'}},</v>
      </c>
    </row>
    <row r="37" spans="1:11" x14ac:dyDescent="0.3">
      <c r="B37" t="s">
        <v>211</v>
      </c>
      <c r="D37" s="3" t="s">
        <v>171</v>
      </c>
      <c r="E37" t="s">
        <v>48</v>
      </c>
      <c r="F37" t="str">
        <f t="shared" si="13"/>
        <v>rf.d.1.off-&gt;tvoff</v>
      </c>
      <c r="G37" t="str">
        <f t="shared" si="14"/>
        <v>rxRF 1 dfc551</v>
      </c>
      <c r="H37" t="str">
        <f t="shared" si="15"/>
        <v>home/domo/espIR01/event</v>
      </c>
      <c r="I37" t="str">
        <f t="shared" si="16"/>
        <v>rxRF 1 dfc551</v>
      </c>
      <c r="J37" t="str">
        <f t="shared" si="17"/>
        <v>tvoff</v>
      </c>
      <c r="K37" t="str">
        <f t="shared" si="18"/>
        <v>{'comment':'rf.d.1.off-&gt;tvoff', 'type':'trgMqtt', 'topic':'home/domo/espIR01/event', 'payload':'rxRF 1 dfc551', 'command':{'type':'cmdCommand', 'id':'tvoff'}},</v>
      </c>
    </row>
    <row r="38" spans="1:11" x14ac:dyDescent="0.3">
      <c r="B38" t="s">
        <v>212</v>
      </c>
      <c r="D38" s="3" t="s">
        <v>173</v>
      </c>
      <c r="E38" t="s">
        <v>77</v>
      </c>
      <c r="F38" t="str">
        <f t="shared" si="13"/>
        <v>rf.d.2.on-&gt;hdmi.1</v>
      </c>
      <c r="G38" t="str">
        <f t="shared" si="14"/>
        <v>rxRF 1 dfd154</v>
      </c>
      <c r="H38" t="str">
        <f t="shared" si="15"/>
        <v>home/domo/espIR01/event</v>
      </c>
      <c r="I38" t="str">
        <f t="shared" si="16"/>
        <v>rxRF 1 dfd154</v>
      </c>
      <c r="J38" t="str">
        <f t="shared" si="17"/>
        <v>hdmi.1</v>
      </c>
      <c r="K38" t="str">
        <f t="shared" si="18"/>
        <v>{'comment':'rf.d.2.on-&gt;hdmi.1', 'type':'trgMqtt', 'topic':'home/domo/espIR01/event', 'payload':'rxRF 1 dfd154', 'command':{'type':'cmdCommand', 'id':'hdmi.1'}},</v>
      </c>
    </row>
    <row r="39" spans="1:11" x14ac:dyDescent="0.3">
      <c r="B39" t="s">
        <v>213</v>
      </c>
      <c r="D39" s="3" t="s">
        <v>175</v>
      </c>
      <c r="E39" t="s">
        <v>78</v>
      </c>
      <c r="F39" t="str">
        <f t="shared" si="13"/>
        <v>rf.d.2.off-&gt;hdmi.2</v>
      </c>
      <c r="G39" t="str">
        <f t="shared" si="14"/>
        <v>rxRF 1 dfd151</v>
      </c>
      <c r="H39" t="str">
        <f t="shared" si="15"/>
        <v>home/domo/espIR01/event</v>
      </c>
      <c r="I39" t="str">
        <f t="shared" si="16"/>
        <v>rxRF 1 dfd151</v>
      </c>
      <c r="J39" t="str">
        <f t="shared" si="17"/>
        <v>hdmi.2</v>
      </c>
      <c r="K39" t="str">
        <f t="shared" si="18"/>
        <v>{'comment':'rf.d.2.off-&gt;hdmi.2', 'type':'trgMqtt', 'topic':'home/domo/espIR01/event', 'payload':'rxRF 1 dfd151', 'command':{'type':'cmdCommand', 'id':'hdmi.2'}},</v>
      </c>
    </row>
    <row r="40" spans="1:11" x14ac:dyDescent="0.3">
      <c r="B40" t="s">
        <v>214</v>
      </c>
      <c r="D40" s="3" t="s">
        <v>177</v>
      </c>
      <c r="E40" t="s">
        <v>79</v>
      </c>
      <c r="F40" t="str">
        <f t="shared" si="13"/>
        <v>rf.d.3.on-&gt;hdmi.3</v>
      </c>
      <c r="G40" t="str">
        <f t="shared" si="14"/>
        <v>rxRF 1 dfd454</v>
      </c>
      <c r="H40" t="str">
        <f t="shared" si="15"/>
        <v>home/domo/espIR01/event</v>
      </c>
      <c r="I40" t="str">
        <f t="shared" si="16"/>
        <v>rxRF 1 dfd454</v>
      </c>
      <c r="J40" t="str">
        <f t="shared" si="17"/>
        <v>hdmi.3</v>
      </c>
      <c r="K40" t="str">
        <f t="shared" si="18"/>
        <v>{'comment':'rf.d.3.on-&gt;hdmi.3', 'type':'trgMqtt', 'topic':'home/domo/espIR01/event', 'payload':'rxRF 1 dfd454', 'command':{'type':'cmdCommand', 'id':'hdmi.3'}},</v>
      </c>
    </row>
    <row r="41" spans="1:11" x14ac:dyDescent="0.3">
      <c r="B41" t="s">
        <v>215</v>
      </c>
      <c r="D41" s="3" t="s">
        <v>179</v>
      </c>
      <c r="E41" t="s">
        <v>80</v>
      </c>
      <c r="F41" t="str">
        <f t="shared" si="13"/>
        <v>rf.d.3.off-&gt;hdmi.4</v>
      </c>
      <c r="G41" t="str">
        <f t="shared" si="14"/>
        <v>rxRF 1 dfd451</v>
      </c>
      <c r="H41" t="str">
        <f t="shared" si="15"/>
        <v>home/domo/espIR01/event</v>
      </c>
      <c r="I41" t="str">
        <f t="shared" si="16"/>
        <v>rxRF 1 dfd451</v>
      </c>
      <c r="J41" t="str">
        <f t="shared" si="17"/>
        <v>hdmi.4</v>
      </c>
      <c r="K41" t="str">
        <f t="shared" si="18"/>
        <v>{'comment':'rf.d.3.off-&gt;hdmi.4', 'type':'trgMqtt', 'topic':'home/domo/espIR01/event', 'payload':'rxRF 1 dfd451', 'command':{'type':'cmdCommand', 'id':'hdmi.4'}},</v>
      </c>
    </row>
    <row r="42" spans="1:11" x14ac:dyDescent="0.3">
      <c r="B42" t="s">
        <v>216</v>
      </c>
      <c r="D42" s="3" t="s">
        <v>181</v>
      </c>
      <c r="E42" t="s">
        <v>81</v>
      </c>
      <c r="F42" t="str">
        <f t="shared" si="13"/>
        <v>rf.d.4.on-&gt;hdmi.5</v>
      </c>
      <c r="G42" t="str">
        <f t="shared" si="14"/>
        <v>rxRF 1 dfd514</v>
      </c>
      <c r="H42" t="str">
        <f t="shared" si="15"/>
        <v>home/domo/espIR01/event</v>
      </c>
      <c r="I42" t="str">
        <f t="shared" si="16"/>
        <v>rxRF 1 dfd514</v>
      </c>
      <c r="J42" t="str">
        <f t="shared" si="17"/>
        <v>hdmi.5</v>
      </c>
      <c r="K42" t="str">
        <f t="shared" si="18"/>
        <v>{'comment':'rf.d.4.on-&gt;hdmi.5', 'type':'trgMqtt', 'topic':'home/domo/espIR01/event', 'payload':'rxRF 1 dfd514', 'command':{'type':'cmdCommand', 'id':'hdmi.5'}},</v>
      </c>
    </row>
    <row r="43" spans="1:11" x14ac:dyDescent="0.3">
      <c r="B43" t="s">
        <v>217</v>
      </c>
      <c r="D43" s="3" t="s">
        <v>183</v>
      </c>
      <c r="E43" t="s">
        <v>46</v>
      </c>
      <c r="F43" t="str">
        <f t="shared" si="13"/>
        <v>rf.d.4.off-&gt;ampli.mute</v>
      </c>
      <c r="G43" t="str">
        <f t="shared" si="14"/>
        <v>rxRF 1 dfd511</v>
      </c>
      <c r="H43" t="str">
        <f t="shared" si="15"/>
        <v>home/domo/espIR01/event</v>
      </c>
      <c r="I43" t="str">
        <f t="shared" si="16"/>
        <v>rxRF 1 dfd511</v>
      </c>
      <c r="J43" t="str">
        <f t="shared" si="17"/>
        <v>ampli.mute</v>
      </c>
      <c r="K43" t="str">
        <f t="shared" si="18"/>
        <v>{'comment':'rf.d.4.off-&gt;ampli.mute', 'type':'trgMqtt', 'topic':'home/domo/espIR01/event', 'payload':'rxRF 1 dfd511', 'command':{'type':'cmdCommand', 'id':'ampli.mute'}},</v>
      </c>
    </row>
    <row r="44" spans="1:11" x14ac:dyDescent="0.3">
      <c r="B44" t="s">
        <v>218</v>
      </c>
      <c r="D44" s="3" t="s">
        <v>185</v>
      </c>
      <c r="E44" t="s">
        <v>52</v>
      </c>
      <c r="F44" t="str">
        <f t="shared" si="1"/>
        <v>rf.d.5.on-&gt;salon.on</v>
      </c>
      <c r="G44" t="str">
        <f t="shared" si="14"/>
        <v>rxRF 1 dfd544</v>
      </c>
      <c r="H44" t="str">
        <f t="shared" si="15"/>
        <v>home/domo/espIR01/event</v>
      </c>
      <c r="I44" t="str">
        <f t="shared" si="16"/>
        <v>rxRF 1 dfd544</v>
      </c>
      <c r="J44" t="str">
        <f t="shared" si="17"/>
        <v>salon.on</v>
      </c>
      <c r="K44" t="str">
        <f t="shared" si="18"/>
        <v>{'comment':'rf.d.5.on-&gt;salon.on', 'type':'trgMqtt', 'topic':'home/domo/espIR01/event', 'payload':'rxRF 1 dfd544', 'command':{'type':'cmdCommand', 'id':'salon.on'}},</v>
      </c>
    </row>
    <row r="45" spans="1:11" x14ac:dyDescent="0.3">
      <c r="B45" t="s">
        <v>219</v>
      </c>
      <c r="D45" s="3" t="s">
        <v>220</v>
      </c>
      <c r="E45" t="s">
        <v>51</v>
      </c>
      <c r="F45" t="str">
        <f t="shared" si="1"/>
        <v>rf.d.5.off-&gt;salon.off</v>
      </c>
      <c r="G45" t="str">
        <f t="shared" si="14"/>
        <v>rxRF 1 dfd541</v>
      </c>
      <c r="H45" t="str">
        <f t="shared" si="15"/>
        <v>home/domo/espIR01/event</v>
      </c>
      <c r="I45" t="str">
        <f t="shared" si="16"/>
        <v>rxRF 1 dfd541</v>
      </c>
      <c r="J45" t="str">
        <f t="shared" si="17"/>
        <v>salon.off</v>
      </c>
      <c r="K45" t="str">
        <f t="shared" si="18"/>
        <v>{'comment':'rf.d.5.off-&gt;salon.off', 'type':'trgMqtt', 'topic':'home/domo/espIR01/event', 'payload':'rxRF 1 dfd541', 'command':{'type':'cmdCommand', 'id':'salon.off'}},</v>
      </c>
    </row>
    <row r="46" spans="1:11" x14ac:dyDescent="0.3">
      <c r="A46" t="s">
        <v>209</v>
      </c>
    </row>
    <row r="47" spans="1:11" x14ac:dyDescent="0.3">
      <c r="B47" t="s">
        <v>122</v>
      </c>
      <c r="D47" s="3" t="s">
        <v>123</v>
      </c>
    </row>
    <row r="48" spans="1:11" x14ac:dyDescent="0.3">
      <c r="B48" t="s">
        <v>124</v>
      </c>
      <c r="D48" s="3" t="s">
        <v>125</v>
      </c>
    </row>
    <row r="49" spans="2:4" x14ac:dyDescent="0.3">
      <c r="B49" t="s">
        <v>126</v>
      </c>
      <c r="D49" s="3" t="s">
        <v>127</v>
      </c>
    </row>
    <row r="50" spans="2:4" x14ac:dyDescent="0.3">
      <c r="B50" t="s">
        <v>128</v>
      </c>
      <c r="D50" s="3" t="s">
        <v>129</v>
      </c>
    </row>
    <row r="51" spans="2:4" x14ac:dyDescent="0.3">
      <c r="B51" t="s">
        <v>130</v>
      </c>
      <c r="D51" s="3" t="s">
        <v>131</v>
      </c>
    </row>
    <row r="52" spans="2:4" x14ac:dyDescent="0.3">
      <c r="B52" t="s">
        <v>132</v>
      </c>
      <c r="D52" s="3" t="s">
        <v>133</v>
      </c>
    </row>
    <row r="53" spans="2:4" x14ac:dyDescent="0.3">
      <c r="B53" t="s">
        <v>134</v>
      </c>
      <c r="D53" s="3" t="s">
        <v>135</v>
      </c>
    </row>
    <row r="54" spans="2:4" x14ac:dyDescent="0.3">
      <c r="B54" t="s">
        <v>136</v>
      </c>
      <c r="D54" s="3" t="s">
        <v>137</v>
      </c>
    </row>
    <row r="55" spans="2:4" x14ac:dyDescent="0.3">
      <c r="B55" t="s">
        <v>138</v>
      </c>
      <c r="D55" s="3" t="s">
        <v>139</v>
      </c>
    </row>
    <row r="56" spans="2:4" x14ac:dyDescent="0.3">
      <c r="B56" t="s">
        <v>140</v>
      </c>
      <c r="D56" s="3" t="s">
        <v>141</v>
      </c>
    </row>
    <row r="57" spans="2:4" x14ac:dyDescent="0.3">
      <c r="B57" t="s">
        <v>142</v>
      </c>
      <c r="D57" s="3" t="s">
        <v>143</v>
      </c>
    </row>
    <row r="58" spans="2:4" x14ac:dyDescent="0.3">
      <c r="B58" t="s">
        <v>144</v>
      </c>
      <c r="D58" s="3" t="s">
        <v>145</v>
      </c>
    </row>
    <row r="59" spans="2:4" x14ac:dyDescent="0.3">
      <c r="B59" t="s">
        <v>146</v>
      </c>
      <c r="D59" s="3" t="s">
        <v>147</v>
      </c>
    </row>
    <row r="60" spans="2:4" x14ac:dyDescent="0.3">
      <c r="B60" t="s">
        <v>148</v>
      </c>
      <c r="D60" s="3" t="s">
        <v>149</v>
      </c>
    </row>
    <row r="61" spans="2:4" x14ac:dyDescent="0.3">
      <c r="B61" t="s">
        <v>150</v>
      </c>
      <c r="D61" s="3" t="s">
        <v>151</v>
      </c>
    </row>
    <row r="62" spans="2:4" x14ac:dyDescent="0.3">
      <c r="B62" t="s">
        <v>152</v>
      </c>
      <c r="D62" s="3" t="s">
        <v>153</v>
      </c>
    </row>
    <row r="63" spans="2:4" x14ac:dyDescent="0.3">
      <c r="B63" t="s">
        <v>154</v>
      </c>
      <c r="D63" s="3" t="s">
        <v>58</v>
      </c>
    </row>
    <row r="64" spans="2:4" x14ac:dyDescent="0.3">
      <c r="B64" t="s">
        <v>155</v>
      </c>
      <c r="D64" s="3" t="s">
        <v>59</v>
      </c>
    </row>
    <row r="65" spans="2:4" x14ac:dyDescent="0.3">
      <c r="B65" t="s">
        <v>156</v>
      </c>
      <c r="D65" s="3" t="s">
        <v>60</v>
      </c>
    </row>
    <row r="66" spans="2:4" x14ac:dyDescent="0.3">
      <c r="B66" t="s">
        <v>157</v>
      </c>
      <c r="D66" s="3" t="s">
        <v>61</v>
      </c>
    </row>
    <row r="67" spans="2:4" x14ac:dyDescent="0.3">
      <c r="B67" t="s">
        <v>158</v>
      </c>
      <c r="D67" s="3" t="s">
        <v>68</v>
      </c>
    </row>
    <row r="68" spans="2:4" x14ac:dyDescent="0.3">
      <c r="B68" t="s">
        <v>159</v>
      </c>
      <c r="D68" s="3" t="s">
        <v>67</v>
      </c>
    </row>
    <row r="69" spans="2:4" x14ac:dyDescent="0.3">
      <c r="B69" t="s">
        <v>160</v>
      </c>
      <c r="D69" s="3" t="s">
        <v>70</v>
      </c>
    </row>
    <row r="70" spans="2:4" x14ac:dyDescent="0.3">
      <c r="B70" t="s">
        <v>161</v>
      </c>
      <c r="D70" s="3" t="s">
        <v>69</v>
      </c>
    </row>
    <row r="71" spans="2:4" x14ac:dyDescent="0.3">
      <c r="B71" t="s">
        <v>162</v>
      </c>
      <c r="D71" s="3" t="s">
        <v>72</v>
      </c>
    </row>
    <row r="72" spans="2:4" x14ac:dyDescent="0.3">
      <c r="B72" t="s">
        <v>163</v>
      </c>
      <c r="D72" s="3" t="s">
        <v>71</v>
      </c>
    </row>
    <row r="73" spans="2:4" x14ac:dyDescent="0.3">
      <c r="B73" t="s">
        <v>164</v>
      </c>
      <c r="D73" s="3" t="s">
        <v>74</v>
      </c>
    </row>
    <row r="74" spans="2:4" x14ac:dyDescent="0.3">
      <c r="B74" t="s">
        <v>165</v>
      </c>
      <c r="D74" s="3" t="s">
        <v>73</v>
      </c>
    </row>
    <row r="75" spans="2:4" x14ac:dyDescent="0.3">
      <c r="B75" t="s">
        <v>166</v>
      </c>
      <c r="D75" s="3" t="s">
        <v>76</v>
      </c>
    </row>
    <row r="76" spans="2:4" x14ac:dyDescent="0.3">
      <c r="B76" t="s">
        <v>167</v>
      </c>
      <c r="D76" s="3" t="s">
        <v>75</v>
      </c>
    </row>
    <row r="77" spans="2:4" x14ac:dyDescent="0.3">
      <c r="B77" t="s">
        <v>168</v>
      </c>
      <c r="D77" s="3" t="s">
        <v>169</v>
      </c>
    </row>
    <row r="78" spans="2:4" x14ac:dyDescent="0.3">
      <c r="B78" t="s">
        <v>170</v>
      </c>
      <c r="D78" s="3" t="s">
        <v>171</v>
      </c>
    </row>
    <row r="79" spans="2:4" x14ac:dyDescent="0.3">
      <c r="B79" t="s">
        <v>172</v>
      </c>
      <c r="D79" s="3" t="s">
        <v>173</v>
      </c>
    </row>
    <row r="80" spans="2:4" x14ac:dyDescent="0.3">
      <c r="B80" t="s">
        <v>174</v>
      </c>
      <c r="D80" s="3" t="s">
        <v>175</v>
      </c>
    </row>
    <row r="81" spans="2:4" x14ac:dyDescent="0.3">
      <c r="B81" t="s">
        <v>176</v>
      </c>
      <c r="D81" s="3" t="s">
        <v>177</v>
      </c>
    </row>
    <row r="82" spans="2:4" x14ac:dyDescent="0.3">
      <c r="B82" t="s">
        <v>178</v>
      </c>
      <c r="D82" s="3" t="s">
        <v>179</v>
      </c>
    </row>
    <row r="83" spans="2:4" x14ac:dyDescent="0.3">
      <c r="B83" t="s">
        <v>180</v>
      </c>
      <c r="D83" s="3" t="s">
        <v>181</v>
      </c>
    </row>
    <row r="84" spans="2:4" x14ac:dyDescent="0.3">
      <c r="B84" t="s">
        <v>182</v>
      </c>
      <c r="D84" s="3" t="s">
        <v>183</v>
      </c>
    </row>
    <row r="85" spans="2:4" x14ac:dyDescent="0.3">
      <c r="B85" t="s">
        <v>184</v>
      </c>
      <c r="D85" s="3" t="s">
        <v>185</v>
      </c>
    </row>
    <row r="86" spans="2:4" x14ac:dyDescent="0.3">
      <c r="B86" t="s">
        <v>186</v>
      </c>
      <c r="D86" s="3" t="s">
        <v>220</v>
      </c>
    </row>
    <row r="87" spans="2:4" x14ac:dyDescent="0.3">
      <c r="B87" t="s">
        <v>187</v>
      </c>
      <c r="D87" s="3" t="s">
        <v>188</v>
      </c>
    </row>
    <row r="88" spans="2:4" x14ac:dyDescent="0.3">
      <c r="B88" t="s">
        <v>189</v>
      </c>
      <c r="D88" s="3" t="s">
        <v>190</v>
      </c>
    </row>
    <row r="89" spans="2:4" x14ac:dyDescent="0.3">
      <c r="B89" t="s">
        <v>191</v>
      </c>
      <c r="D89" s="3" t="s">
        <v>192</v>
      </c>
    </row>
    <row r="90" spans="2:4" x14ac:dyDescent="0.3">
      <c r="B90" t="s">
        <v>193</v>
      </c>
      <c r="D90" s="3" t="s">
        <v>194</v>
      </c>
    </row>
    <row r="91" spans="2:4" x14ac:dyDescent="0.3">
      <c r="B91" t="s">
        <v>195</v>
      </c>
      <c r="D91" s="3" t="s">
        <v>196</v>
      </c>
    </row>
    <row r="92" spans="2:4" x14ac:dyDescent="0.3">
      <c r="B92" t="s">
        <v>197</v>
      </c>
      <c r="D92" s="3" t="s">
        <v>198</v>
      </c>
    </row>
    <row r="93" spans="2:4" x14ac:dyDescent="0.3">
      <c r="B93" t="s">
        <v>199</v>
      </c>
      <c r="D93" s="3" t="s">
        <v>200</v>
      </c>
    </row>
    <row r="94" spans="2:4" x14ac:dyDescent="0.3">
      <c r="B94" t="s">
        <v>201</v>
      </c>
      <c r="D94" s="3" t="s">
        <v>202</v>
      </c>
    </row>
    <row r="95" spans="2:4" x14ac:dyDescent="0.3">
      <c r="B95" t="s">
        <v>203</v>
      </c>
      <c r="D95" s="3" t="s">
        <v>204</v>
      </c>
    </row>
    <row r="96" spans="2:4" x14ac:dyDescent="0.3">
      <c r="B96" t="s">
        <v>205</v>
      </c>
      <c r="D96" s="3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ySplit="1" topLeftCell="A32" activePane="bottomLeft" state="frozen"/>
      <selection pane="bottomLeft" activeCell="H41" sqref="H41"/>
    </sheetView>
  </sheetViews>
  <sheetFormatPr defaultColWidth="9.109375" defaultRowHeight="14.4" x14ac:dyDescent="0.3"/>
  <cols>
    <col min="1" max="3" width="6.6640625" style="6" customWidth="1"/>
    <col min="4" max="6" width="9.5546875" style="5" customWidth="1"/>
    <col min="7" max="7" width="10.6640625" style="5" customWidth="1"/>
    <col min="8" max="8" width="9.5546875" style="5" customWidth="1"/>
    <col min="9" max="9" width="9.44140625" style="5" customWidth="1"/>
    <col min="10" max="10" width="17.88671875" style="5" customWidth="1"/>
  </cols>
  <sheetData>
    <row r="1" spans="1:20" s="1" customFormat="1" x14ac:dyDescent="0.3">
      <c r="A1" s="4" t="s">
        <v>113</v>
      </c>
      <c r="B1" s="4" t="s">
        <v>114</v>
      </c>
      <c r="C1" s="4" t="s">
        <v>115</v>
      </c>
      <c r="D1" s="4" t="s">
        <v>117</v>
      </c>
      <c r="E1" s="4" t="s">
        <v>116</v>
      </c>
      <c r="F1" s="4" t="s">
        <v>118</v>
      </c>
      <c r="G1" s="4" t="s">
        <v>8</v>
      </c>
      <c r="H1" s="4" t="s">
        <v>119</v>
      </c>
      <c r="I1" s="4" t="s">
        <v>120</v>
      </c>
      <c r="J1" s="4" t="s">
        <v>121</v>
      </c>
    </row>
    <row r="2" spans="1:20" x14ac:dyDescent="0.3">
      <c r="A2" s="6" t="s">
        <v>82</v>
      </c>
      <c r="B2" s="6">
        <v>1</v>
      </c>
      <c r="C2" s="6" t="s">
        <v>65</v>
      </c>
      <c r="D2" s="5" t="s">
        <v>96</v>
      </c>
      <c r="E2" s="5">
        <v>550</v>
      </c>
      <c r="F2" s="5">
        <v>4</v>
      </c>
      <c r="G2" s="5" t="str">
        <f t="shared" ref="G2:G33" si="0">"rf."&amp;A2&amp;"."&amp;B2&amp;"."&amp;C2</f>
        <v>rf.a.1.on</v>
      </c>
      <c r="H2" s="5" t="str">
        <f>LOWER(DEC2HEX(HEX2DEC(D2)+HEX2DEC(E2)+HEX2DEC(F2)))</f>
        <v>ffc554</v>
      </c>
      <c r="I2" s="5" t="str">
        <f>"0x"&amp;H2</f>
        <v>0xffc554</v>
      </c>
      <c r="J2" s="5" t="str">
        <f>"rf."&amp;A2&amp;"."&amp;B2&amp;"."&amp;C2&amp;"="&amp;H2</f>
        <v>rf.a.1.on=ffc554</v>
      </c>
      <c r="P2" t="s">
        <v>84</v>
      </c>
      <c r="T2" t="s">
        <v>96</v>
      </c>
    </row>
    <row r="3" spans="1:20" x14ac:dyDescent="0.3">
      <c r="A3" s="6" t="s">
        <v>82</v>
      </c>
      <c r="B3" s="6">
        <v>1</v>
      </c>
      <c r="C3" s="6" t="s">
        <v>66</v>
      </c>
      <c r="D3" s="5" t="s">
        <v>101</v>
      </c>
      <c r="E3" s="5">
        <v>550</v>
      </c>
      <c r="F3" s="5">
        <v>1</v>
      </c>
      <c r="G3" s="5" t="str">
        <f t="shared" si="0"/>
        <v>rf.a.1.off</v>
      </c>
      <c r="H3" s="5" t="str">
        <f t="shared" ref="H3:H51" si="1">LOWER(DEC2HEX(HEX2DEC(D3)+HEX2DEC(E3)+HEX2DEC(F3)))</f>
        <v>ffc552</v>
      </c>
      <c r="I3" s="5" t="str">
        <f t="shared" ref="I3:I51" si="2">"0x"&amp;H3</f>
        <v>0xffc552</v>
      </c>
      <c r="J3" s="5" t="str">
        <f t="shared" ref="J3:J51" si="3">"rf."&amp;A3&amp;"."&amp;B3&amp;"."&amp;C3&amp;"="&amp;H3</f>
        <v>rf.a.1.off=ffc552</v>
      </c>
      <c r="P3" t="s">
        <v>85</v>
      </c>
      <c r="T3" t="s">
        <v>97</v>
      </c>
    </row>
    <row r="4" spans="1:20" x14ac:dyDescent="0.3">
      <c r="A4" s="6" t="s">
        <v>82</v>
      </c>
      <c r="B4" s="6">
        <v>2</v>
      </c>
      <c r="C4" s="6" t="s">
        <v>65</v>
      </c>
      <c r="D4" s="5" t="s">
        <v>102</v>
      </c>
      <c r="E4" s="5">
        <v>1150</v>
      </c>
      <c r="F4" s="5">
        <v>4</v>
      </c>
      <c r="G4" s="5" t="str">
        <f t="shared" si="0"/>
        <v>rf.a.2.on</v>
      </c>
      <c r="H4" s="5" t="str">
        <f t="shared" si="1"/>
        <v>ffd156</v>
      </c>
      <c r="I4" s="5" t="str">
        <f t="shared" si="2"/>
        <v>0xffd156</v>
      </c>
      <c r="J4" s="5" t="str">
        <f t="shared" si="3"/>
        <v>rf.a.2.on=ffd156</v>
      </c>
      <c r="P4" t="s">
        <v>86</v>
      </c>
      <c r="T4" t="s">
        <v>98</v>
      </c>
    </row>
    <row r="5" spans="1:20" x14ac:dyDescent="0.3">
      <c r="A5" s="6" t="s">
        <v>82</v>
      </c>
      <c r="B5" s="6">
        <v>2</v>
      </c>
      <c r="C5" s="6" t="s">
        <v>66</v>
      </c>
      <c r="D5" s="5" t="s">
        <v>103</v>
      </c>
      <c r="E5" s="5">
        <v>1150</v>
      </c>
      <c r="F5" s="5">
        <v>1</v>
      </c>
      <c r="G5" s="5" t="str">
        <f t="shared" si="0"/>
        <v>rf.a.2.off</v>
      </c>
      <c r="H5" s="5" t="str">
        <f t="shared" si="1"/>
        <v>ffd154</v>
      </c>
      <c r="I5" s="5" t="str">
        <f t="shared" si="2"/>
        <v>0xffd154</v>
      </c>
      <c r="J5" s="5" t="str">
        <f t="shared" si="3"/>
        <v>rf.a.2.off=ffd154</v>
      </c>
      <c r="P5" t="s">
        <v>87</v>
      </c>
      <c r="T5" t="s">
        <v>99</v>
      </c>
    </row>
    <row r="6" spans="1:20" x14ac:dyDescent="0.3">
      <c r="A6" s="6" t="s">
        <v>82</v>
      </c>
      <c r="B6" s="6">
        <v>3</v>
      </c>
      <c r="C6" s="6" t="s">
        <v>65</v>
      </c>
      <c r="D6" s="5" t="s">
        <v>104</v>
      </c>
      <c r="E6" s="5">
        <v>1450</v>
      </c>
      <c r="F6" s="5">
        <v>4</v>
      </c>
      <c r="G6" s="5" t="str">
        <f t="shared" si="0"/>
        <v>rf.a.3.on</v>
      </c>
      <c r="H6" s="5" t="str">
        <f t="shared" si="1"/>
        <v>ffd458</v>
      </c>
      <c r="I6" s="5" t="str">
        <f t="shared" si="2"/>
        <v>0xffd458</v>
      </c>
      <c r="J6" s="5" t="str">
        <f t="shared" si="3"/>
        <v>rf.a.3.on=ffd458</v>
      </c>
      <c r="P6" t="s">
        <v>88</v>
      </c>
      <c r="T6" t="s">
        <v>100</v>
      </c>
    </row>
    <row r="7" spans="1:20" x14ac:dyDescent="0.3">
      <c r="A7" s="6" t="s">
        <v>82</v>
      </c>
      <c r="B7" s="6">
        <v>3</v>
      </c>
      <c r="C7" s="6" t="s">
        <v>66</v>
      </c>
      <c r="D7" s="5" t="s">
        <v>105</v>
      </c>
      <c r="E7" s="5">
        <v>1450</v>
      </c>
      <c r="F7" s="5">
        <v>1</v>
      </c>
      <c r="G7" s="5" t="str">
        <f t="shared" si="0"/>
        <v>rf.a.3.off</v>
      </c>
      <c r="H7" s="5" t="str">
        <f t="shared" si="1"/>
        <v>ffd456</v>
      </c>
      <c r="I7" s="5" t="str">
        <f t="shared" si="2"/>
        <v>0xffd456</v>
      </c>
      <c r="J7" s="5" t="str">
        <f t="shared" si="3"/>
        <v>rf.a.3.off=ffd456</v>
      </c>
    </row>
    <row r="8" spans="1:20" x14ac:dyDescent="0.3">
      <c r="A8" s="6" t="s">
        <v>82</v>
      </c>
      <c r="B8" s="6">
        <v>4</v>
      </c>
      <c r="C8" s="6" t="s">
        <v>65</v>
      </c>
      <c r="D8" s="5" t="s">
        <v>106</v>
      </c>
      <c r="E8" s="5">
        <v>1510</v>
      </c>
      <c r="F8" s="5">
        <v>4</v>
      </c>
      <c r="G8" s="5" t="str">
        <f t="shared" si="0"/>
        <v>rf.a.4.on</v>
      </c>
      <c r="H8" s="5" t="str">
        <f t="shared" si="1"/>
        <v>ffd51a</v>
      </c>
      <c r="I8" s="5" t="str">
        <f t="shared" si="2"/>
        <v>0xffd51a</v>
      </c>
      <c r="J8" s="5" t="str">
        <f t="shared" si="3"/>
        <v>rf.a.4.on=ffd51a</v>
      </c>
      <c r="P8" t="s">
        <v>89</v>
      </c>
      <c r="T8">
        <v>550</v>
      </c>
    </row>
    <row r="9" spans="1:20" x14ac:dyDescent="0.3">
      <c r="A9" s="6" t="s">
        <v>82</v>
      </c>
      <c r="B9" s="6">
        <v>4</v>
      </c>
      <c r="C9" s="6" t="s">
        <v>66</v>
      </c>
      <c r="D9" s="5" t="s">
        <v>107</v>
      </c>
      <c r="E9" s="5">
        <v>1510</v>
      </c>
      <c r="F9" s="5">
        <v>1</v>
      </c>
      <c r="G9" s="5" t="str">
        <f t="shared" si="0"/>
        <v>rf.a.4.off</v>
      </c>
      <c r="H9" s="5" t="str">
        <f t="shared" si="1"/>
        <v>ffd518</v>
      </c>
      <c r="I9" s="5" t="str">
        <f t="shared" si="2"/>
        <v>0xffd518</v>
      </c>
      <c r="J9" s="5" t="str">
        <f t="shared" si="3"/>
        <v>rf.a.4.off=ffd518</v>
      </c>
      <c r="P9" t="s">
        <v>90</v>
      </c>
      <c r="T9">
        <v>1150</v>
      </c>
    </row>
    <row r="10" spans="1:20" x14ac:dyDescent="0.3">
      <c r="A10" s="6" t="s">
        <v>82</v>
      </c>
      <c r="B10" s="6">
        <v>5</v>
      </c>
      <c r="C10" s="6" t="s">
        <v>65</v>
      </c>
      <c r="D10" s="5" t="s">
        <v>108</v>
      </c>
      <c r="E10" s="5">
        <v>1540</v>
      </c>
      <c r="F10" s="5">
        <v>4</v>
      </c>
      <c r="G10" s="5" t="str">
        <f t="shared" si="0"/>
        <v>rf.a.5.on</v>
      </c>
      <c r="H10" s="5" t="str">
        <f t="shared" si="1"/>
        <v>ffd54c</v>
      </c>
      <c r="I10" s="5" t="str">
        <f t="shared" si="2"/>
        <v>0xffd54c</v>
      </c>
      <c r="J10" s="5" t="str">
        <f t="shared" si="3"/>
        <v>rf.a.5.on=ffd54c</v>
      </c>
      <c r="P10" t="s">
        <v>91</v>
      </c>
      <c r="T10">
        <v>1450</v>
      </c>
    </row>
    <row r="11" spans="1:20" x14ac:dyDescent="0.3">
      <c r="A11" s="6" t="s">
        <v>82</v>
      </c>
      <c r="B11" s="6">
        <v>5</v>
      </c>
      <c r="C11" s="6" t="s">
        <v>66</v>
      </c>
      <c r="D11" s="5" t="s">
        <v>109</v>
      </c>
      <c r="E11" s="5">
        <v>1540</v>
      </c>
      <c r="F11" s="5">
        <v>1</v>
      </c>
      <c r="G11" s="5" t="str">
        <f t="shared" si="0"/>
        <v>rf.a.5.off</v>
      </c>
      <c r="H11" s="5" t="str">
        <f t="shared" si="1"/>
        <v>ffd54a</v>
      </c>
      <c r="I11" s="5" t="str">
        <f t="shared" si="2"/>
        <v>0xffd54a</v>
      </c>
      <c r="J11" s="5" t="str">
        <f t="shared" si="3"/>
        <v>rf.a.5.off=ffd54a</v>
      </c>
      <c r="P11" t="s">
        <v>92</v>
      </c>
      <c r="T11">
        <v>1510</v>
      </c>
    </row>
    <row r="12" spans="1:20" x14ac:dyDescent="0.3">
      <c r="A12" s="6" t="s">
        <v>83</v>
      </c>
      <c r="B12" s="6">
        <v>1</v>
      </c>
      <c r="C12" s="6" t="s">
        <v>65</v>
      </c>
      <c r="D12" s="5" t="s">
        <v>97</v>
      </c>
      <c r="E12" s="5">
        <v>550</v>
      </c>
      <c r="F12" s="5">
        <v>4</v>
      </c>
      <c r="G12" s="5" t="str">
        <f t="shared" si="0"/>
        <v>rf.b.1.on</v>
      </c>
      <c r="H12" s="5" t="str">
        <f t="shared" si="1"/>
        <v>7fc554</v>
      </c>
      <c r="I12" s="5" t="str">
        <f t="shared" si="2"/>
        <v>0x7fc554</v>
      </c>
      <c r="J12" s="5" t="str">
        <f t="shared" si="3"/>
        <v>rf.b.1.on=7fc554</v>
      </c>
      <c r="P12" t="s">
        <v>93</v>
      </c>
      <c r="T12">
        <v>1540</v>
      </c>
    </row>
    <row r="13" spans="1:20" x14ac:dyDescent="0.3">
      <c r="A13" s="6" t="s">
        <v>83</v>
      </c>
      <c r="B13" s="6">
        <v>1</v>
      </c>
      <c r="C13" s="6" t="s">
        <v>66</v>
      </c>
      <c r="D13" s="5" t="s">
        <v>97</v>
      </c>
      <c r="E13" s="5">
        <v>550</v>
      </c>
      <c r="F13" s="5">
        <v>1</v>
      </c>
      <c r="G13" s="5" t="str">
        <f t="shared" si="0"/>
        <v>rf.b.1.off</v>
      </c>
      <c r="H13" s="5" t="str">
        <f t="shared" si="1"/>
        <v>7fc551</v>
      </c>
      <c r="I13" s="5" t="str">
        <f t="shared" si="2"/>
        <v>0x7fc551</v>
      </c>
      <c r="J13" s="5" t="str">
        <f t="shared" si="3"/>
        <v>rf.b.1.off=7fc551</v>
      </c>
    </row>
    <row r="14" spans="1:20" x14ac:dyDescent="0.3">
      <c r="A14" s="6" t="s">
        <v>83</v>
      </c>
      <c r="B14" s="6">
        <v>2</v>
      </c>
      <c r="C14" s="6" t="s">
        <v>65</v>
      </c>
      <c r="D14" s="5" t="s">
        <v>97</v>
      </c>
      <c r="E14" s="5">
        <v>1150</v>
      </c>
      <c r="F14" s="5">
        <v>4</v>
      </c>
      <c r="G14" s="5" t="str">
        <f t="shared" si="0"/>
        <v>rf.b.2.on</v>
      </c>
      <c r="H14" s="5" t="str">
        <f t="shared" si="1"/>
        <v>7fd154</v>
      </c>
      <c r="I14" s="5" t="str">
        <f t="shared" si="2"/>
        <v>0x7fd154</v>
      </c>
      <c r="J14" s="5" t="str">
        <f t="shared" si="3"/>
        <v>rf.b.2.on=7fd154</v>
      </c>
      <c r="P14" t="s">
        <v>94</v>
      </c>
      <c r="T14">
        <v>4</v>
      </c>
    </row>
    <row r="15" spans="1:20" x14ac:dyDescent="0.3">
      <c r="A15" s="6" t="s">
        <v>83</v>
      </c>
      <c r="B15" s="6">
        <v>2</v>
      </c>
      <c r="C15" s="6" t="s">
        <v>66</v>
      </c>
      <c r="D15" s="5" t="s">
        <v>97</v>
      </c>
      <c r="E15" s="5">
        <v>1150</v>
      </c>
      <c r="F15" s="5">
        <v>1</v>
      </c>
      <c r="G15" s="5" t="str">
        <f t="shared" si="0"/>
        <v>rf.b.2.off</v>
      </c>
      <c r="H15" s="5" t="str">
        <f t="shared" si="1"/>
        <v>7fd151</v>
      </c>
      <c r="I15" s="5" t="str">
        <f t="shared" si="2"/>
        <v>0x7fd151</v>
      </c>
      <c r="J15" s="5" t="str">
        <f t="shared" si="3"/>
        <v>rf.b.2.off=7fd151</v>
      </c>
      <c r="P15" t="s">
        <v>95</v>
      </c>
      <c r="T15">
        <v>1</v>
      </c>
    </row>
    <row r="16" spans="1:20" x14ac:dyDescent="0.3">
      <c r="A16" s="6" t="s">
        <v>83</v>
      </c>
      <c r="B16" s="6">
        <v>3</v>
      </c>
      <c r="C16" s="6" t="s">
        <v>65</v>
      </c>
      <c r="D16" s="5" t="s">
        <v>97</v>
      </c>
      <c r="E16" s="5">
        <v>1450</v>
      </c>
      <c r="F16" s="5">
        <v>4</v>
      </c>
      <c r="G16" s="5" t="str">
        <f t="shared" si="0"/>
        <v>rf.b.3.on</v>
      </c>
      <c r="H16" s="5" t="str">
        <f t="shared" si="1"/>
        <v>7fd454</v>
      </c>
      <c r="I16" s="5" t="str">
        <f t="shared" si="2"/>
        <v>0x7fd454</v>
      </c>
      <c r="J16" s="5" t="str">
        <f t="shared" si="3"/>
        <v>rf.b.3.on=7fd454</v>
      </c>
    </row>
    <row r="17" spans="1:10" x14ac:dyDescent="0.3">
      <c r="A17" s="6" t="s">
        <v>83</v>
      </c>
      <c r="B17" s="6">
        <v>3</v>
      </c>
      <c r="C17" s="6" t="s">
        <v>66</v>
      </c>
      <c r="D17" s="5" t="s">
        <v>97</v>
      </c>
      <c r="E17" s="5">
        <v>1450</v>
      </c>
      <c r="F17" s="5">
        <v>1</v>
      </c>
      <c r="G17" s="5" t="str">
        <f t="shared" si="0"/>
        <v>rf.b.3.off</v>
      </c>
      <c r="H17" s="5" t="str">
        <f t="shared" si="1"/>
        <v>7fd451</v>
      </c>
      <c r="I17" s="5" t="str">
        <f t="shared" si="2"/>
        <v>0x7fd451</v>
      </c>
      <c r="J17" s="5" t="str">
        <f t="shared" si="3"/>
        <v>rf.b.3.off=7fd451</v>
      </c>
    </row>
    <row r="18" spans="1:10" x14ac:dyDescent="0.3">
      <c r="A18" s="6" t="s">
        <v>83</v>
      </c>
      <c r="B18" s="6">
        <v>4</v>
      </c>
      <c r="C18" s="6" t="s">
        <v>65</v>
      </c>
      <c r="D18" s="5" t="s">
        <v>97</v>
      </c>
      <c r="E18" s="5">
        <v>1510</v>
      </c>
      <c r="F18" s="5">
        <v>4</v>
      </c>
      <c r="G18" s="5" t="str">
        <f t="shared" si="0"/>
        <v>rf.b.4.on</v>
      </c>
      <c r="H18" s="5" t="str">
        <f t="shared" si="1"/>
        <v>7fd514</v>
      </c>
      <c r="I18" s="5" t="str">
        <f t="shared" si="2"/>
        <v>0x7fd514</v>
      </c>
      <c r="J18" s="5" t="str">
        <f t="shared" si="3"/>
        <v>rf.b.4.on=7fd514</v>
      </c>
    </row>
    <row r="19" spans="1:10" x14ac:dyDescent="0.3">
      <c r="A19" s="6" t="s">
        <v>83</v>
      </c>
      <c r="B19" s="6">
        <v>4</v>
      </c>
      <c r="C19" s="6" t="s">
        <v>66</v>
      </c>
      <c r="D19" s="5" t="s">
        <v>97</v>
      </c>
      <c r="E19" s="5">
        <v>1510</v>
      </c>
      <c r="F19" s="5">
        <v>1</v>
      </c>
      <c r="G19" s="5" t="str">
        <f t="shared" si="0"/>
        <v>rf.b.4.off</v>
      </c>
      <c r="H19" s="5" t="str">
        <f t="shared" si="1"/>
        <v>7fd511</v>
      </c>
      <c r="I19" s="5" t="str">
        <f t="shared" si="2"/>
        <v>0x7fd511</v>
      </c>
      <c r="J19" s="5" t="str">
        <f t="shared" si="3"/>
        <v>rf.b.4.off=7fd511</v>
      </c>
    </row>
    <row r="20" spans="1:10" x14ac:dyDescent="0.3">
      <c r="A20" s="6" t="s">
        <v>83</v>
      </c>
      <c r="B20" s="6">
        <v>5</v>
      </c>
      <c r="C20" s="6" t="s">
        <v>65</v>
      </c>
      <c r="D20" s="5" t="s">
        <v>97</v>
      </c>
      <c r="E20" s="5">
        <v>1540</v>
      </c>
      <c r="F20" s="5">
        <v>4</v>
      </c>
      <c r="G20" s="5" t="str">
        <f t="shared" si="0"/>
        <v>rf.b.5.on</v>
      </c>
      <c r="H20" s="5" t="str">
        <f t="shared" si="1"/>
        <v>7fd544</v>
      </c>
      <c r="I20" s="5" t="str">
        <f t="shared" si="2"/>
        <v>0x7fd544</v>
      </c>
      <c r="J20" s="5" t="str">
        <f t="shared" si="3"/>
        <v>rf.b.5.on=7fd544</v>
      </c>
    </row>
    <row r="21" spans="1:10" x14ac:dyDescent="0.3">
      <c r="A21" s="6" t="s">
        <v>83</v>
      </c>
      <c r="B21" s="6">
        <v>5</v>
      </c>
      <c r="C21" s="6" t="s">
        <v>66</v>
      </c>
      <c r="D21" s="5" t="s">
        <v>97</v>
      </c>
      <c r="E21" s="5">
        <v>1540</v>
      </c>
      <c r="F21" s="5">
        <v>1</v>
      </c>
      <c r="G21" s="5" t="str">
        <f t="shared" si="0"/>
        <v>rf.b.5.off</v>
      </c>
      <c r="H21" s="5" t="str">
        <f t="shared" si="1"/>
        <v>7fd541</v>
      </c>
      <c r="I21" s="5" t="str">
        <f t="shared" si="2"/>
        <v>0x7fd541</v>
      </c>
      <c r="J21" s="5" t="str">
        <f t="shared" si="3"/>
        <v>rf.b.5.off=7fd541</v>
      </c>
    </row>
    <row r="22" spans="1:10" x14ac:dyDescent="0.3">
      <c r="A22" s="6" t="s">
        <v>110</v>
      </c>
      <c r="B22" s="6">
        <v>1</v>
      </c>
      <c r="C22" s="6" t="s">
        <v>65</v>
      </c>
      <c r="D22" s="5" t="s">
        <v>98</v>
      </c>
      <c r="E22" s="5">
        <v>550</v>
      </c>
      <c r="F22" s="5">
        <v>4</v>
      </c>
      <c r="G22" s="5" t="str">
        <f t="shared" si="0"/>
        <v>rf.c.1.on</v>
      </c>
      <c r="H22" s="5" t="str">
        <f t="shared" si="1"/>
        <v>bfc554</v>
      </c>
      <c r="I22" s="5" t="str">
        <f t="shared" si="2"/>
        <v>0xbfc554</v>
      </c>
      <c r="J22" s="5" t="str">
        <f t="shared" si="3"/>
        <v>rf.c.1.on=bfc554</v>
      </c>
    </row>
    <row r="23" spans="1:10" x14ac:dyDescent="0.3">
      <c r="A23" s="6" t="s">
        <v>110</v>
      </c>
      <c r="B23" s="6">
        <v>1</v>
      </c>
      <c r="C23" s="6" t="s">
        <v>66</v>
      </c>
      <c r="D23" s="5" t="s">
        <v>98</v>
      </c>
      <c r="E23" s="5">
        <v>550</v>
      </c>
      <c r="F23" s="5">
        <v>1</v>
      </c>
      <c r="G23" s="5" t="str">
        <f t="shared" si="0"/>
        <v>rf.c.1.off</v>
      </c>
      <c r="H23" s="5" t="str">
        <f t="shared" si="1"/>
        <v>bfc551</v>
      </c>
      <c r="I23" s="5" t="str">
        <f t="shared" si="2"/>
        <v>0xbfc551</v>
      </c>
      <c r="J23" s="5" t="str">
        <f t="shared" si="3"/>
        <v>rf.c.1.off=bfc551</v>
      </c>
    </row>
    <row r="24" spans="1:10" x14ac:dyDescent="0.3">
      <c r="A24" s="6" t="s">
        <v>110</v>
      </c>
      <c r="B24" s="6">
        <v>2</v>
      </c>
      <c r="C24" s="6" t="s">
        <v>65</v>
      </c>
      <c r="D24" s="5" t="s">
        <v>98</v>
      </c>
      <c r="E24" s="5">
        <v>1150</v>
      </c>
      <c r="F24" s="5">
        <v>4</v>
      </c>
      <c r="G24" s="5" t="str">
        <f t="shared" si="0"/>
        <v>rf.c.2.on</v>
      </c>
      <c r="H24" s="5" t="str">
        <f t="shared" si="1"/>
        <v>bfd154</v>
      </c>
      <c r="I24" s="5" t="str">
        <f t="shared" si="2"/>
        <v>0xbfd154</v>
      </c>
      <c r="J24" s="5" t="str">
        <f t="shared" si="3"/>
        <v>rf.c.2.on=bfd154</v>
      </c>
    </row>
    <row r="25" spans="1:10" x14ac:dyDescent="0.3">
      <c r="A25" s="6" t="s">
        <v>110</v>
      </c>
      <c r="B25" s="6">
        <v>2</v>
      </c>
      <c r="C25" s="6" t="s">
        <v>66</v>
      </c>
      <c r="D25" s="5" t="s">
        <v>98</v>
      </c>
      <c r="E25" s="5">
        <v>1150</v>
      </c>
      <c r="F25" s="5">
        <v>1</v>
      </c>
      <c r="G25" s="5" t="str">
        <f t="shared" si="0"/>
        <v>rf.c.2.off</v>
      </c>
      <c r="H25" s="5" t="str">
        <f t="shared" si="1"/>
        <v>bfd151</v>
      </c>
      <c r="I25" s="5" t="str">
        <f t="shared" si="2"/>
        <v>0xbfd151</v>
      </c>
      <c r="J25" s="5" t="str">
        <f t="shared" si="3"/>
        <v>rf.c.2.off=bfd151</v>
      </c>
    </row>
    <row r="26" spans="1:10" x14ac:dyDescent="0.3">
      <c r="A26" s="6" t="s">
        <v>110</v>
      </c>
      <c r="B26" s="6">
        <v>3</v>
      </c>
      <c r="C26" s="6" t="s">
        <v>65</v>
      </c>
      <c r="D26" s="5" t="s">
        <v>98</v>
      </c>
      <c r="E26" s="5">
        <v>1450</v>
      </c>
      <c r="F26" s="5">
        <v>4</v>
      </c>
      <c r="G26" s="5" t="str">
        <f t="shared" si="0"/>
        <v>rf.c.3.on</v>
      </c>
      <c r="H26" s="5" t="str">
        <f t="shared" si="1"/>
        <v>bfd454</v>
      </c>
      <c r="I26" s="5" t="str">
        <f t="shared" si="2"/>
        <v>0xbfd454</v>
      </c>
      <c r="J26" s="5" t="str">
        <f t="shared" si="3"/>
        <v>rf.c.3.on=bfd454</v>
      </c>
    </row>
    <row r="27" spans="1:10" x14ac:dyDescent="0.3">
      <c r="A27" s="6" t="s">
        <v>110</v>
      </c>
      <c r="B27" s="6">
        <v>3</v>
      </c>
      <c r="C27" s="6" t="s">
        <v>66</v>
      </c>
      <c r="D27" s="5" t="s">
        <v>98</v>
      </c>
      <c r="E27" s="5">
        <v>1450</v>
      </c>
      <c r="F27" s="5">
        <v>1</v>
      </c>
      <c r="G27" s="5" t="str">
        <f t="shared" si="0"/>
        <v>rf.c.3.off</v>
      </c>
      <c r="H27" s="5" t="str">
        <f t="shared" si="1"/>
        <v>bfd451</v>
      </c>
      <c r="I27" s="5" t="str">
        <f t="shared" si="2"/>
        <v>0xbfd451</v>
      </c>
      <c r="J27" s="5" t="str">
        <f t="shared" si="3"/>
        <v>rf.c.3.off=bfd451</v>
      </c>
    </row>
    <row r="28" spans="1:10" x14ac:dyDescent="0.3">
      <c r="A28" s="6" t="s">
        <v>110</v>
      </c>
      <c r="B28" s="6">
        <v>4</v>
      </c>
      <c r="C28" s="6" t="s">
        <v>65</v>
      </c>
      <c r="D28" s="5" t="s">
        <v>98</v>
      </c>
      <c r="E28" s="5">
        <v>1510</v>
      </c>
      <c r="F28" s="5">
        <v>4</v>
      </c>
      <c r="G28" s="5" t="str">
        <f t="shared" si="0"/>
        <v>rf.c.4.on</v>
      </c>
      <c r="H28" s="5" t="str">
        <f t="shared" si="1"/>
        <v>bfd514</v>
      </c>
      <c r="I28" s="5" t="str">
        <f t="shared" si="2"/>
        <v>0xbfd514</v>
      </c>
      <c r="J28" s="5" t="str">
        <f t="shared" si="3"/>
        <v>rf.c.4.on=bfd514</v>
      </c>
    </row>
    <row r="29" spans="1:10" x14ac:dyDescent="0.3">
      <c r="A29" s="6" t="s">
        <v>110</v>
      </c>
      <c r="B29" s="6">
        <v>4</v>
      </c>
      <c r="C29" s="6" t="s">
        <v>66</v>
      </c>
      <c r="D29" s="5" t="s">
        <v>98</v>
      </c>
      <c r="E29" s="5">
        <v>1510</v>
      </c>
      <c r="F29" s="5">
        <v>1</v>
      </c>
      <c r="G29" s="5" t="str">
        <f t="shared" si="0"/>
        <v>rf.c.4.off</v>
      </c>
      <c r="H29" s="5" t="str">
        <f t="shared" si="1"/>
        <v>bfd511</v>
      </c>
      <c r="I29" s="5" t="str">
        <f t="shared" si="2"/>
        <v>0xbfd511</v>
      </c>
      <c r="J29" s="5" t="str">
        <f t="shared" si="3"/>
        <v>rf.c.4.off=bfd511</v>
      </c>
    </row>
    <row r="30" spans="1:10" x14ac:dyDescent="0.3">
      <c r="A30" s="6" t="s">
        <v>110</v>
      </c>
      <c r="B30" s="6">
        <v>5</v>
      </c>
      <c r="C30" s="6" t="s">
        <v>65</v>
      </c>
      <c r="D30" s="5" t="s">
        <v>98</v>
      </c>
      <c r="E30" s="5">
        <v>1540</v>
      </c>
      <c r="F30" s="5">
        <v>4</v>
      </c>
      <c r="G30" s="5" t="str">
        <f t="shared" si="0"/>
        <v>rf.c.5.on</v>
      </c>
      <c r="H30" s="5" t="str">
        <f t="shared" si="1"/>
        <v>bfd544</v>
      </c>
      <c r="I30" s="5" t="str">
        <f t="shared" si="2"/>
        <v>0xbfd544</v>
      </c>
      <c r="J30" s="5" t="str">
        <f t="shared" si="3"/>
        <v>rf.c.5.on=bfd544</v>
      </c>
    </row>
    <row r="31" spans="1:10" x14ac:dyDescent="0.3">
      <c r="A31" s="6" t="s">
        <v>110</v>
      </c>
      <c r="B31" s="6">
        <v>5</v>
      </c>
      <c r="C31" s="6" t="s">
        <v>66</v>
      </c>
      <c r="D31" s="5" t="s">
        <v>98</v>
      </c>
      <c r="E31" s="5">
        <v>1540</v>
      </c>
      <c r="F31" s="5">
        <v>1</v>
      </c>
      <c r="G31" s="5" t="str">
        <f t="shared" si="0"/>
        <v>rf.c.5.off</v>
      </c>
      <c r="H31" s="5" t="str">
        <f t="shared" si="1"/>
        <v>bfd541</v>
      </c>
      <c r="I31" s="5" t="str">
        <f t="shared" si="2"/>
        <v>0xbfd541</v>
      </c>
      <c r="J31" s="5" t="str">
        <f t="shared" si="3"/>
        <v>rf.c.5.off=bfd541</v>
      </c>
    </row>
    <row r="32" spans="1:10" x14ac:dyDescent="0.3">
      <c r="A32" s="6" t="s">
        <v>111</v>
      </c>
      <c r="B32" s="6">
        <v>1</v>
      </c>
      <c r="C32" s="6" t="s">
        <v>65</v>
      </c>
      <c r="D32" s="5" t="s">
        <v>99</v>
      </c>
      <c r="E32" s="5">
        <v>550</v>
      </c>
      <c r="F32" s="5">
        <v>4</v>
      </c>
      <c r="G32" s="5" t="str">
        <f t="shared" si="0"/>
        <v>rf.d.1.on</v>
      </c>
      <c r="H32" s="5" t="str">
        <f t="shared" si="1"/>
        <v>dfc554</v>
      </c>
      <c r="I32" s="5" t="str">
        <f t="shared" si="2"/>
        <v>0xdfc554</v>
      </c>
      <c r="J32" s="5" t="str">
        <f t="shared" si="3"/>
        <v>rf.d.1.on=dfc554</v>
      </c>
    </row>
    <row r="33" spans="1:10" x14ac:dyDescent="0.3">
      <c r="A33" s="6" t="s">
        <v>111</v>
      </c>
      <c r="B33" s="6">
        <v>1</v>
      </c>
      <c r="C33" s="6" t="s">
        <v>66</v>
      </c>
      <c r="D33" s="5" t="s">
        <v>99</v>
      </c>
      <c r="E33" s="5">
        <v>550</v>
      </c>
      <c r="F33" s="5">
        <v>1</v>
      </c>
      <c r="G33" s="5" t="str">
        <f t="shared" si="0"/>
        <v>rf.d.1.off</v>
      </c>
      <c r="H33" s="5" t="str">
        <f t="shared" si="1"/>
        <v>dfc551</v>
      </c>
      <c r="I33" s="5" t="str">
        <f t="shared" si="2"/>
        <v>0xdfc551</v>
      </c>
      <c r="J33" s="5" t="str">
        <f t="shared" si="3"/>
        <v>rf.d.1.off=dfc551</v>
      </c>
    </row>
    <row r="34" spans="1:10" x14ac:dyDescent="0.3">
      <c r="A34" s="6" t="s">
        <v>111</v>
      </c>
      <c r="B34" s="6">
        <v>2</v>
      </c>
      <c r="C34" s="6" t="s">
        <v>65</v>
      </c>
      <c r="D34" s="5" t="s">
        <v>99</v>
      </c>
      <c r="E34" s="5">
        <v>1150</v>
      </c>
      <c r="F34" s="5">
        <v>4</v>
      </c>
      <c r="G34" s="5" t="str">
        <f t="shared" ref="G34:G51" si="4">"rf."&amp;A34&amp;"."&amp;B34&amp;"."&amp;C34</f>
        <v>rf.d.2.on</v>
      </c>
      <c r="H34" s="5" t="str">
        <f t="shared" si="1"/>
        <v>dfd154</v>
      </c>
      <c r="I34" s="5" t="str">
        <f t="shared" si="2"/>
        <v>0xdfd154</v>
      </c>
      <c r="J34" s="5" t="str">
        <f t="shared" si="3"/>
        <v>rf.d.2.on=dfd154</v>
      </c>
    </row>
    <row r="35" spans="1:10" x14ac:dyDescent="0.3">
      <c r="A35" s="6" t="s">
        <v>111</v>
      </c>
      <c r="B35" s="6">
        <v>2</v>
      </c>
      <c r="C35" s="6" t="s">
        <v>66</v>
      </c>
      <c r="D35" s="5" t="s">
        <v>99</v>
      </c>
      <c r="E35" s="5">
        <v>1150</v>
      </c>
      <c r="F35" s="5">
        <v>1</v>
      </c>
      <c r="G35" s="5" t="str">
        <f t="shared" si="4"/>
        <v>rf.d.2.off</v>
      </c>
      <c r="H35" s="5" t="str">
        <f t="shared" si="1"/>
        <v>dfd151</v>
      </c>
      <c r="I35" s="5" t="str">
        <f t="shared" si="2"/>
        <v>0xdfd151</v>
      </c>
      <c r="J35" s="5" t="str">
        <f t="shared" si="3"/>
        <v>rf.d.2.off=dfd151</v>
      </c>
    </row>
    <row r="36" spans="1:10" x14ac:dyDescent="0.3">
      <c r="A36" s="6" t="s">
        <v>111</v>
      </c>
      <c r="B36" s="6">
        <v>3</v>
      </c>
      <c r="C36" s="6" t="s">
        <v>65</v>
      </c>
      <c r="D36" s="5" t="s">
        <v>99</v>
      </c>
      <c r="E36" s="5">
        <v>1450</v>
      </c>
      <c r="F36" s="5">
        <v>4</v>
      </c>
      <c r="G36" s="5" t="str">
        <f t="shared" si="4"/>
        <v>rf.d.3.on</v>
      </c>
      <c r="H36" s="5" t="str">
        <f t="shared" si="1"/>
        <v>dfd454</v>
      </c>
      <c r="I36" s="5" t="str">
        <f t="shared" si="2"/>
        <v>0xdfd454</v>
      </c>
      <c r="J36" s="5" t="str">
        <f t="shared" si="3"/>
        <v>rf.d.3.on=dfd454</v>
      </c>
    </row>
    <row r="37" spans="1:10" x14ac:dyDescent="0.3">
      <c r="A37" s="6" t="s">
        <v>111</v>
      </c>
      <c r="B37" s="6">
        <v>3</v>
      </c>
      <c r="C37" s="6" t="s">
        <v>66</v>
      </c>
      <c r="D37" s="5" t="s">
        <v>99</v>
      </c>
      <c r="E37" s="5">
        <v>1450</v>
      </c>
      <c r="F37" s="5">
        <v>1</v>
      </c>
      <c r="G37" s="5" t="str">
        <f t="shared" si="4"/>
        <v>rf.d.3.off</v>
      </c>
      <c r="H37" s="5" t="str">
        <f t="shared" si="1"/>
        <v>dfd451</v>
      </c>
      <c r="I37" s="5" t="str">
        <f t="shared" si="2"/>
        <v>0xdfd451</v>
      </c>
      <c r="J37" s="5" t="str">
        <f t="shared" si="3"/>
        <v>rf.d.3.off=dfd451</v>
      </c>
    </row>
    <row r="38" spans="1:10" x14ac:dyDescent="0.3">
      <c r="A38" s="6" t="s">
        <v>111</v>
      </c>
      <c r="B38" s="6">
        <v>4</v>
      </c>
      <c r="C38" s="6" t="s">
        <v>65</v>
      </c>
      <c r="D38" s="5" t="s">
        <v>99</v>
      </c>
      <c r="E38" s="5">
        <v>1510</v>
      </c>
      <c r="F38" s="5">
        <v>4</v>
      </c>
      <c r="G38" s="5" t="str">
        <f t="shared" si="4"/>
        <v>rf.d.4.on</v>
      </c>
      <c r="H38" s="5" t="str">
        <f t="shared" si="1"/>
        <v>dfd514</v>
      </c>
      <c r="I38" s="5" t="str">
        <f t="shared" si="2"/>
        <v>0xdfd514</v>
      </c>
      <c r="J38" s="5" t="str">
        <f t="shared" si="3"/>
        <v>rf.d.4.on=dfd514</v>
      </c>
    </row>
    <row r="39" spans="1:10" x14ac:dyDescent="0.3">
      <c r="A39" s="6" t="s">
        <v>111</v>
      </c>
      <c r="B39" s="6">
        <v>4</v>
      </c>
      <c r="C39" s="6" t="s">
        <v>66</v>
      </c>
      <c r="D39" s="5" t="s">
        <v>99</v>
      </c>
      <c r="E39" s="5">
        <v>1510</v>
      </c>
      <c r="F39" s="5">
        <v>1</v>
      </c>
      <c r="G39" s="5" t="str">
        <f t="shared" si="4"/>
        <v>rf.d.4.off</v>
      </c>
      <c r="H39" s="5" t="str">
        <f t="shared" si="1"/>
        <v>dfd511</v>
      </c>
      <c r="I39" s="5" t="str">
        <f t="shared" si="2"/>
        <v>0xdfd511</v>
      </c>
      <c r="J39" s="5" t="str">
        <f t="shared" si="3"/>
        <v>rf.d.4.off=dfd511</v>
      </c>
    </row>
    <row r="40" spans="1:10" x14ac:dyDescent="0.3">
      <c r="A40" s="6" t="s">
        <v>111</v>
      </c>
      <c r="B40" s="6">
        <v>5</v>
      </c>
      <c r="C40" s="6" t="s">
        <v>65</v>
      </c>
      <c r="D40" s="5" t="s">
        <v>99</v>
      </c>
      <c r="E40" s="5">
        <v>1540</v>
      </c>
      <c r="F40" s="5">
        <v>4</v>
      </c>
      <c r="G40" s="5" t="str">
        <f t="shared" si="4"/>
        <v>rf.d.5.on</v>
      </c>
      <c r="H40" s="5" t="str">
        <f t="shared" si="1"/>
        <v>dfd544</v>
      </c>
      <c r="I40" s="5" t="str">
        <f t="shared" si="2"/>
        <v>0xdfd544</v>
      </c>
      <c r="J40" s="5" t="str">
        <f t="shared" si="3"/>
        <v>rf.d.5.on=dfd544</v>
      </c>
    </row>
    <row r="41" spans="1:10" x14ac:dyDescent="0.3">
      <c r="A41" s="6" t="s">
        <v>111</v>
      </c>
      <c r="B41" s="6">
        <v>5</v>
      </c>
      <c r="C41" s="6" t="s">
        <v>66</v>
      </c>
      <c r="D41" s="5" t="s">
        <v>99</v>
      </c>
      <c r="E41" s="5">
        <v>1540</v>
      </c>
      <c r="F41" s="5">
        <v>1</v>
      </c>
      <c r="G41" s="5" t="str">
        <f t="shared" si="4"/>
        <v>rf.d.5.off</v>
      </c>
      <c r="H41" s="5" t="str">
        <f t="shared" si="1"/>
        <v>dfd541</v>
      </c>
      <c r="I41" s="5" t="str">
        <f t="shared" si="2"/>
        <v>0xdfd541</v>
      </c>
      <c r="J41" s="5" t="str">
        <f t="shared" si="3"/>
        <v>rf.d.5.off=dfd541</v>
      </c>
    </row>
    <row r="42" spans="1:10" x14ac:dyDescent="0.3">
      <c r="A42" s="6" t="s">
        <v>112</v>
      </c>
      <c r="B42" s="6">
        <v>1</v>
      </c>
      <c r="C42" s="6" t="s">
        <v>65</v>
      </c>
      <c r="D42" s="5" t="s">
        <v>100</v>
      </c>
      <c r="E42" s="5">
        <v>550</v>
      </c>
      <c r="F42" s="5">
        <v>4</v>
      </c>
      <c r="G42" s="5" t="str">
        <f t="shared" si="4"/>
        <v>rf.e.1.on</v>
      </c>
      <c r="H42" s="5" t="str">
        <f t="shared" si="1"/>
        <v>efc554</v>
      </c>
      <c r="I42" s="5" t="str">
        <f t="shared" si="2"/>
        <v>0xefc554</v>
      </c>
      <c r="J42" s="5" t="str">
        <f t="shared" si="3"/>
        <v>rf.e.1.on=efc554</v>
      </c>
    </row>
    <row r="43" spans="1:10" x14ac:dyDescent="0.3">
      <c r="A43" s="6" t="s">
        <v>112</v>
      </c>
      <c r="B43" s="6">
        <v>1</v>
      </c>
      <c r="C43" s="6" t="s">
        <v>66</v>
      </c>
      <c r="D43" s="5" t="s">
        <v>100</v>
      </c>
      <c r="E43" s="5">
        <v>550</v>
      </c>
      <c r="F43" s="5">
        <v>1</v>
      </c>
      <c r="G43" s="5" t="str">
        <f t="shared" si="4"/>
        <v>rf.e.1.off</v>
      </c>
      <c r="H43" s="5" t="str">
        <f t="shared" si="1"/>
        <v>efc551</v>
      </c>
      <c r="I43" s="5" t="str">
        <f t="shared" si="2"/>
        <v>0xefc551</v>
      </c>
      <c r="J43" s="5" t="str">
        <f t="shared" si="3"/>
        <v>rf.e.1.off=efc551</v>
      </c>
    </row>
    <row r="44" spans="1:10" x14ac:dyDescent="0.3">
      <c r="A44" s="6" t="s">
        <v>112</v>
      </c>
      <c r="B44" s="6">
        <v>2</v>
      </c>
      <c r="C44" s="6" t="s">
        <v>65</v>
      </c>
      <c r="D44" s="5" t="s">
        <v>100</v>
      </c>
      <c r="E44" s="5">
        <v>1150</v>
      </c>
      <c r="F44" s="5">
        <v>4</v>
      </c>
      <c r="G44" s="5" t="str">
        <f t="shared" si="4"/>
        <v>rf.e.2.on</v>
      </c>
      <c r="H44" s="5" t="str">
        <f t="shared" si="1"/>
        <v>efd154</v>
      </c>
      <c r="I44" s="5" t="str">
        <f t="shared" si="2"/>
        <v>0xefd154</v>
      </c>
      <c r="J44" s="5" t="str">
        <f t="shared" si="3"/>
        <v>rf.e.2.on=efd154</v>
      </c>
    </row>
    <row r="45" spans="1:10" x14ac:dyDescent="0.3">
      <c r="A45" s="6" t="s">
        <v>112</v>
      </c>
      <c r="B45" s="6">
        <v>2</v>
      </c>
      <c r="C45" s="6" t="s">
        <v>66</v>
      </c>
      <c r="D45" s="5" t="s">
        <v>100</v>
      </c>
      <c r="E45" s="5">
        <v>1150</v>
      </c>
      <c r="F45" s="5">
        <v>1</v>
      </c>
      <c r="G45" s="5" t="str">
        <f t="shared" si="4"/>
        <v>rf.e.2.off</v>
      </c>
      <c r="H45" s="5" t="str">
        <f t="shared" si="1"/>
        <v>efd151</v>
      </c>
      <c r="I45" s="5" t="str">
        <f t="shared" si="2"/>
        <v>0xefd151</v>
      </c>
      <c r="J45" s="5" t="str">
        <f t="shared" si="3"/>
        <v>rf.e.2.off=efd151</v>
      </c>
    </row>
    <row r="46" spans="1:10" x14ac:dyDescent="0.3">
      <c r="A46" s="6" t="s">
        <v>112</v>
      </c>
      <c r="B46" s="6">
        <v>3</v>
      </c>
      <c r="C46" s="6" t="s">
        <v>65</v>
      </c>
      <c r="D46" s="5" t="s">
        <v>100</v>
      </c>
      <c r="E46" s="5">
        <v>1450</v>
      </c>
      <c r="F46" s="5">
        <v>4</v>
      </c>
      <c r="G46" s="5" t="str">
        <f t="shared" si="4"/>
        <v>rf.e.3.on</v>
      </c>
      <c r="H46" s="5" t="str">
        <f t="shared" si="1"/>
        <v>efd454</v>
      </c>
      <c r="I46" s="5" t="str">
        <f t="shared" si="2"/>
        <v>0xefd454</v>
      </c>
      <c r="J46" s="5" t="str">
        <f t="shared" si="3"/>
        <v>rf.e.3.on=efd454</v>
      </c>
    </row>
    <row r="47" spans="1:10" x14ac:dyDescent="0.3">
      <c r="A47" s="6" t="s">
        <v>112</v>
      </c>
      <c r="B47" s="6">
        <v>3</v>
      </c>
      <c r="C47" s="6" t="s">
        <v>66</v>
      </c>
      <c r="D47" s="5" t="s">
        <v>100</v>
      </c>
      <c r="E47" s="5">
        <v>1450</v>
      </c>
      <c r="F47" s="5">
        <v>1</v>
      </c>
      <c r="G47" s="5" t="str">
        <f t="shared" si="4"/>
        <v>rf.e.3.off</v>
      </c>
      <c r="H47" s="5" t="str">
        <f t="shared" si="1"/>
        <v>efd451</v>
      </c>
      <c r="I47" s="5" t="str">
        <f t="shared" si="2"/>
        <v>0xefd451</v>
      </c>
      <c r="J47" s="5" t="str">
        <f t="shared" si="3"/>
        <v>rf.e.3.off=efd451</v>
      </c>
    </row>
    <row r="48" spans="1:10" x14ac:dyDescent="0.3">
      <c r="A48" s="6" t="s">
        <v>112</v>
      </c>
      <c r="B48" s="6">
        <v>4</v>
      </c>
      <c r="C48" s="6" t="s">
        <v>65</v>
      </c>
      <c r="D48" s="5" t="s">
        <v>100</v>
      </c>
      <c r="E48" s="5">
        <v>1510</v>
      </c>
      <c r="F48" s="5">
        <v>4</v>
      </c>
      <c r="G48" s="5" t="str">
        <f t="shared" si="4"/>
        <v>rf.e.4.on</v>
      </c>
      <c r="H48" s="5" t="str">
        <f t="shared" si="1"/>
        <v>efd514</v>
      </c>
      <c r="I48" s="5" t="str">
        <f t="shared" si="2"/>
        <v>0xefd514</v>
      </c>
      <c r="J48" s="5" t="str">
        <f t="shared" si="3"/>
        <v>rf.e.4.on=efd514</v>
      </c>
    </row>
    <row r="49" spans="1:10" x14ac:dyDescent="0.3">
      <c r="A49" s="6" t="s">
        <v>112</v>
      </c>
      <c r="B49" s="6">
        <v>4</v>
      </c>
      <c r="C49" s="6" t="s">
        <v>66</v>
      </c>
      <c r="D49" s="5" t="s">
        <v>100</v>
      </c>
      <c r="E49" s="5">
        <v>1510</v>
      </c>
      <c r="F49" s="5">
        <v>1</v>
      </c>
      <c r="G49" s="5" t="str">
        <f t="shared" si="4"/>
        <v>rf.e.4.off</v>
      </c>
      <c r="H49" s="5" t="str">
        <f t="shared" si="1"/>
        <v>efd511</v>
      </c>
      <c r="I49" s="5" t="str">
        <f t="shared" si="2"/>
        <v>0xefd511</v>
      </c>
      <c r="J49" s="5" t="str">
        <f t="shared" si="3"/>
        <v>rf.e.4.off=efd511</v>
      </c>
    </row>
    <row r="50" spans="1:10" x14ac:dyDescent="0.3">
      <c r="A50" s="6" t="s">
        <v>112</v>
      </c>
      <c r="B50" s="6">
        <v>5</v>
      </c>
      <c r="C50" s="6" t="s">
        <v>65</v>
      </c>
      <c r="D50" s="5" t="s">
        <v>100</v>
      </c>
      <c r="E50" s="5">
        <v>1540</v>
      </c>
      <c r="F50" s="5">
        <v>4</v>
      </c>
      <c r="G50" s="5" t="str">
        <f t="shared" si="4"/>
        <v>rf.e.5.on</v>
      </c>
      <c r="H50" s="5" t="str">
        <f t="shared" si="1"/>
        <v>efd544</v>
      </c>
      <c r="I50" s="5" t="str">
        <f t="shared" si="2"/>
        <v>0xefd544</v>
      </c>
      <c r="J50" s="5" t="str">
        <f t="shared" si="3"/>
        <v>rf.e.5.on=efd544</v>
      </c>
    </row>
    <row r="51" spans="1:10" x14ac:dyDescent="0.3">
      <c r="A51" s="6" t="s">
        <v>112</v>
      </c>
      <c r="B51" s="6">
        <v>5</v>
      </c>
      <c r="C51" s="6" t="s">
        <v>66</v>
      </c>
      <c r="D51" s="5" t="s">
        <v>100</v>
      </c>
      <c r="E51" s="5">
        <v>1540</v>
      </c>
      <c r="F51" s="5">
        <v>1</v>
      </c>
      <c r="G51" s="5" t="str">
        <f t="shared" si="4"/>
        <v>rf.e.5.off</v>
      </c>
      <c r="H51" s="5" t="str">
        <f t="shared" si="1"/>
        <v>efd541</v>
      </c>
      <c r="I51" s="5" t="str">
        <f t="shared" si="2"/>
        <v>0xefd541</v>
      </c>
      <c r="J51" s="5" t="str">
        <f t="shared" si="3"/>
        <v>rf.e.5.off=efd541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Triggers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2018-01-23T16:51:02Z</dcterms:modified>
</cp:coreProperties>
</file>