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eastmoney-index-pe-caculator\"/>
    </mc:Choice>
  </mc:AlternateContent>
  <bookViews>
    <workbookView xWindow="0" yWindow="0" windowWidth="21570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1" hidden="1">Sheet2!$A$4:$Q$24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286" i="1"/>
  <c r="F294" i="1"/>
  <c r="F302" i="1"/>
  <c r="F256" i="1"/>
  <c r="F280" i="1"/>
  <c r="F304" i="1"/>
  <c r="F281" i="1"/>
  <c r="F28" i="1"/>
  <c r="F60" i="1"/>
  <c r="F108" i="1"/>
  <c r="F140" i="1"/>
  <c r="F196" i="1"/>
  <c r="F252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231" i="1"/>
  <c r="F239" i="1"/>
  <c r="F247" i="1"/>
  <c r="F255" i="1"/>
  <c r="F263" i="1"/>
  <c r="F271" i="1"/>
  <c r="F279" i="1"/>
  <c r="F287" i="1"/>
  <c r="F295" i="1"/>
  <c r="F303" i="1"/>
  <c r="F240" i="1"/>
  <c r="F272" i="1"/>
  <c r="F296" i="1"/>
  <c r="F265" i="1"/>
  <c r="F297" i="1"/>
  <c r="F52" i="1"/>
  <c r="F84" i="1"/>
  <c r="F124" i="1"/>
  <c r="F156" i="1"/>
  <c r="F188" i="1"/>
  <c r="F236" i="1"/>
  <c r="F292" i="1"/>
  <c r="F8" i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F200" i="1"/>
  <c r="F208" i="1"/>
  <c r="F216" i="1"/>
  <c r="F224" i="1"/>
  <c r="F232" i="1"/>
  <c r="F248" i="1"/>
  <c r="F264" i="1"/>
  <c r="F288" i="1"/>
  <c r="F273" i="1"/>
  <c r="F44" i="1"/>
  <c r="F76" i="1"/>
  <c r="F132" i="1"/>
  <c r="F220" i="1"/>
  <c r="F284" i="1"/>
  <c r="F9" i="1"/>
  <c r="F17" i="1"/>
  <c r="F25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153" i="1"/>
  <c r="F161" i="1"/>
  <c r="F169" i="1"/>
  <c r="F177" i="1"/>
  <c r="F185" i="1"/>
  <c r="F193" i="1"/>
  <c r="F201" i="1"/>
  <c r="F209" i="1"/>
  <c r="F217" i="1"/>
  <c r="F225" i="1"/>
  <c r="F233" i="1"/>
  <c r="F241" i="1"/>
  <c r="F249" i="1"/>
  <c r="F257" i="1"/>
  <c r="F289" i="1"/>
  <c r="F36" i="1"/>
  <c r="F92" i="1"/>
  <c r="F164" i="1"/>
  <c r="F212" i="1"/>
  <c r="F268" i="1"/>
  <c r="F10" i="1"/>
  <c r="F18" i="1"/>
  <c r="F26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54" i="1"/>
  <c r="F162" i="1"/>
  <c r="F170" i="1"/>
  <c r="F178" i="1"/>
  <c r="F186" i="1"/>
  <c r="F194" i="1"/>
  <c r="F202" i="1"/>
  <c r="F210" i="1"/>
  <c r="F218" i="1"/>
  <c r="F226" i="1"/>
  <c r="F234" i="1"/>
  <c r="F242" i="1"/>
  <c r="F250" i="1"/>
  <c r="F258" i="1"/>
  <c r="F266" i="1"/>
  <c r="F274" i="1"/>
  <c r="F282" i="1"/>
  <c r="F290" i="1"/>
  <c r="F298" i="1"/>
  <c r="F267" i="1"/>
  <c r="F275" i="1"/>
  <c r="F291" i="1"/>
  <c r="F12" i="1"/>
  <c r="F68" i="1"/>
  <c r="F116" i="1"/>
  <c r="F148" i="1"/>
  <c r="F204" i="1"/>
  <c r="F228" i="1"/>
  <c r="F276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3" i="1"/>
  <c r="F131" i="1"/>
  <c r="F139" i="1"/>
  <c r="F147" i="1"/>
  <c r="F155" i="1"/>
  <c r="F163" i="1"/>
  <c r="F171" i="1"/>
  <c r="F179" i="1"/>
  <c r="F187" i="1"/>
  <c r="F195" i="1"/>
  <c r="F203" i="1"/>
  <c r="F211" i="1"/>
  <c r="F219" i="1"/>
  <c r="F227" i="1"/>
  <c r="F235" i="1"/>
  <c r="F243" i="1"/>
  <c r="F251" i="1"/>
  <c r="F259" i="1"/>
  <c r="F283" i="1"/>
  <c r="F299" i="1"/>
  <c r="F20" i="1"/>
  <c r="F100" i="1"/>
  <c r="F180" i="1"/>
  <c r="F260" i="1"/>
  <c r="F13" i="1"/>
  <c r="F21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213" i="1"/>
  <c r="F221" i="1"/>
  <c r="F229" i="1"/>
  <c r="F237" i="1"/>
  <c r="F245" i="1"/>
  <c r="F253" i="1"/>
  <c r="F261" i="1"/>
  <c r="F269" i="1"/>
  <c r="F277" i="1"/>
  <c r="F285" i="1"/>
  <c r="F293" i="1"/>
  <c r="F301" i="1"/>
  <c r="F172" i="1"/>
  <c r="F244" i="1"/>
  <c r="F300" i="1"/>
  <c r="F5" i="1"/>
  <c r="I31" i="3"/>
  <c r="I14" i="3"/>
  <c r="G5" i="3"/>
  <c r="F30" i="3"/>
  <c r="F6" i="3"/>
  <c r="I48" i="3"/>
  <c r="I39" i="3"/>
  <c r="I29" i="3"/>
  <c r="I13" i="3"/>
  <c r="H10" i="3"/>
  <c r="H53" i="3"/>
  <c r="H45" i="3"/>
  <c r="H37" i="3"/>
  <c r="H29" i="3"/>
  <c r="H21" i="3"/>
  <c r="H6" i="3"/>
  <c r="F34" i="3"/>
  <c r="F15" i="3"/>
  <c r="G51" i="3"/>
  <c r="G43" i="3"/>
  <c r="G35" i="3"/>
  <c r="G27" i="3"/>
  <c r="G19" i="3"/>
  <c r="G11" i="3"/>
  <c r="F44" i="3"/>
  <c r="F24" i="2"/>
  <c r="G19" i="2"/>
  <c r="G260" i="1"/>
  <c r="I21" i="1"/>
  <c r="G30" i="1"/>
  <c r="I8" i="1"/>
  <c r="G124" i="1"/>
  <c r="G5" i="2"/>
  <c r="G79" i="1"/>
  <c r="H193" i="1"/>
  <c r="G257" i="1"/>
  <c r="J29" i="1"/>
  <c r="G199" i="1"/>
  <c r="G85" i="1"/>
  <c r="G49" i="1"/>
  <c r="G243" i="1"/>
  <c r="I220" i="1"/>
  <c r="G132" i="1"/>
  <c r="G148" i="1"/>
  <c r="J239" i="1"/>
  <c r="F7" i="2"/>
  <c r="G24" i="2"/>
  <c r="G44" i="1"/>
  <c r="I19" i="1"/>
  <c r="G296" i="1"/>
  <c r="H112" i="1"/>
  <c r="G66" i="1"/>
  <c r="G21" i="2"/>
  <c r="G41" i="1"/>
  <c r="H9" i="2"/>
  <c r="H151" i="1"/>
  <c r="G91" i="1"/>
  <c r="H105" i="1"/>
  <c r="I174" i="1"/>
  <c r="I21" i="2"/>
  <c r="G230" i="1"/>
  <c r="G258" i="1"/>
  <c r="G167" i="1"/>
  <c r="H85" i="1"/>
  <c r="G106" i="1"/>
  <c r="G273" i="1"/>
  <c r="G218" i="1"/>
  <c r="I60" i="1"/>
  <c r="I256" i="1"/>
  <c r="H120" i="1"/>
  <c r="J113" i="1"/>
  <c r="J262" i="1"/>
  <c r="H7" i="1"/>
  <c r="G211" i="1"/>
  <c r="I293" i="1"/>
  <c r="J160" i="1"/>
  <c r="J181" i="1"/>
  <c r="J212" i="1"/>
  <c r="H100" i="1"/>
  <c r="G283" i="1"/>
  <c r="H20" i="2"/>
  <c r="J223" i="1"/>
  <c r="J217" i="1"/>
  <c r="I66" i="1"/>
  <c r="H173" i="1"/>
  <c r="J190" i="1"/>
  <c r="H296" i="1"/>
  <c r="J174" i="1"/>
  <c r="H27" i="1"/>
  <c r="H207" i="1"/>
  <c r="J26" i="1"/>
  <c r="J124" i="1"/>
  <c r="G172" i="1"/>
  <c r="J295" i="1"/>
  <c r="G245" i="1"/>
  <c r="H189" i="1"/>
  <c r="I28" i="3"/>
  <c r="I12" i="3"/>
  <c r="F52" i="3"/>
  <c r="F27" i="3"/>
  <c r="I55" i="3"/>
  <c r="I47" i="3"/>
  <c r="I38" i="3"/>
  <c r="I27" i="3"/>
  <c r="I11" i="3"/>
  <c r="H7" i="3"/>
  <c r="H52" i="3"/>
  <c r="H44" i="3"/>
  <c r="H36" i="3"/>
  <c r="H28" i="3"/>
  <c r="H20" i="3"/>
  <c r="G7" i="3"/>
  <c r="F32" i="3"/>
  <c r="F12" i="3"/>
  <c r="G50" i="3"/>
  <c r="G42" i="3"/>
  <c r="G34" i="3"/>
  <c r="G26" i="3"/>
  <c r="G18" i="3"/>
  <c r="G10" i="3"/>
  <c r="F40" i="3"/>
  <c r="F18" i="2"/>
  <c r="G220" i="1"/>
  <c r="H289" i="1"/>
  <c r="I18" i="2"/>
  <c r="G143" i="1"/>
  <c r="G159" i="1"/>
  <c r="J188" i="1"/>
  <c r="G165" i="1"/>
  <c r="G51" i="1"/>
  <c r="I134" i="1"/>
  <c r="G98" i="1"/>
  <c r="J24" i="1"/>
  <c r="I70" i="1"/>
  <c r="G231" i="1"/>
  <c r="G97" i="1"/>
  <c r="G236" i="1"/>
  <c r="G22" i="1"/>
  <c r="I226" i="1"/>
  <c r="G36" i="1"/>
  <c r="G68" i="1"/>
  <c r="F25" i="2"/>
  <c r="H6" i="2"/>
  <c r="G227" i="1"/>
  <c r="G110" i="1"/>
  <c r="I76" i="1"/>
  <c r="G55" i="1"/>
  <c r="G73" i="1"/>
  <c r="G81" i="1"/>
  <c r="I159" i="1"/>
  <c r="G76" i="1"/>
  <c r="G212" i="1"/>
  <c r="J25" i="1"/>
  <c r="G69" i="1"/>
  <c r="J74" i="1"/>
  <c r="I41" i="1"/>
  <c r="G289" i="1"/>
  <c r="H14" i="2"/>
  <c r="G146" i="1"/>
  <c r="I198" i="1"/>
  <c r="G65" i="1"/>
  <c r="I123" i="1"/>
  <c r="G180" i="1"/>
  <c r="G114" i="1"/>
  <c r="I69" i="1"/>
  <c r="G209" i="1"/>
  <c r="I29" i="1"/>
  <c r="J249" i="1"/>
  <c r="H146" i="1"/>
  <c r="H174" i="1"/>
  <c r="H59" i="1"/>
  <c r="H242" i="1"/>
  <c r="J246" i="1"/>
  <c r="J228" i="1"/>
  <c r="J226" i="1"/>
  <c r="G291" i="1"/>
  <c r="H149" i="1"/>
  <c r="J240" i="1"/>
  <c r="G19" i="1"/>
  <c r="J215" i="1"/>
  <c r="H165" i="1"/>
  <c r="I112" i="1"/>
  <c r="H243" i="1"/>
  <c r="H275" i="1"/>
  <c r="G168" i="1"/>
  <c r="J146" i="1"/>
  <c r="H55" i="1"/>
  <c r="I296" i="1"/>
  <c r="I295" i="1"/>
  <c r="H24" i="1"/>
  <c r="F12" i="2"/>
  <c r="H135" i="1"/>
  <c r="G43" i="1"/>
  <c r="J57" i="1"/>
  <c r="J86" i="1"/>
  <c r="I26" i="3"/>
  <c r="I9" i="3"/>
  <c r="F45" i="3"/>
  <c r="F26" i="3"/>
  <c r="I54" i="3"/>
  <c r="I46" i="3"/>
  <c r="I37" i="3"/>
  <c r="I25" i="3"/>
  <c r="I10" i="3"/>
  <c r="G8" i="3"/>
  <c r="H51" i="3"/>
  <c r="H43" i="3"/>
  <c r="H35" i="3"/>
  <c r="H27" i="3"/>
  <c r="H19" i="3"/>
  <c r="F53" i="3"/>
  <c r="F31" i="3"/>
  <c r="F7" i="3"/>
  <c r="G49" i="3"/>
  <c r="G41" i="3"/>
  <c r="G33" i="3"/>
  <c r="G25" i="3"/>
  <c r="G17" i="3"/>
  <c r="G9" i="3"/>
  <c r="F29" i="3"/>
  <c r="A1" i="2"/>
  <c r="G20" i="2"/>
  <c r="G25" i="2"/>
  <c r="G247" i="1"/>
  <c r="G189" i="1"/>
  <c r="J131" i="1"/>
  <c r="G115" i="1"/>
  <c r="G131" i="1"/>
  <c r="I218" i="1"/>
  <c r="F9" i="2"/>
  <c r="G13" i="2"/>
  <c r="G202" i="1"/>
  <c r="G121" i="1"/>
  <c r="J103" i="1"/>
  <c r="G164" i="1"/>
  <c r="J33" i="1"/>
  <c r="I78" i="1"/>
  <c r="G16" i="1"/>
  <c r="G7" i="2"/>
  <c r="G188" i="1"/>
  <c r="I10" i="2"/>
  <c r="G294" i="1"/>
  <c r="H26" i="1"/>
  <c r="G141" i="1"/>
  <c r="G149" i="1"/>
  <c r="F14" i="2"/>
  <c r="G249" i="1"/>
  <c r="H48" i="1"/>
  <c r="J117" i="1"/>
  <c r="G300" i="1"/>
  <c r="G223" i="1"/>
  <c r="I51" i="1"/>
  <c r="G70" i="1"/>
  <c r="G156" i="1"/>
  <c r="H11" i="1"/>
  <c r="G183" i="1"/>
  <c r="I101" i="1"/>
  <c r="G130" i="1"/>
  <c r="G169" i="1"/>
  <c r="J164" i="1"/>
  <c r="G276" i="1"/>
  <c r="J101" i="1"/>
  <c r="G126" i="1"/>
  <c r="G204" i="1"/>
  <c r="J234" i="1"/>
  <c r="I5" i="2"/>
  <c r="J69" i="1"/>
  <c r="I242" i="1"/>
  <c r="H201" i="1"/>
  <c r="I56" i="1"/>
  <c r="G117" i="1"/>
  <c r="J227" i="1"/>
  <c r="I36" i="1"/>
  <c r="J52" i="1"/>
  <c r="J261" i="1"/>
  <c r="J220" i="1"/>
  <c r="H265" i="1"/>
  <c r="G23" i="2"/>
  <c r="I131" i="1"/>
  <c r="I287" i="1"/>
  <c r="J256" i="1"/>
  <c r="I165" i="1"/>
  <c r="J54" i="1"/>
  <c r="I219" i="1"/>
  <c r="J120" i="1"/>
  <c r="I258" i="1"/>
  <c r="I136" i="1"/>
  <c r="I286" i="1"/>
  <c r="J280" i="1"/>
  <c r="H290" i="1"/>
  <c r="G104" i="1"/>
  <c r="G37" i="1"/>
  <c r="H230" i="1"/>
  <c r="H30" i="1"/>
  <c r="I24" i="3"/>
  <c r="I7" i="3"/>
  <c r="F42" i="3"/>
  <c r="F24" i="3"/>
  <c r="I53" i="3"/>
  <c r="I45" i="3"/>
  <c r="I36" i="3"/>
  <c r="I23" i="3"/>
  <c r="I8" i="3"/>
  <c r="F55" i="3"/>
  <c r="H50" i="3"/>
  <c r="H42" i="3"/>
  <c r="H34" i="3"/>
  <c r="H26" i="3"/>
  <c r="H18" i="3"/>
  <c r="F47" i="3"/>
  <c r="F28" i="3"/>
  <c r="F5" i="3"/>
  <c r="G48" i="3"/>
  <c r="G40" i="3"/>
  <c r="G32" i="3"/>
  <c r="G24" i="3"/>
  <c r="G16" i="3"/>
  <c r="G6" i="3"/>
  <c r="F22" i="3"/>
  <c r="G203" i="1"/>
  <c r="I14" i="2"/>
  <c r="I246" i="1"/>
  <c r="G234" i="1"/>
  <c r="G242" i="1"/>
  <c r="I181" i="1"/>
  <c r="F11" i="2"/>
  <c r="G136" i="1"/>
  <c r="J88" i="1"/>
  <c r="G118" i="1"/>
  <c r="J72" i="1"/>
  <c r="G40" i="1"/>
  <c r="H11" i="2"/>
  <c r="G207" i="1"/>
  <c r="H125" i="1"/>
  <c r="G282" i="1"/>
  <c r="J255" i="1"/>
  <c r="G144" i="1"/>
  <c r="G192" i="1"/>
  <c r="G16" i="2"/>
  <c r="H5" i="2"/>
  <c r="G90" i="1"/>
  <c r="I155" i="1"/>
  <c r="G284" i="1"/>
  <c r="G239" i="1"/>
  <c r="H225" i="1"/>
  <c r="F15" i="2"/>
  <c r="G12" i="2"/>
  <c r="G278" i="1"/>
  <c r="I93" i="1"/>
  <c r="J149" i="1"/>
  <c r="G137" i="1"/>
  <c r="I292" i="1"/>
  <c r="F8" i="2"/>
  <c r="G10" i="1"/>
  <c r="H280" i="1"/>
  <c r="G252" i="1"/>
  <c r="I254" i="1"/>
  <c r="I110" i="1"/>
  <c r="G142" i="1"/>
  <c r="H18" i="2"/>
  <c r="G184" i="1"/>
  <c r="H45" i="1"/>
  <c r="I50" i="1"/>
  <c r="J204" i="1"/>
  <c r="I232" i="1"/>
  <c r="H91" i="1"/>
  <c r="I71" i="1"/>
  <c r="J5" i="1"/>
  <c r="H19" i="1"/>
  <c r="J77" i="1"/>
  <c r="J153" i="1"/>
  <c r="G129" i="1"/>
  <c r="J82" i="1"/>
  <c r="I27" i="1"/>
  <c r="I52" i="1"/>
  <c r="H139" i="1"/>
  <c r="J137" i="1"/>
  <c r="G301" i="1"/>
  <c r="H177" i="1"/>
  <c r="H171" i="1"/>
  <c r="H205" i="1"/>
  <c r="I197" i="1"/>
  <c r="J87" i="1"/>
  <c r="J60" i="1"/>
  <c r="G241" i="1"/>
  <c r="G38" i="1"/>
  <c r="I17" i="2"/>
  <c r="I137" i="1"/>
  <c r="I212" i="1"/>
  <c r="F11" i="3"/>
  <c r="I22" i="3"/>
  <c r="H17" i="3"/>
  <c r="F39" i="3"/>
  <c r="F21" i="3"/>
  <c r="I52" i="3"/>
  <c r="I44" i="3"/>
  <c r="I35" i="3"/>
  <c r="I21" i="3"/>
  <c r="I6" i="3"/>
  <c r="F50" i="3"/>
  <c r="H49" i="3"/>
  <c r="H41" i="3"/>
  <c r="H33" i="3"/>
  <c r="H25" i="3"/>
  <c r="H15" i="3"/>
  <c r="F43" i="3"/>
  <c r="F25" i="3"/>
  <c r="G55" i="3"/>
  <c r="G47" i="3"/>
  <c r="G39" i="3"/>
  <c r="G31" i="3"/>
  <c r="G23" i="3"/>
  <c r="G15" i="3"/>
  <c r="F54" i="3"/>
  <c r="F19" i="3"/>
  <c r="G27" i="1"/>
  <c r="I31" i="1"/>
  <c r="J197" i="1"/>
  <c r="G13" i="1"/>
  <c r="G21" i="1"/>
  <c r="A1" i="1"/>
  <c r="H24" i="2"/>
  <c r="G240" i="1"/>
  <c r="J51" i="1"/>
  <c r="I40" i="1"/>
  <c r="G80" i="1"/>
  <c r="J38" i="1"/>
  <c r="G229" i="1"/>
  <c r="G6" i="2"/>
  <c r="G187" i="1"/>
  <c r="H202" i="1"/>
  <c r="G162" i="1"/>
  <c r="J32" i="1"/>
  <c r="J265" i="1"/>
  <c r="J115" i="1"/>
  <c r="G161" i="1"/>
  <c r="G113" i="1"/>
  <c r="G140" i="1"/>
  <c r="H260" i="1"/>
  <c r="G205" i="1"/>
  <c r="G213" i="1"/>
  <c r="F19" i="2"/>
  <c r="G266" i="1"/>
  <c r="H156" i="1"/>
  <c r="F9" i="3"/>
  <c r="I20" i="3"/>
  <c r="H13" i="3"/>
  <c r="F37" i="3"/>
  <c r="F18" i="3"/>
  <c r="I51" i="3"/>
  <c r="I43" i="3"/>
  <c r="I33" i="3"/>
  <c r="I19" i="3"/>
  <c r="I5" i="3"/>
  <c r="F48" i="3"/>
  <c r="H48" i="3"/>
  <c r="H40" i="3"/>
  <c r="H32" i="3"/>
  <c r="H24" i="3"/>
  <c r="H14" i="3"/>
  <c r="F41" i="3"/>
  <c r="F23" i="3"/>
  <c r="G54" i="3"/>
  <c r="G46" i="3"/>
  <c r="G38" i="3"/>
  <c r="G30" i="3"/>
  <c r="G22" i="3"/>
  <c r="G14" i="3"/>
  <c r="F51" i="3"/>
  <c r="F16" i="3"/>
  <c r="G17" i="2"/>
  <c r="G246" i="1"/>
  <c r="J75" i="1"/>
  <c r="G193" i="1"/>
  <c r="I128" i="1"/>
  <c r="G71" i="1"/>
  <c r="G87" i="1"/>
  <c r="G200" i="1"/>
  <c r="G253" i="1"/>
  <c r="J150" i="1"/>
  <c r="G259" i="1"/>
  <c r="G120" i="1"/>
  <c r="I170" i="1"/>
  <c r="F17" i="2"/>
  <c r="H10" i="2"/>
  <c r="G298" i="1"/>
  <c r="J243" i="1"/>
  <c r="G255" i="1"/>
  <c r="H238" i="1"/>
  <c r="G304" i="1"/>
  <c r="G88" i="1"/>
  <c r="G102" i="1"/>
  <c r="G127" i="1"/>
  <c r="H158" i="1"/>
  <c r="I19" i="2"/>
  <c r="I20" i="2"/>
  <c r="F13" i="2"/>
  <c r="G154" i="1"/>
  <c r="J285" i="1"/>
  <c r="G11" i="1"/>
  <c r="G232" i="1"/>
  <c r="G8" i="2"/>
  <c r="F22" i="2"/>
  <c r="G219" i="1"/>
  <c r="H292" i="1"/>
  <c r="I22" i="2"/>
  <c r="I18" i="1"/>
  <c r="G56" i="1"/>
  <c r="H293" i="1"/>
  <c r="G244" i="1"/>
  <c r="I194" i="1"/>
  <c r="H104" i="1"/>
  <c r="I249" i="1"/>
  <c r="J208" i="1"/>
  <c r="J161" i="1"/>
  <c r="H197" i="1"/>
  <c r="J247" i="1"/>
  <c r="I157" i="1"/>
  <c r="H15" i="1"/>
  <c r="J93" i="1"/>
  <c r="F16" i="2"/>
  <c r="G74" i="1"/>
  <c r="J99" i="1"/>
  <c r="G224" i="1"/>
  <c r="H258" i="1"/>
  <c r="H50" i="1"/>
  <c r="G153" i="1"/>
  <c r="I107" i="1"/>
  <c r="H106" i="1"/>
  <c r="J180" i="1"/>
  <c r="I259" i="1"/>
  <c r="J102" i="1"/>
  <c r="I244" i="1"/>
  <c r="H12" i="1"/>
  <c r="I243" i="1"/>
  <c r="G256" i="1"/>
  <c r="G50" i="1"/>
  <c r="J22" i="1"/>
  <c r="I97" i="1"/>
  <c r="I34" i="3"/>
  <c r="I16" i="3"/>
  <c r="H5" i="3"/>
  <c r="F33" i="3"/>
  <c r="F10" i="3"/>
  <c r="I49" i="3"/>
  <c r="I40" i="3"/>
  <c r="I30" i="3"/>
  <c r="I15" i="3"/>
  <c r="H12" i="3"/>
  <c r="H54" i="3"/>
  <c r="H46" i="3"/>
  <c r="H38" i="3"/>
  <c r="H30" i="3"/>
  <c r="H22" i="3"/>
  <c r="H8" i="3"/>
  <c r="F36" i="3"/>
  <c r="F17" i="3"/>
  <c r="G52" i="3"/>
  <c r="G44" i="3"/>
  <c r="G36" i="3"/>
  <c r="G28" i="3"/>
  <c r="G20" i="3"/>
  <c r="G12" i="3"/>
  <c r="F46" i="3"/>
  <c r="F8" i="3"/>
  <c r="G138" i="1"/>
  <c r="G57" i="1"/>
  <c r="J168" i="1"/>
  <c r="G267" i="1"/>
  <c r="H220" i="1"/>
  <c r="G196" i="1"/>
  <c r="G251" i="1"/>
  <c r="J61" i="1"/>
  <c r="G134" i="1"/>
  <c r="J64" i="1"/>
  <c r="G77" i="1"/>
  <c r="G147" i="1"/>
  <c r="A1" i="3"/>
  <c r="H21" i="2"/>
  <c r="G26" i="1"/>
  <c r="H17" i="2"/>
  <c r="J156" i="1"/>
  <c r="G9" i="1"/>
  <c r="G17" i="1"/>
  <c r="I185" i="1"/>
  <c r="G293" i="1"/>
  <c r="H22" i="2"/>
  <c r="G264" i="1"/>
  <c r="J269" i="1"/>
  <c r="G226" i="1"/>
  <c r="J297" i="1"/>
  <c r="G225" i="1"/>
  <c r="G18" i="1"/>
  <c r="G222" i="1"/>
  <c r="G235" i="1"/>
  <c r="I150" i="1"/>
  <c r="I24" i="2"/>
  <c r="G277" i="1"/>
  <c r="G14" i="2"/>
  <c r="G262" i="1"/>
  <c r="G61" i="1"/>
  <c r="J252" i="1"/>
  <c r="G265" i="1"/>
  <c r="G182" i="1"/>
  <c r="G299" i="1"/>
  <c r="H9" i="1"/>
  <c r="H253" i="1"/>
  <c r="I196" i="1"/>
  <c r="J46" i="1"/>
  <c r="H82" i="1"/>
  <c r="J122" i="1"/>
  <c r="H97" i="1"/>
  <c r="I46" i="1"/>
  <c r="H23" i="1"/>
  <c r="H210" i="1"/>
  <c r="I143" i="1"/>
  <c r="G295" i="1"/>
  <c r="I15" i="2"/>
  <c r="H13" i="1"/>
  <c r="H196" i="1"/>
  <c r="I161" i="1"/>
  <c r="H212" i="1"/>
  <c r="H83" i="1"/>
  <c r="J140" i="1"/>
  <c r="G23" i="1"/>
  <c r="G29" i="1"/>
  <c r="J21" i="1"/>
  <c r="H249" i="1"/>
  <c r="I146" i="1"/>
  <c r="G108" i="1"/>
  <c r="J126" i="1"/>
  <c r="J125" i="1"/>
  <c r="J189" i="1"/>
  <c r="I42" i="3"/>
  <c r="I17" i="3"/>
  <c r="F38" i="3"/>
  <c r="F49" i="3"/>
  <c r="G34" i="1"/>
  <c r="F20" i="2"/>
  <c r="G176" i="1"/>
  <c r="G269" i="1"/>
  <c r="G75" i="1"/>
  <c r="G280" i="1"/>
  <c r="J47" i="1"/>
  <c r="I205" i="1"/>
  <c r="G95" i="1"/>
  <c r="I77" i="1"/>
  <c r="I178" i="1"/>
  <c r="I55" i="1"/>
  <c r="I85" i="1"/>
  <c r="G272" i="1"/>
  <c r="I237" i="1"/>
  <c r="H107" i="1"/>
  <c r="I294" i="1"/>
  <c r="I189" i="1"/>
  <c r="J14" i="1"/>
  <c r="I15" i="1"/>
  <c r="I67" i="1"/>
  <c r="I221" i="1"/>
  <c r="H143" i="1"/>
  <c r="J271" i="1"/>
  <c r="J209" i="1"/>
  <c r="I248" i="1"/>
  <c r="I298" i="1"/>
  <c r="I261" i="1"/>
  <c r="I239" i="1"/>
  <c r="I113" i="1"/>
  <c r="J98" i="1"/>
  <c r="J83" i="1"/>
  <c r="G228" i="1"/>
  <c r="H10" i="1"/>
  <c r="G263" i="1"/>
  <c r="J231" i="1"/>
  <c r="H57" i="1"/>
  <c r="J11" i="1"/>
  <c r="H251" i="1"/>
  <c r="H186" i="1"/>
  <c r="J173" i="1"/>
  <c r="I182" i="1"/>
  <c r="H58" i="1"/>
  <c r="J6" i="1"/>
  <c r="J135" i="1"/>
  <c r="G46" i="1"/>
  <c r="I30" i="1"/>
  <c r="J159" i="1"/>
  <c r="H246" i="1"/>
  <c r="I291" i="1"/>
  <c r="H279" i="1"/>
  <c r="I12" i="2"/>
  <c r="J68" i="1"/>
  <c r="J275" i="1"/>
  <c r="H188" i="1"/>
  <c r="I103" i="1"/>
  <c r="I187" i="1"/>
  <c r="J142" i="1"/>
  <c r="I284" i="1"/>
  <c r="H224" i="1"/>
  <c r="J224" i="1"/>
  <c r="J257" i="1"/>
  <c r="G250" i="1"/>
  <c r="J254" i="1"/>
  <c r="G261" i="1"/>
  <c r="J17" i="1"/>
  <c r="I255" i="1"/>
  <c r="J258" i="1"/>
  <c r="I202" i="1"/>
  <c r="I115" i="1"/>
  <c r="J19" i="1"/>
  <c r="J107" i="1"/>
  <c r="I124" i="1"/>
  <c r="J151" i="1"/>
  <c r="H25" i="1"/>
  <c r="I129" i="1"/>
  <c r="J301" i="1"/>
  <c r="H206" i="1"/>
  <c r="I177" i="1"/>
  <c r="H136" i="1"/>
  <c r="G72" i="1"/>
  <c r="H274" i="1"/>
  <c r="H288" i="1"/>
  <c r="H132" i="1"/>
  <c r="J281" i="1"/>
  <c r="I84" i="1"/>
  <c r="J81" i="1"/>
  <c r="I17" i="1"/>
  <c r="H262" i="1"/>
  <c r="H244" i="1"/>
  <c r="J200" i="1"/>
  <c r="J191" i="1"/>
  <c r="J12" i="1"/>
  <c r="G210" i="1"/>
  <c r="I230" i="1"/>
  <c r="I234" i="1"/>
  <c r="G86" i="1"/>
  <c r="I145" i="1"/>
  <c r="J9" i="1"/>
  <c r="G170" i="1"/>
  <c r="J97" i="1"/>
  <c r="J276" i="1"/>
  <c r="I18" i="3"/>
  <c r="H16" i="3"/>
  <c r="F20" i="3"/>
  <c r="F13" i="3"/>
  <c r="J293" i="1"/>
  <c r="G60" i="1"/>
  <c r="I73" i="1"/>
  <c r="G145" i="1"/>
  <c r="G150" i="1"/>
  <c r="H222" i="1"/>
  <c r="H271" i="1"/>
  <c r="G268" i="1"/>
  <c r="I179" i="1"/>
  <c r="H154" i="1"/>
  <c r="I16" i="2"/>
  <c r="H31" i="1"/>
  <c r="I301" i="1"/>
  <c r="I288" i="1"/>
  <c r="H73" i="1"/>
  <c r="I180" i="1"/>
  <c r="H28" i="1"/>
  <c r="I95" i="1"/>
  <c r="J192" i="1"/>
  <c r="I98" i="1"/>
  <c r="H87" i="1"/>
  <c r="I100" i="1"/>
  <c r="G116" i="1"/>
  <c r="H187" i="1"/>
  <c r="G125" i="1"/>
  <c r="G178" i="1"/>
  <c r="I162" i="1"/>
  <c r="H298" i="1"/>
  <c r="I211" i="1"/>
  <c r="J49" i="1"/>
  <c r="J80" i="1"/>
  <c r="H147" i="1"/>
  <c r="H33" i="1"/>
  <c r="H137" i="1"/>
  <c r="J266" i="1"/>
  <c r="H170" i="1"/>
  <c r="F21" i="2"/>
  <c r="H300" i="1"/>
  <c r="G20" i="1"/>
  <c r="H94" i="1"/>
  <c r="I282" i="1"/>
  <c r="J78" i="1"/>
  <c r="I183" i="1"/>
  <c r="I151" i="1"/>
  <c r="H141" i="1"/>
  <c r="J182" i="1"/>
  <c r="H76" i="1"/>
  <c r="I188" i="1"/>
  <c r="I251" i="1"/>
  <c r="J127" i="1"/>
  <c r="I267" i="1"/>
  <c r="J30" i="1"/>
  <c r="H166" i="1"/>
  <c r="G179" i="1"/>
  <c r="J282" i="1"/>
  <c r="H215" i="1"/>
  <c r="I43" i="1"/>
  <c r="J48" i="1"/>
  <c r="F5" i="2"/>
  <c r="J100" i="1"/>
  <c r="I172" i="1"/>
  <c r="J242" i="1"/>
  <c r="I45" i="1"/>
  <c r="I166" i="1"/>
  <c r="J62" i="1"/>
  <c r="I109" i="1"/>
  <c r="H69" i="1"/>
  <c r="J232" i="1"/>
  <c r="I152" i="1"/>
  <c r="H42" i="1"/>
  <c r="I271" i="1"/>
  <c r="H119" i="1"/>
  <c r="I173" i="1"/>
  <c r="H241" i="1"/>
  <c r="J34" i="1"/>
  <c r="I176" i="1"/>
  <c r="J7" i="1"/>
  <c r="I83" i="1"/>
  <c r="I9" i="1"/>
  <c r="G53" i="1"/>
  <c r="J218" i="1"/>
  <c r="I270" i="1"/>
  <c r="I269" i="1"/>
  <c r="H114" i="1"/>
  <c r="I57" i="1"/>
  <c r="G270" i="1"/>
  <c r="I88" i="1"/>
  <c r="H134" i="1"/>
  <c r="H263" i="1"/>
  <c r="H169" i="1"/>
  <c r="H29" i="1"/>
  <c r="J253" i="1"/>
  <c r="H168" i="1"/>
  <c r="H278" i="1"/>
  <c r="J179" i="1"/>
  <c r="J28" i="1"/>
  <c r="H32" i="1"/>
  <c r="J134" i="1"/>
  <c r="G151" i="1"/>
  <c r="H53" i="1"/>
  <c r="H14" i="1"/>
  <c r="I276" i="1"/>
  <c r="H9" i="3"/>
  <c r="H55" i="3"/>
  <c r="G53" i="3"/>
  <c r="I210" i="1"/>
  <c r="I8" i="2"/>
  <c r="I119" i="1"/>
  <c r="G99" i="1"/>
  <c r="G67" i="1"/>
  <c r="H101" i="1"/>
  <c r="F23" i="2"/>
  <c r="J157" i="1"/>
  <c r="J230" i="1"/>
  <c r="I11" i="1"/>
  <c r="I9" i="2"/>
  <c r="J167" i="1"/>
  <c r="I163" i="1"/>
  <c r="I262" i="1"/>
  <c r="H248" i="1"/>
  <c r="H203" i="1"/>
  <c r="H198" i="1"/>
  <c r="J56" i="1"/>
  <c r="J76" i="1"/>
  <c r="H155" i="1"/>
  <c r="J118" i="1"/>
  <c r="I268" i="1"/>
  <c r="J152" i="1"/>
  <c r="J55" i="1"/>
  <c r="I235" i="1"/>
  <c r="H102" i="1"/>
  <c r="I75" i="1"/>
  <c r="J216" i="1"/>
  <c r="H235" i="1"/>
  <c r="G6" i="1"/>
  <c r="J278" i="1"/>
  <c r="J44" i="1"/>
  <c r="J94" i="1"/>
  <c r="J177" i="1"/>
  <c r="I275" i="1"/>
  <c r="G82" i="1"/>
  <c r="G201" i="1"/>
  <c r="G174" i="1"/>
  <c r="H214" i="1"/>
  <c r="J8" i="1"/>
  <c r="I208" i="1"/>
  <c r="I96" i="1"/>
  <c r="I299" i="1"/>
  <c r="I272" i="1"/>
  <c r="G186" i="1"/>
  <c r="G103" i="1"/>
  <c r="I32" i="1"/>
  <c r="H21" i="1"/>
  <c r="G133" i="1"/>
  <c r="H15" i="2"/>
  <c r="J136" i="1"/>
  <c r="H178" i="1"/>
  <c r="I42" i="1"/>
  <c r="J279" i="1"/>
  <c r="I302" i="1"/>
  <c r="H103" i="1"/>
  <c r="J139" i="1"/>
  <c r="J67" i="1"/>
  <c r="H96" i="1"/>
  <c r="I116" i="1"/>
  <c r="H233" i="1"/>
  <c r="H129" i="1"/>
  <c r="H109" i="1"/>
  <c r="I149" i="1"/>
  <c r="H133" i="1"/>
  <c r="H181" i="1"/>
  <c r="H84" i="1"/>
  <c r="J40" i="1"/>
  <c r="H52" i="1"/>
  <c r="H95" i="1"/>
  <c r="H90" i="1"/>
  <c r="H145" i="1"/>
  <c r="H160" i="1"/>
  <c r="J211" i="1"/>
  <c r="G62" i="1"/>
  <c r="I127" i="1"/>
  <c r="I24" i="1"/>
  <c r="H268" i="1"/>
  <c r="H51" i="1"/>
  <c r="H111" i="1"/>
  <c r="G195" i="1"/>
  <c r="H41" i="1"/>
  <c r="G233" i="1"/>
  <c r="H191" i="1"/>
  <c r="I175" i="1"/>
  <c r="H121" i="1"/>
  <c r="H270" i="1"/>
  <c r="H161" i="1"/>
  <c r="J187" i="1"/>
  <c r="J133" i="1"/>
  <c r="J148" i="1"/>
  <c r="H216" i="1"/>
  <c r="H144" i="1"/>
  <c r="I63" i="1"/>
  <c r="J138" i="1"/>
  <c r="J274" i="1"/>
  <c r="H61" i="1"/>
  <c r="G290" i="1"/>
  <c r="J147" i="1"/>
  <c r="H180" i="1"/>
  <c r="I10" i="1"/>
  <c r="I264" i="1"/>
  <c r="J283" i="1"/>
  <c r="G303" i="1"/>
  <c r="H142" i="1"/>
  <c r="H234" i="1"/>
  <c r="F35" i="3"/>
  <c r="H47" i="3"/>
  <c r="G45" i="3"/>
  <c r="I12" i="1"/>
  <c r="G139" i="1"/>
  <c r="I142" i="1"/>
  <c r="G177" i="1"/>
  <c r="J263" i="1"/>
  <c r="G197" i="1"/>
  <c r="H257" i="1"/>
  <c r="I263" i="1"/>
  <c r="I130" i="1"/>
  <c r="I105" i="1"/>
  <c r="I135" i="1"/>
  <c r="J300" i="1"/>
  <c r="H267" i="1"/>
  <c r="H294" i="1"/>
  <c r="I289" i="1"/>
  <c r="J207" i="1"/>
  <c r="G47" i="1"/>
  <c r="G181" i="1"/>
  <c r="H157" i="1"/>
  <c r="I245" i="1"/>
  <c r="J144" i="1"/>
  <c r="G22" i="2"/>
  <c r="G152" i="1"/>
  <c r="H98" i="1"/>
  <c r="H81" i="1"/>
  <c r="H297" i="1"/>
  <c r="H200" i="1"/>
  <c r="H286" i="1"/>
  <c r="I118" i="1"/>
  <c r="J229" i="1"/>
  <c r="H285" i="1"/>
  <c r="H117" i="1"/>
  <c r="J112" i="1"/>
  <c r="G25" i="1"/>
  <c r="H118" i="1"/>
  <c r="H12" i="2"/>
  <c r="G111" i="1"/>
  <c r="I13" i="2"/>
  <c r="J219" i="1"/>
  <c r="I74" i="1"/>
  <c r="J41" i="1"/>
  <c r="J299" i="1"/>
  <c r="J235" i="1"/>
  <c r="H303" i="1"/>
  <c r="I26" i="1"/>
  <c r="I290" i="1"/>
  <c r="H179" i="1"/>
  <c r="H36" i="1"/>
  <c r="I201" i="1"/>
  <c r="I224" i="1"/>
  <c r="J90" i="1"/>
  <c r="G285" i="1"/>
  <c r="I241" i="1"/>
  <c r="H237" i="1"/>
  <c r="H65" i="1"/>
  <c r="I54" i="1"/>
  <c r="I222" i="1"/>
  <c r="H304" i="1"/>
  <c r="J172" i="1"/>
  <c r="G248" i="1"/>
  <c r="I49" i="1"/>
  <c r="I148" i="1"/>
  <c r="J251" i="1"/>
  <c r="J116" i="1"/>
  <c r="H93" i="1"/>
  <c r="H287" i="1"/>
  <c r="I44" i="1"/>
  <c r="H299" i="1"/>
  <c r="J10" i="1"/>
  <c r="J178" i="1"/>
  <c r="J225" i="1"/>
  <c r="J289" i="1"/>
  <c r="I82" i="1"/>
  <c r="G96" i="1"/>
  <c r="J95" i="1"/>
  <c r="H192" i="1"/>
  <c r="H89" i="1"/>
  <c r="I120" i="1"/>
  <c r="I65" i="1"/>
  <c r="H172" i="1"/>
  <c r="J45" i="1"/>
  <c r="H113" i="1"/>
  <c r="J130" i="1"/>
  <c r="H226" i="1"/>
  <c r="I117" i="1"/>
  <c r="J129" i="1"/>
  <c r="I279" i="1"/>
  <c r="J89" i="1"/>
  <c r="H19" i="2"/>
  <c r="G109" i="1"/>
  <c r="J183" i="1"/>
  <c r="H44" i="1"/>
  <c r="H115" i="1"/>
  <c r="H60" i="1"/>
  <c r="H245" i="1"/>
  <c r="G135" i="1"/>
  <c r="H273" i="1"/>
  <c r="J259" i="1"/>
  <c r="J73" i="1"/>
  <c r="J298" i="1"/>
  <c r="H63" i="1"/>
  <c r="J195" i="1"/>
  <c r="J162" i="1"/>
  <c r="H79" i="1"/>
  <c r="H250" i="1"/>
  <c r="F14" i="3"/>
  <c r="H39" i="3"/>
  <c r="G37" i="3"/>
  <c r="G33" i="1"/>
  <c r="I195" i="1"/>
  <c r="H16" i="1"/>
  <c r="G215" i="1"/>
  <c r="G14" i="1"/>
  <c r="J250" i="1"/>
  <c r="G94" i="1"/>
  <c r="H40" i="1"/>
  <c r="J91" i="1"/>
  <c r="H110" i="1"/>
  <c r="G128" i="1"/>
  <c r="H236" i="1"/>
  <c r="H239" i="1"/>
  <c r="J36" i="1"/>
  <c r="H208" i="1"/>
  <c r="I23" i="1"/>
  <c r="G15" i="2"/>
  <c r="J169" i="1"/>
  <c r="G5" i="1"/>
  <c r="H108" i="1"/>
  <c r="I90" i="1"/>
  <c r="H211" i="1"/>
  <c r="J233" i="1"/>
  <c r="I199" i="1"/>
  <c r="H204" i="1"/>
  <c r="I281" i="1"/>
  <c r="J194" i="1"/>
  <c r="J170" i="1"/>
  <c r="J123" i="1"/>
  <c r="J201" i="1"/>
  <c r="I13" i="1"/>
  <c r="J245" i="1"/>
  <c r="G45" i="1"/>
  <c r="I7" i="1"/>
  <c r="G39" i="1"/>
  <c r="J210" i="1"/>
  <c r="H35" i="1"/>
  <c r="J132" i="1"/>
  <c r="I34" i="1"/>
  <c r="H43" i="1"/>
  <c r="G15" i="1"/>
  <c r="I114" i="1"/>
  <c r="I68" i="1"/>
  <c r="H252" i="1"/>
  <c r="H176" i="1"/>
  <c r="H175" i="1"/>
  <c r="G274" i="1"/>
  <c r="G271" i="1"/>
  <c r="H75" i="1"/>
  <c r="I153" i="1"/>
  <c r="I47" i="1"/>
  <c r="I285" i="1"/>
  <c r="I80" i="1"/>
  <c r="I238" i="1"/>
  <c r="J84" i="1"/>
  <c r="H302" i="1"/>
  <c r="G8" i="1"/>
  <c r="I250" i="1"/>
  <c r="I111" i="1"/>
  <c r="I7" i="2"/>
  <c r="H86" i="1"/>
  <c r="I277" i="1"/>
  <c r="I257" i="1"/>
  <c r="H23" i="2"/>
  <c r="J143" i="1"/>
  <c r="I236" i="1"/>
  <c r="I213" i="1"/>
  <c r="I190" i="1"/>
  <c r="I216" i="1"/>
  <c r="I23" i="2"/>
  <c r="I214" i="1"/>
  <c r="I37" i="1"/>
  <c r="H282" i="1"/>
  <c r="H183" i="1"/>
  <c r="I14" i="1"/>
  <c r="H231" i="1"/>
  <c r="J31" i="1"/>
  <c r="H240" i="1"/>
  <c r="G122" i="1"/>
  <c r="J185" i="1"/>
  <c r="H56" i="1"/>
  <c r="H34" i="1"/>
  <c r="H195" i="1"/>
  <c r="I139" i="1"/>
  <c r="I48" i="1"/>
  <c r="H229" i="1"/>
  <c r="G32" i="1"/>
  <c r="J221" i="1"/>
  <c r="G52" i="1"/>
  <c r="I87" i="1"/>
  <c r="J96" i="1"/>
  <c r="I38" i="1"/>
  <c r="H256" i="1"/>
  <c r="J202" i="1"/>
  <c r="G302" i="1"/>
  <c r="I184" i="1"/>
  <c r="J27" i="1"/>
  <c r="J303" i="1"/>
  <c r="J199" i="1"/>
  <c r="J260" i="1"/>
  <c r="I126" i="1"/>
  <c r="J66" i="1"/>
  <c r="I50" i="3"/>
  <c r="H31" i="3"/>
  <c r="G29" i="3"/>
  <c r="G297" i="1"/>
  <c r="G123" i="1"/>
  <c r="G185" i="1"/>
  <c r="I171" i="1"/>
  <c r="G24" i="1"/>
  <c r="F6" i="2"/>
  <c r="G18" i="2"/>
  <c r="G112" i="1"/>
  <c r="G48" i="1"/>
  <c r="G54" i="1"/>
  <c r="H247" i="1"/>
  <c r="I240" i="1"/>
  <c r="H217" i="1"/>
  <c r="H127" i="1"/>
  <c r="J70" i="1"/>
  <c r="I138" i="1"/>
  <c r="G157" i="1"/>
  <c r="J20" i="1"/>
  <c r="H38" i="1"/>
  <c r="H124" i="1"/>
  <c r="H64" i="1"/>
  <c r="J222" i="1"/>
  <c r="G100" i="1"/>
  <c r="H221" i="1"/>
  <c r="G163" i="1"/>
  <c r="I273" i="1"/>
  <c r="G107" i="1"/>
  <c r="H255" i="1"/>
  <c r="G64" i="1"/>
  <c r="J214" i="1"/>
  <c r="G35" i="1"/>
  <c r="H18" i="1"/>
  <c r="H17" i="1"/>
  <c r="I20" i="1"/>
  <c r="H88" i="1"/>
  <c r="G28" i="1"/>
  <c r="I229" i="1"/>
  <c r="H39" i="1"/>
  <c r="I133" i="1"/>
  <c r="H78" i="1"/>
  <c r="G217" i="1"/>
  <c r="I35" i="1"/>
  <c r="H47" i="1"/>
  <c r="J287" i="1"/>
  <c r="H72" i="1"/>
  <c r="J18" i="1"/>
  <c r="H182" i="1"/>
  <c r="G105" i="1"/>
  <c r="G42" i="1"/>
  <c r="G119" i="1"/>
  <c r="H153" i="1"/>
  <c r="H218" i="1"/>
  <c r="H70" i="1"/>
  <c r="H301" i="1"/>
  <c r="J42" i="1"/>
  <c r="I303" i="1"/>
  <c r="I228" i="1"/>
  <c r="I99" i="1"/>
  <c r="J13" i="1"/>
  <c r="G288" i="1"/>
  <c r="J50" i="1"/>
  <c r="H291" i="1"/>
  <c r="I125" i="1"/>
  <c r="J267" i="1"/>
  <c r="I91" i="1"/>
  <c r="G287" i="1"/>
  <c r="I144" i="1"/>
  <c r="H131" i="1"/>
  <c r="J119" i="1"/>
  <c r="J241" i="1"/>
  <c r="H283" i="1"/>
  <c r="J63" i="1"/>
  <c r="G206" i="1"/>
  <c r="I158" i="1"/>
  <c r="J193" i="1"/>
  <c r="J248" i="1"/>
  <c r="J163" i="1"/>
  <c r="I223" i="1"/>
  <c r="H5" i="1"/>
  <c r="I207" i="1"/>
  <c r="J286" i="1"/>
  <c r="G31" i="1"/>
  <c r="J205" i="1"/>
  <c r="H7" i="2"/>
  <c r="H148" i="1"/>
  <c r="H37" i="1"/>
  <c r="H71" i="1"/>
  <c r="G173" i="1"/>
  <c r="I297" i="1"/>
  <c r="G194" i="1"/>
  <c r="I206" i="1"/>
  <c r="I253" i="1"/>
  <c r="I81" i="1"/>
  <c r="I265" i="1"/>
  <c r="H164" i="1"/>
  <c r="H130" i="1"/>
  <c r="J16" i="1"/>
  <c r="I61" i="1"/>
  <c r="I252" i="1"/>
  <c r="I6" i="2"/>
  <c r="I274" i="1"/>
  <c r="I106" i="1"/>
  <c r="J284" i="1"/>
  <c r="I59" i="1"/>
  <c r="J145" i="1"/>
  <c r="I41" i="3"/>
  <c r="H23" i="3"/>
  <c r="G21" i="3"/>
  <c r="G275" i="1"/>
  <c r="I86" i="1"/>
  <c r="G9" i="2"/>
  <c r="H62" i="1"/>
  <c r="H16" i="2"/>
  <c r="G166" i="1"/>
  <c r="I121" i="1"/>
  <c r="J109" i="1"/>
  <c r="G93" i="1"/>
  <c r="J65" i="1"/>
  <c r="H123" i="1"/>
  <c r="H272" i="1"/>
  <c r="J128" i="1"/>
  <c r="I5" i="1"/>
  <c r="H213" i="1"/>
  <c r="J166" i="1"/>
  <c r="I193" i="1"/>
  <c r="J79" i="1"/>
  <c r="J198" i="1"/>
  <c r="J59" i="1"/>
  <c r="F10" i="2"/>
  <c r="G7" i="1"/>
  <c r="G101" i="1"/>
  <c r="G190" i="1"/>
  <c r="I108" i="1"/>
  <c r="H54" i="1"/>
  <c r="H209" i="1"/>
  <c r="I204" i="1"/>
  <c r="J277" i="1"/>
  <c r="J58" i="1"/>
  <c r="G78" i="1"/>
  <c r="J290" i="1"/>
  <c r="H159" i="1"/>
  <c r="I260" i="1"/>
  <c r="J288" i="1"/>
  <c r="H67" i="1"/>
  <c r="I186" i="1"/>
  <c r="I168" i="1"/>
  <c r="J141" i="1"/>
  <c r="I25" i="2"/>
  <c r="J244" i="1"/>
  <c r="I92" i="1"/>
  <c r="J291" i="1"/>
  <c r="J39" i="1"/>
  <c r="G221" i="1"/>
  <c r="I300" i="1"/>
  <c r="J272" i="1"/>
  <c r="H163" i="1"/>
  <c r="I215" i="1"/>
  <c r="I154" i="1"/>
  <c r="J268" i="1"/>
  <c r="H223" i="1"/>
  <c r="J186" i="1"/>
  <c r="I247" i="1"/>
  <c r="G216" i="1"/>
  <c r="G155" i="1"/>
  <c r="I102" i="1"/>
  <c r="I122" i="1"/>
  <c r="H77" i="1"/>
  <c r="I16" i="1"/>
  <c r="J302" i="1"/>
  <c r="J155" i="1"/>
  <c r="H254" i="1"/>
  <c r="I89" i="1"/>
  <c r="H199" i="1"/>
  <c r="G198" i="1"/>
  <c r="H232" i="1"/>
  <c r="I94" i="1"/>
  <c r="J105" i="1"/>
  <c r="I278" i="1"/>
  <c r="H228" i="1"/>
  <c r="I147" i="1"/>
  <c r="H116" i="1"/>
  <c r="J53" i="1"/>
  <c r="J104" i="1"/>
  <c r="J37" i="1"/>
  <c r="J273" i="1"/>
  <c r="I140" i="1"/>
  <c r="H68" i="1"/>
  <c r="H295" i="1"/>
  <c r="G63" i="1"/>
  <c r="J196" i="1"/>
  <c r="J292" i="1"/>
  <c r="I283" i="1"/>
  <c r="I72" i="1"/>
  <c r="J23" i="1"/>
  <c r="G160" i="1"/>
  <c r="I200" i="1"/>
  <c r="J15" i="1"/>
  <c r="H80" i="1"/>
  <c r="G175" i="1"/>
  <c r="I156" i="1"/>
  <c r="H194" i="1"/>
  <c r="H269" i="1"/>
  <c r="I104" i="1"/>
  <c r="H49" i="1"/>
  <c r="I11" i="2"/>
  <c r="J111" i="1"/>
  <c r="H264" i="1"/>
  <c r="J85" i="1"/>
  <c r="H190" i="1"/>
  <c r="I191" i="1"/>
  <c r="I203" i="1"/>
  <c r="I32" i="3"/>
  <c r="H11" i="3"/>
  <c r="G13" i="3"/>
  <c r="I25" i="1"/>
  <c r="I209" i="1"/>
  <c r="G238" i="1"/>
  <c r="G11" i="2"/>
  <c r="G208" i="1"/>
  <c r="H13" i="2"/>
  <c r="G279" i="1"/>
  <c r="H276" i="1"/>
  <c r="G191" i="1"/>
  <c r="H6" i="1"/>
  <c r="G92" i="1"/>
  <c r="J237" i="1"/>
  <c r="J108" i="1"/>
  <c r="G171" i="1"/>
  <c r="J296" i="1"/>
  <c r="I227" i="1"/>
  <c r="G286" i="1"/>
  <c r="H259" i="1"/>
  <c r="I22" i="1"/>
  <c r="H99" i="1"/>
  <c r="H150" i="1"/>
  <c r="J71" i="1"/>
  <c r="H167" i="1"/>
  <c r="G59" i="1"/>
  <c r="G254" i="1"/>
  <c r="H266" i="1"/>
  <c r="H128" i="1"/>
  <c r="J304" i="1"/>
  <c r="I217" i="1"/>
  <c r="H66" i="1"/>
  <c r="I192" i="1"/>
  <c r="J264" i="1"/>
  <c r="J171" i="1"/>
  <c r="I132" i="1"/>
  <c r="I266" i="1"/>
  <c r="J184" i="1"/>
  <c r="J294" i="1"/>
  <c r="G12" i="1"/>
  <c r="J176" i="1"/>
  <c r="I58" i="1"/>
  <c r="G292" i="1"/>
  <c r="J43" i="1"/>
  <c r="H20" i="1"/>
  <c r="H140" i="1"/>
  <c r="J206" i="1"/>
  <c r="H22" i="1"/>
  <c r="I6" i="1"/>
  <c r="I39" i="1"/>
  <c r="H25" i="2"/>
  <c r="G83" i="1"/>
  <c r="I141" i="1"/>
  <c r="H46" i="1"/>
  <c r="J175" i="1"/>
  <c r="I64" i="1"/>
  <c r="J236" i="1"/>
  <c r="G281" i="1"/>
  <c r="I53" i="1"/>
  <c r="H227" i="1"/>
  <c r="I233" i="1"/>
  <c r="I160" i="1"/>
  <c r="H219" i="1"/>
  <c r="I28" i="1"/>
  <c r="H152" i="1"/>
  <c r="H74" i="1"/>
  <c r="G237" i="1"/>
  <c r="J238" i="1"/>
  <c r="H277" i="1"/>
  <c r="J121" i="1"/>
  <c r="G84" i="1"/>
  <c r="J106" i="1"/>
  <c r="I304" i="1"/>
  <c r="I231" i="1"/>
  <c r="H281" i="1"/>
  <c r="H184" i="1"/>
  <c r="J114" i="1"/>
  <c r="I280" i="1"/>
  <c r="I62" i="1"/>
  <c r="G58" i="1"/>
  <c r="I225" i="1"/>
  <c r="J213" i="1"/>
  <c r="J35" i="1"/>
  <c r="J92" i="1"/>
  <c r="H122" i="1"/>
  <c r="H126" i="1"/>
  <c r="H185" i="1"/>
  <c r="H138" i="1"/>
  <c r="J270" i="1"/>
  <c r="I169" i="1"/>
  <c r="J203" i="1"/>
  <c r="H92" i="1"/>
  <c r="H8" i="1"/>
  <c r="H8" i="2"/>
  <c r="G89" i="1"/>
  <c r="J154" i="1"/>
  <c r="H162" i="1"/>
  <c r="I167" i="1"/>
  <c r="J110" i="1"/>
  <c r="I33" i="1"/>
  <c r="G158" i="1"/>
  <c r="G10" i="2"/>
  <c r="H284" i="1"/>
  <c r="G214" i="1"/>
  <c r="H261" i="1"/>
  <c r="J158" i="1"/>
  <c r="I79" i="1"/>
  <c r="J165" i="1"/>
  <c r="I164" i="1"/>
  <c r="N164" i="1" l="1"/>
  <c r="O165" i="1"/>
  <c r="K294" i="1"/>
  <c r="N79" i="1"/>
  <c r="O158" i="1"/>
  <c r="M261" i="1"/>
  <c r="L214" i="1"/>
  <c r="M284" i="1"/>
  <c r="K10" i="2"/>
  <c r="L158" i="1"/>
  <c r="N33" i="1"/>
  <c r="O110" i="1"/>
  <c r="N167" i="1"/>
  <c r="M162" i="1"/>
  <c r="O154" i="1"/>
  <c r="L89" i="1"/>
  <c r="L8" i="2"/>
  <c r="M8" i="1"/>
  <c r="M92" i="1"/>
  <c r="O203" i="1"/>
  <c r="N169" i="1"/>
  <c r="O270" i="1"/>
  <c r="M138" i="1"/>
  <c r="M185" i="1"/>
  <c r="M126" i="1"/>
  <c r="M122" i="1"/>
  <c r="O92" i="1"/>
  <c r="O35" i="1"/>
  <c r="O213" i="1"/>
  <c r="N225" i="1"/>
  <c r="L58" i="1"/>
  <c r="N62" i="1"/>
  <c r="N280" i="1"/>
  <c r="O114" i="1"/>
  <c r="M184" i="1"/>
  <c r="M281" i="1"/>
  <c r="N231" i="1"/>
  <c r="N304" i="1"/>
  <c r="O106" i="1"/>
  <c r="L84" i="1"/>
  <c r="O121" i="1"/>
  <c r="M277" i="1"/>
  <c r="O238" i="1"/>
  <c r="L237" i="1"/>
  <c r="M74" i="1"/>
  <c r="M152" i="1"/>
  <c r="N28" i="1"/>
  <c r="M219" i="1"/>
  <c r="N160" i="1"/>
  <c r="N233" i="1"/>
  <c r="M227" i="1"/>
  <c r="N53" i="1"/>
  <c r="L281" i="1"/>
  <c r="O236" i="1"/>
  <c r="N64" i="1"/>
  <c r="O175" i="1"/>
  <c r="M46" i="1"/>
  <c r="N141" i="1"/>
  <c r="K144" i="1"/>
  <c r="L83" i="1"/>
  <c r="L25" i="2"/>
  <c r="N39" i="1"/>
  <c r="N6" i="1"/>
  <c r="M22" i="1"/>
  <c r="O206" i="1"/>
  <c r="M140" i="1"/>
  <c r="M20" i="1"/>
  <c r="O43" i="1"/>
  <c r="L292" i="1"/>
  <c r="N58" i="1"/>
  <c r="K222" i="1"/>
  <c r="O176" i="1"/>
  <c r="L12" i="1"/>
  <c r="K173" i="1"/>
  <c r="O294" i="1"/>
  <c r="O184" i="1"/>
  <c r="N266" i="1"/>
  <c r="N132" i="1"/>
  <c r="O171" i="1"/>
  <c r="O264" i="1"/>
  <c r="N192" i="1"/>
  <c r="M66" i="1"/>
  <c r="N217" i="1"/>
  <c r="O304" i="1"/>
  <c r="M128" i="1"/>
  <c r="M266" i="1"/>
  <c r="L254" i="1"/>
  <c r="L59" i="1"/>
  <c r="K40" i="1"/>
  <c r="M167" i="1"/>
  <c r="O71" i="1"/>
  <c r="M150" i="1"/>
  <c r="M99" i="1"/>
  <c r="N22" i="1"/>
  <c r="M259" i="1"/>
  <c r="L286" i="1"/>
  <c r="N227" i="1"/>
  <c r="O296" i="1"/>
  <c r="K8" i="1"/>
  <c r="L171" i="1"/>
  <c r="O108" i="1"/>
  <c r="O237" i="1"/>
  <c r="K72" i="1"/>
  <c r="L92" i="1"/>
  <c r="M6" i="1"/>
  <c r="L191" i="1"/>
  <c r="M276" i="1"/>
  <c r="L279" i="1"/>
  <c r="L13" i="2"/>
  <c r="L208" i="1"/>
  <c r="K11" i="2"/>
  <c r="K14" i="1"/>
  <c r="L238" i="1"/>
  <c r="N209" i="1"/>
  <c r="K223" i="1"/>
  <c r="N25" i="1"/>
  <c r="K13" i="3"/>
  <c r="L11" i="3"/>
  <c r="M32" i="3"/>
  <c r="N203" i="1"/>
  <c r="N191" i="1"/>
  <c r="K105" i="1"/>
  <c r="M190" i="1"/>
  <c r="O85" i="1"/>
  <c r="M264" i="1"/>
  <c r="O111" i="1"/>
  <c r="M11" i="2"/>
  <c r="M49" i="1"/>
  <c r="N104" i="1"/>
  <c r="M269" i="1"/>
  <c r="M194" i="1"/>
  <c r="N156" i="1"/>
  <c r="L175" i="1"/>
  <c r="M80" i="1"/>
  <c r="O15" i="1"/>
  <c r="N200" i="1"/>
  <c r="L160" i="1"/>
  <c r="O23" i="1"/>
  <c r="N72" i="1"/>
  <c r="N283" i="1"/>
  <c r="O292" i="1"/>
  <c r="O196" i="1"/>
  <c r="L63" i="1"/>
  <c r="M295" i="1"/>
  <c r="M68" i="1"/>
  <c r="N140" i="1"/>
  <c r="O273" i="1"/>
  <c r="O37" i="1"/>
  <c r="O104" i="1"/>
  <c r="O53" i="1"/>
  <c r="K181" i="1"/>
  <c r="M116" i="1"/>
  <c r="N147" i="1"/>
  <c r="M228" i="1"/>
  <c r="N278" i="1"/>
  <c r="O105" i="1"/>
  <c r="N94" i="1"/>
  <c r="M232" i="1"/>
  <c r="L198" i="1"/>
  <c r="M199" i="1"/>
  <c r="N89" i="1"/>
  <c r="M254" i="1"/>
  <c r="O155" i="1"/>
  <c r="O302" i="1"/>
  <c r="N16" i="1"/>
  <c r="M77" i="1"/>
  <c r="N122" i="1"/>
  <c r="N102" i="1"/>
  <c r="L155" i="1"/>
  <c r="L216" i="1"/>
  <c r="N247" i="1"/>
  <c r="O186" i="1"/>
  <c r="M223" i="1"/>
  <c r="O268" i="1"/>
  <c r="N154" i="1"/>
  <c r="N215" i="1"/>
  <c r="M163" i="1"/>
  <c r="O272" i="1"/>
  <c r="K148" i="1"/>
  <c r="N300" i="1"/>
  <c r="L221" i="1"/>
  <c r="O39" i="1"/>
  <c r="O291" i="1"/>
  <c r="N92" i="1"/>
  <c r="O244" i="1"/>
  <c r="M25" i="2"/>
  <c r="O141" i="1"/>
  <c r="N168" i="1"/>
  <c r="N186" i="1"/>
  <c r="M67" i="1"/>
  <c r="O288" i="1"/>
  <c r="K300" i="1"/>
  <c r="K19" i="1"/>
  <c r="N260" i="1"/>
  <c r="M159" i="1"/>
  <c r="O290" i="1"/>
  <c r="L78" i="1"/>
  <c r="O58" i="1"/>
  <c r="O277" i="1"/>
  <c r="N204" i="1"/>
  <c r="M209" i="1"/>
  <c r="M54" i="1"/>
  <c r="N108" i="1"/>
  <c r="L190" i="1"/>
  <c r="L101" i="1"/>
  <c r="L7" i="1"/>
  <c r="K116" i="1"/>
  <c r="J10" i="2"/>
  <c r="O59" i="1"/>
  <c r="O198" i="1"/>
  <c r="O79" i="1"/>
  <c r="N193" i="1"/>
  <c r="O166" i="1"/>
  <c r="M213" i="1"/>
  <c r="K60" i="1"/>
  <c r="N5" i="1"/>
  <c r="O128" i="1"/>
  <c r="M272" i="1"/>
  <c r="M123" i="1"/>
  <c r="O65" i="1"/>
  <c r="L93" i="1"/>
  <c r="K69" i="1"/>
  <c r="O109" i="1"/>
  <c r="N121" i="1"/>
  <c r="K251" i="1"/>
  <c r="L166" i="1"/>
  <c r="K284" i="1"/>
  <c r="L16" i="2"/>
  <c r="M62" i="1"/>
  <c r="K5" i="1"/>
  <c r="K9" i="2"/>
  <c r="N86" i="1"/>
  <c r="L275" i="1"/>
  <c r="K273" i="1"/>
  <c r="K174" i="1"/>
  <c r="K21" i="3"/>
  <c r="L23" i="3"/>
  <c r="M41" i="3"/>
  <c r="O145" i="1"/>
  <c r="N59" i="1"/>
  <c r="O284" i="1"/>
  <c r="N106" i="1"/>
  <c r="N274" i="1"/>
  <c r="M6" i="2"/>
  <c r="N252" i="1"/>
  <c r="N61" i="1"/>
  <c r="O16" i="1"/>
  <c r="M130" i="1"/>
  <c r="M164" i="1"/>
  <c r="N265" i="1"/>
  <c r="N81" i="1"/>
  <c r="N253" i="1"/>
  <c r="N206" i="1"/>
  <c r="L194" i="1"/>
  <c r="N297" i="1"/>
  <c r="L173" i="1"/>
  <c r="M71" i="1"/>
  <c r="M37" i="1"/>
  <c r="M148" i="1"/>
  <c r="L7" i="2"/>
  <c r="O205" i="1"/>
  <c r="L31" i="1"/>
  <c r="O286" i="1"/>
  <c r="N207" i="1"/>
  <c r="M5" i="1"/>
  <c r="N223" i="1"/>
  <c r="O163" i="1"/>
  <c r="O248" i="1"/>
  <c r="O193" i="1"/>
  <c r="K13" i="1"/>
  <c r="N158" i="1"/>
  <c r="L206" i="1"/>
  <c r="O63" i="1"/>
  <c r="M283" i="1"/>
  <c r="O241" i="1"/>
  <c r="O119" i="1"/>
  <c r="M131" i="1"/>
  <c r="K164" i="1"/>
  <c r="N144" i="1"/>
  <c r="L287" i="1"/>
  <c r="N91" i="1"/>
  <c r="O267" i="1"/>
  <c r="N125" i="1"/>
  <c r="M291" i="1"/>
  <c r="O50" i="1"/>
  <c r="L288" i="1"/>
  <c r="O13" i="1"/>
  <c r="N99" i="1"/>
  <c r="N228" i="1"/>
  <c r="N303" i="1"/>
  <c r="O42" i="1"/>
  <c r="M301" i="1"/>
  <c r="M70" i="1"/>
  <c r="M218" i="1"/>
  <c r="M153" i="1"/>
  <c r="L119" i="1"/>
  <c r="L42" i="1"/>
  <c r="L105" i="1"/>
  <c r="M182" i="1"/>
  <c r="O18" i="1"/>
  <c r="M72" i="1"/>
  <c r="O287" i="1"/>
  <c r="M47" i="1"/>
  <c r="N35" i="1"/>
  <c r="L217" i="1"/>
  <c r="M78" i="1"/>
  <c r="N133" i="1"/>
  <c r="M39" i="1"/>
  <c r="N229" i="1"/>
  <c r="L28" i="1"/>
  <c r="M88" i="1"/>
  <c r="K76" i="1"/>
  <c r="N20" i="1"/>
  <c r="M17" i="1"/>
  <c r="M18" i="1"/>
  <c r="K91" i="1"/>
  <c r="L35" i="1"/>
  <c r="O214" i="1"/>
  <c r="L64" i="1"/>
  <c r="M255" i="1"/>
  <c r="L107" i="1"/>
  <c r="N273" i="1"/>
  <c r="K178" i="1"/>
  <c r="L163" i="1"/>
  <c r="M221" i="1"/>
  <c r="K84" i="1"/>
  <c r="L100" i="1"/>
  <c r="O222" i="1"/>
  <c r="M64" i="1"/>
  <c r="M124" i="1"/>
  <c r="M38" i="1"/>
  <c r="O20" i="1"/>
  <c r="L157" i="1"/>
  <c r="N138" i="1"/>
  <c r="O70" i="1"/>
  <c r="M127" i="1"/>
  <c r="K101" i="1"/>
  <c r="M217" i="1"/>
  <c r="N240" i="1"/>
  <c r="M247" i="1"/>
  <c r="K118" i="1"/>
  <c r="L54" i="1"/>
  <c r="L48" i="1"/>
  <c r="L112" i="1"/>
  <c r="K200" i="1"/>
  <c r="K18" i="2"/>
  <c r="J6" i="2"/>
  <c r="L24" i="1"/>
  <c r="N171" i="1"/>
  <c r="K226" i="1"/>
  <c r="L185" i="1"/>
  <c r="L123" i="1"/>
  <c r="K52" i="1"/>
  <c r="L297" i="1"/>
  <c r="K29" i="3"/>
  <c r="L31" i="3"/>
  <c r="M50" i="3"/>
  <c r="O66" i="1"/>
  <c r="N126" i="1"/>
  <c r="O260" i="1"/>
  <c r="O199" i="1"/>
  <c r="O303" i="1"/>
  <c r="O27" i="1"/>
  <c r="N184" i="1"/>
  <c r="L302" i="1"/>
  <c r="O202" i="1"/>
  <c r="M256" i="1"/>
  <c r="N38" i="1"/>
  <c r="O96" i="1"/>
  <c r="N87" i="1"/>
  <c r="L52" i="1"/>
  <c r="O221" i="1"/>
  <c r="L32" i="1"/>
  <c r="M229" i="1"/>
  <c r="N48" i="1"/>
  <c r="N139" i="1"/>
  <c r="M195" i="1"/>
  <c r="M34" i="1"/>
  <c r="M56" i="1"/>
  <c r="K59" i="1"/>
  <c r="O185" i="1"/>
  <c r="L122" i="1"/>
  <c r="M240" i="1"/>
  <c r="O31" i="1"/>
  <c r="M231" i="1"/>
  <c r="N14" i="1"/>
  <c r="M183" i="1"/>
  <c r="M282" i="1"/>
  <c r="N37" i="1"/>
  <c r="N214" i="1"/>
  <c r="M23" i="2"/>
  <c r="N216" i="1"/>
  <c r="N190" i="1"/>
  <c r="N213" i="1"/>
  <c r="N236" i="1"/>
  <c r="O143" i="1"/>
  <c r="L23" i="2"/>
  <c r="N257" i="1"/>
  <c r="K285" i="1"/>
  <c r="N277" i="1"/>
  <c r="M86" i="1"/>
  <c r="M7" i="2"/>
  <c r="N111" i="1"/>
  <c r="N250" i="1"/>
  <c r="L8" i="1"/>
  <c r="M302" i="1"/>
  <c r="O84" i="1"/>
  <c r="N238" i="1"/>
  <c r="N80" i="1"/>
  <c r="N285" i="1"/>
  <c r="N47" i="1"/>
  <c r="N153" i="1"/>
  <c r="M75" i="1"/>
  <c r="L271" i="1"/>
  <c r="L274" i="1"/>
  <c r="K215" i="1"/>
  <c r="K183" i="1"/>
  <c r="M175" i="1"/>
  <c r="M176" i="1"/>
  <c r="M252" i="1"/>
  <c r="N68" i="1"/>
  <c r="N114" i="1"/>
  <c r="L15" i="1"/>
  <c r="M43" i="1"/>
  <c r="N34" i="1"/>
  <c r="O132" i="1"/>
  <c r="M35" i="1"/>
  <c r="O210" i="1"/>
  <c r="K283" i="1"/>
  <c r="L39" i="1"/>
  <c r="K90" i="1"/>
  <c r="N7" i="1"/>
  <c r="L45" i="1"/>
  <c r="O245" i="1"/>
  <c r="N13" i="1"/>
  <c r="O201" i="1"/>
  <c r="O123" i="1"/>
  <c r="K272" i="1"/>
  <c r="O170" i="1"/>
  <c r="O194" i="1"/>
  <c r="N281" i="1"/>
  <c r="M204" i="1"/>
  <c r="K140" i="1"/>
  <c r="N199" i="1"/>
  <c r="K228" i="1"/>
  <c r="O233" i="1"/>
  <c r="M211" i="1"/>
  <c r="N90" i="1"/>
  <c r="M108" i="1"/>
  <c r="L5" i="1"/>
  <c r="O169" i="1"/>
  <c r="K15" i="2"/>
  <c r="N23" i="1"/>
  <c r="M208" i="1"/>
  <c r="O36" i="1"/>
  <c r="K216" i="1"/>
  <c r="M239" i="1"/>
  <c r="M236" i="1"/>
  <c r="L128" i="1"/>
  <c r="M110" i="1"/>
  <c r="O91" i="1"/>
  <c r="M40" i="1"/>
  <c r="L94" i="1"/>
  <c r="O250" i="1"/>
  <c r="L14" i="1"/>
  <c r="K49" i="1"/>
  <c r="L215" i="1"/>
  <c r="M16" i="1"/>
  <c r="K132" i="1"/>
  <c r="K74" i="1"/>
  <c r="N195" i="1"/>
  <c r="L33" i="1"/>
  <c r="K169" i="1"/>
  <c r="K37" i="3"/>
  <c r="L39" i="3"/>
  <c r="J14" i="3"/>
  <c r="M250" i="1"/>
  <c r="M79" i="1"/>
  <c r="O162" i="1"/>
  <c r="O195" i="1"/>
  <c r="M63" i="1"/>
  <c r="O298" i="1"/>
  <c r="O73" i="1"/>
  <c r="O259" i="1"/>
  <c r="M273" i="1"/>
  <c r="L135" i="1"/>
  <c r="M245" i="1"/>
  <c r="M60" i="1"/>
  <c r="M115" i="1"/>
  <c r="M44" i="1"/>
  <c r="O183" i="1"/>
  <c r="L109" i="1"/>
  <c r="L19" i="2"/>
  <c r="O89" i="1"/>
  <c r="N279" i="1"/>
  <c r="O129" i="1"/>
  <c r="N117" i="1"/>
  <c r="K108" i="1"/>
  <c r="M226" i="1"/>
  <c r="O130" i="1"/>
  <c r="M113" i="1"/>
  <c r="O45" i="1"/>
  <c r="M172" i="1"/>
  <c r="N65" i="1"/>
  <c r="N120" i="1"/>
  <c r="M89" i="1"/>
  <c r="M192" i="1"/>
  <c r="O95" i="1"/>
  <c r="L96" i="1"/>
  <c r="N82" i="1"/>
  <c r="O289" i="1"/>
  <c r="O225" i="1"/>
  <c r="O178" i="1"/>
  <c r="O10" i="1"/>
  <c r="M299" i="1"/>
  <c r="N44" i="1"/>
  <c r="M287" i="1"/>
  <c r="M93" i="1"/>
  <c r="O116" i="1"/>
  <c r="O251" i="1"/>
  <c r="N148" i="1"/>
  <c r="N49" i="1"/>
  <c r="L248" i="1"/>
  <c r="O172" i="1"/>
  <c r="K301" i="1"/>
  <c r="M304" i="1"/>
  <c r="N222" i="1"/>
  <c r="N54" i="1"/>
  <c r="M65" i="1"/>
  <c r="M237" i="1"/>
  <c r="N241" i="1"/>
  <c r="L285" i="1"/>
  <c r="O90" i="1"/>
  <c r="N224" i="1"/>
  <c r="K6" i="1"/>
  <c r="N201" i="1"/>
  <c r="K168" i="1"/>
  <c r="M36" i="1"/>
  <c r="M179" i="1"/>
  <c r="N290" i="1"/>
  <c r="N26" i="1"/>
  <c r="M303" i="1"/>
  <c r="K279" i="1"/>
  <c r="O235" i="1"/>
  <c r="O299" i="1"/>
  <c r="O41" i="1"/>
  <c r="N74" i="1"/>
  <c r="O219" i="1"/>
  <c r="M13" i="2"/>
  <c r="L111" i="1"/>
  <c r="L12" i="2"/>
  <c r="M118" i="1"/>
  <c r="L25" i="1"/>
  <c r="O112" i="1"/>
  <c r="M117" i="1"/>
  <c r="M285" i="1"/>
  <c r="O229" i="1"/>
  <c r="N118" i="1"/>
  <c r="M286" i="1"/>
  <c r="M200" i="1"/>
  <c r="M297" i="1"/>
  <c r="M81" i="1"/>
  <c r="M98" i="1"/>
  <c r="L152" i="1"/>
  <c r="K22" i="2"/>
  <c r="O144" i="1"/>
  <c r="N245" i="1"/>
  <c r="M157" i="1"/>
  <c r="L181" i="1"/>
  <c r="L47" i="1"/>
  <c r="O207" i="1"/>
  <c r="N289" i="1"/>
  <c r="M294" i="1"/>
  <c r="M267" i="1"/>
  <c r="O300" i="1"/>
  <c r="K265" i="1"/>
  <c r="N135" i="1"/>
  <c r="N105" i="1"/>
  <c r="K225" i="1"/>
  <c r="N130" i="1"/>
  <c r="N263" i="1"/>
  <c r="M257" i="1"/>
  <c r="K28" i="1"/>
  <c r="L197" i="1"/>
  <c r="K211" i="1"/>
  <c r="O263" i="1"/>
  <c r="L177" i="1"/>
  <c r="N142" i="1"/>
  <c r="L139" i="1"/>
  <c r="K122" i="1"/>
  <c r="K236" i="1"/>
  <c r="N12" i="1"/>
  <c r="K135" i="1"/>
  <c r="K45" i="3"/>
  <c r="L47" i="3"/>
  <c r="J35" i="3"/>
  <c r="M234" i="1"/>
  <c r="M142" i="1"/>
  <c r="L303" i="1"/>
  <c r="O283" i="1"/>
  <c r="N264" i="1"/>
  <c r="N10" i="1"/>
  <c r="M180" i="1"/>
  <c r="O147" i="1"/>
  <c r="L290" i="1"/>
  <c r="M61" i="1"/>
  <c r="O274" i="1"/>
  <c r="O138" i="1"/>
  <c r="N63" i="1"/>
  <c r="K293" i="1"/>
  <c r="M144" i="1"/>
  <c r="M216" i="1"/>
  <c r="O148" i="1"/>
  <c r="O133" i="1"/>
  <c r="O187" i="1"/>
  <c r="M161" i="1"/>
  <c r="M270" i="1"/>
  <c r="M121" i="1"/>
  <c r="N175" i="1"/>
  <c r="M191" i="1"/>
  <c r="L233" i="1"/>
  <c r="M41" i="1"/>
  <c r="L195" i="1"/>
  <c r="M111" i="1"/>
  <c r="M51" i="1"/>
  <c r="M268" i="1"/>
  <c r="N24" i="1"/>
  <c r="N127" i="1"/>
  <c r="L62" i="1"/>
  <c r="O211" i="1"/>
  <c r="M160" i="1"/>
  <c r="M145" i="1"/>
  <c r="M90" i="1"/>
  <c r="M95" i="1"/>
  <c r="M52" i="1"/>
  <c r="O40" i="1"/>
  <c r="M84" i="1"/>
  <c r="M181" i="1"/>
  <c r="M133" i="1"/>
  <c r="N149" i="1"/>
  <c r="M109" i="1"/>
  <c r="M129" i="1"/>
  <c r="M233" i="1"/>
  <c r="N116" i="1"/>
  <c r="K247" i="1"/>
  <c r="M96" i="1"/>
  <c r="O67" i="1"/>
  <c r="O139" i="1"/>
  <c r="M103" i="1"/>
  <c r="N302" i="1"/>
  <c r="O279" i="1"/>
  <c r="N42" i="1"/>
  <c r="M178" i="1"/>
  <c r="O136" i="1"/>
  <c r="L15" i="2"/>
  <c r="L133" i="1"/>
  <c r="K157" i="1"/>
  <c r="M21" i="1"/>
  <c r="N32" i="1"/>
  <c r="L103" i="1"/>
  <c r="L186" i="1"/>
  <c r="N272" i="1"/>
  <c r="N299" i="1"/>
  <c r="N96" i="1"/>
  <c r="N208" i="1"/>
  <c r="O8" i="1"/>
  <c r="M214" i="1"/>
  <c r="L174" i="1"/>
  <c r="L201" i="1"/>
  <c r="L82" i="1"/>
  <c r="K257" i="1"/>
  <c r="N275" i="1"/>
  <c r="O177" i="1"/>
  <c r="O94" i="1"/>
  <c r="O44" i="1"/>
  <c r="O278" i="1"/>
  <c r="L6" i="1"/>
  <c r="M235" i="1"/>
  <c r="O216" i="1"/>
  <c r="N75" i="1"/>
  <c r="M102" i="1"/>
  <c r="N235" i="1"/>
  <c r="O55" i="1"/>
  <c r="O152" i="1"/>
  <c r="K145" i="1"/>
  <c r="N268" i="1"/>
  <c r="O118" i="1"/>
  <c r="M155" i="1"/>
  <c r="O76" i="1"/>
  <c r="O56" i="1"/>
  <c r="M198" i="1"/>
  <c r="M203" i="1"/>
  <c r="M248" i="1"/>
  <c r="N262" i="1"/>
  <c r="N163" i="1"/>
  <c r="O167" i="1"/>
  <c r="K37" i="1"/>
  <c r="M9" i="2"/>
  <c r="K248" i="1"/>
  <c r="N11" i="1"/>
  <c r="O230" i="1"/>
  <c r="O157" i="1"/>
  <c r="J23" i="2"/>
  <c r="M101" i="1"/>
  <c r="K92" i="1"/>
  <c r="L67" i="1"/>
  <c r="K66" i="1"/>
  <c r="L99" i="1"/>
  <c r="N119" i="1"/>
  <c r="K71" i="1"/>
  <c r="M8" i="2"/>
  <c r="N210" i="1"/>
  <c r="K133" i="1"/>
  <c r="K53" i="3"/>
  <c r="L55" i="3"/>
  <c r="L9" i="3"/>
  <c r="N276" i="1"/>
  <c r="M14" i="1"/>
  <c r="M53" i="1"/>
  <c r="L151" i="1"/>
  <c r="O134" i="1"/>
  <c r="M32" i="1"/>
  <c r="O28" i="1"/>
  <c r="O179" i="1"/>
  <c r="K258" i="1"/>
  <c r="M278" i="1"/>
  <c r="M168" i="1"/>
  <c r="O253" i="1"/>
  <c r="M29" i="1"/>
  <c r="M169" i="1"/>
  <c r="M263" i="1"/>
  <c r="M134" i="1"/>
  <c r="K249" i="1"/>
  <c r="N88" i="1"/>
  <c r="L270" i="1"/>
  <c r="N57" i="1"/>
  <c r="M114" i="1"/>
  <c r="N269" i="1"/>
  <c r="N270" i="1"/>
  <c r="O218" i="1"/>
  <c r="K210" i="1"/>
  <c r="L53" i="1"/>
  <c r="K161" i="1"/>
  <c r="N9" i="1"/>
  <c r="N83" i="1"/>
  <c r="O7" i="1"/>
  <c r="N176" i="1"/>
  <c r="O34" i="1"/>
  <c r="K123" i="1"/>
  <c r="M241" i="1"/>
  <c r="N173" i="1"/>
  <c r="M119" i="1"/>
  <c r="N271" i="1"/>
  <c r="M42" i="1"/>
  <c r="N152" i="1"/>
  <c r="O232" i="1"/>
  <c r="M69" i="1"/>
  <c r="N109" i="1"/>
  <c r="O62" i="1"/>
  <c r="N166" i="1"/>
  <c r="N45" i="1"/>
  <c r="O242" i="1"/>
  <c r="N172" i="1"/>
  <c r="O100" i="1"/>
  <c r="J5" i="2"/>
  <c r="O48" i="1"/>
  <c r="N43" i="1"/>
  <c r="M215" i="1"/>
  <c r="O282" i="1"/>
  <c r="L179" i="1"/>
  <c r="M166" i="1"/>
  <c r="O30" i="1"/>
  <c r="N267" i="1"/>
  <c r="O127" i="1"/>
  <c r="N251" i="1"/>
  <c r="K70" i="1"/>
  <c r="K163" i="1"/>
  <c r="N188" i="1"/>
  <c r="M76" i="1"/>
  <c r="K165" i="1"/>
  <c r="O182" i="1"/>
  <c r="M141" i="1"/>
  <c r="N151" i="1"/>
  <c r="N183" i="1"/>
  <c r="O78" i="1"/>
  <c r="N282" i="1"/>
  <c r="M94" i="1"/>
  <c r="L20" i="1"/>
  <c r="M300" i="1"/>
  <c r="K88" i="1"/>
  <c r="J21" i="2"/>
  <c r="M170" i="1"/>
  <c r="O266" i="1"/>
  <c r="M137" i="1"/>
  <c r="M33" i="1"/>
  <c r="M147" i="1"/>
  <c r="K33" i="1"/>
  <c r="O80" i="1"/>
  <c r="O49" i="1"/>
  <c r="N211" i="1"/>
  <c r="M298" i="1"/>
  <c r="N162" i="1"/>
  <c r="L178" i="1"/>
  <c r="L125" i="1"/>
  <c r="K139" i="1"/>
  <c r="M187" i="1"/>
  <c r="L116" i="1"/>
  <c r="N100" i="1"/>
  <c r="M87" i="1"/>
  <c r="N98" i="1"/>
  <c r="O192" i="1"/>
  <c r="N95" i="1"/>
  <c r="M28" i="1"/>
  <c r="N180" i="1"/>
  <c r="M73" i="1"/>
  <c r="N288" i="1"/>
  <c r="N301" i="1"/>
  <c r="M31" i="1"/>
  <c r="M16" i="2"/>
  <c r="M154" i="1"/>
  <c r="N179" i="1"/>
  <c r="L268" i="1"/>
  <c r="M271" i="1"/>
  <c r="M222" i="1"/>
  <c r="L150" i="1"/>
  <c r="L145" i="1"/>
  <c r="K234" i="1"/>
  <c r="N73" i="1"/>
  <c r="K94" i="1"/>
  <c r="K188" i="1"/>
  <c r="L60" i="1"/>
  <c r="O293" i="1"/>
  <c r="J13" i="3"/>
  <c r="J20" i="3"/>
  <c r="L16" i="3"/>
  <c r="M18" i="3"/>
  <c r="O276" i="1"/>
  <c r="O97" i="1"/>
  <c r="L170" i="1"/>
  <c r="O9" i="1"/>
  <c r="N145" i="1"/>
  <c r="L86" i="1"/>
  <c r="N234" i="1"/>
  <c r="N230" i="1"/>
  <c r="L210" i="1"/>
  <c r="O12" i="1"/>
  <c r="O191" i="1"/>
  <c r="O200" i="1"/>
  <c r="M244" i="1"/>
  <c r="M262" i="1"/>
  <c r="N17" i="1"/>
  <c r="O81" i="1"/>
  <c r="K20" i="1"/>
  <c r="N84" i="1"/>
  <c r="O281" i="1"/>
  <c r="M132" i="1"/>
  <c r="M288" i="1"/>
  <c r="M274" i="1"/>
  <c r="L72" i="1"/>
  <c r="M136" i="1"/>
  <c r="N177" i="1"/>
  <c r="M206" i="1"/>
  <c r="K77" i="1"/>
  <c r="O301" i="1"/>
  <c r="N129" i="1"/>
  <c r="M25" i="1"/>
  <c r="O151" i="1"/>
  <c r="N124" i="1"/>
  <c r="O107" i="1"/>
  <c r="O19" i="1"/>
  <c r="N115" i="1"/>
  <c r="N202" i="1"/>
  <c r="O258" i="1"/>
  <c r="N255" i="1"/>
  <c r="O17" i="1"/>
  <c r="L261" i="1"/>
  <c r="O254" i="1"/>
  <c r="L250" i="1"/>
  <c r="O257" i="1"/>
  <c r="O224" i="1"/>
  <c r="M224" i="1"/>
  <c r="N284" i="1"/>
  <c r="O142" i="1"/>
  <c r="N187" i="1"/>
  <c r="N103" i="1"/>
  <c r="M188" i="1"/>
  <c r="O275" i="1"/>
  <c r="O68" i="1"/>
  <c r="M12" i="2"/>
  <c r="M279" i="1"/>
  <c r="N291" i="1"/>
  <c r="M246" i="1"/>
  <c r="O159" i="1"/>
  <c r="N30" i="1"/>
  <c r="L46" i="1"/>
  <c r="O135" i="1"/>
  <c r="K82" i="1"/>
  <c r="O6" i="1"/>
  <c r="M58" i="1"/>
  <c r="N182" i="1"/>
  <c r="O173" i="1"/>
  <c r="M186" i="1"/>
  <c r="M251" i="1"/>
  <c r="O11" i="1"/>
  <c r="M57" i="1"/>
  <c r="O231" i="1"/>
  <c r="L263" i="1"/>
  <c r="K53" i="1"/>
  <c r="M10" i="1"/>
  <c r="K246" i="1"/>
  <c r="L228" i="1"/>
  <c r="O83" i="1"/>
  <c r="O98" i="1"/>
  <c r="N113" i="1"/>
  <c r="N239" i="1"/>
  <c r="N261" i="1"/>
  <c r="N298" i="1"/>
  <c r="N248" i="1"/>
  <c r="O209" i="1"/>
  <c r="O271" i="1"/>
  <c r="M143" i="1"/>
  <c r="N221" i="1"/>
  <c r="K177" i="1"/>
  <c r="K54" i="1"/>
  <c r="K286" i="1"/>
  <c r="N67" i="1"/>
  <c r="K10" i="1"/>
  <c r="N15" i="1"/>
  <c r="O14" i="1"/>
  <c r="N189" i="1"/>
  <c r="N294" i="1"/>
  <c r="M107" i="1"/>
  <c r="N237" i="1"/>
  <c r="L272" i="1"/>
  <c r="N85" i="1"/>
  <c r="N55" i="1"/>
  <c r="N178" i="1"/>
  <c r="N77" i="1"/>
  <c r="L95" i="1"/>
  <c r="N205" i="1"/>
  <c r="O47" i="1"/>
  <c r="L280" i="1"/>
  <c r="K292" i="1"/>
  <c r="L75" i="1"/>
  <c r="K35" i="1"/>
  <c r="L269" i="1"/>
  <c r="K26" i="1"/>
  <c r="L176" i="1"/>
  <c r="K78" i="1"/>
  <c r="J20" i="2"/>
  <c r="K241" i="1"/>
  <c r="L34" i="1"/>
  <c r="J49" i="3"/>
  <c r="J38" i="3"/>
  <c r="M17" i="3"/>
  <c r="M42" i="3"/>
  <c r="O189" i="1"/>
  <c r="O125" i="1"/>
  <c r="O126" i="1"/>
  <c r="L108" i="1"/>
  <c r="K291" i="1"/>
  <c r="N146" i="1"/>
  <c r="M249" i="1"/>
  <c r="O21" i="1"/>
  <c r="L29" i="1"/>
  <c r="L23" i="1"/>
  <c r="O140" i="1"/>
  <c r="M83" i="1"/>
  <c r="M212" i="1"/>
  <c r="N161" i="1"/>
  <c r="M196" i="1"/>
  <c r="M13" i="1"/>
  <c r="M15" i="2"/>
  <c r="L295" i="1"/>
  <c r="K276" i="1"/>
  <c r="K48" i="1"/>
  <c r="N143" i="1"/>
  <c r="M210" i="1"/>
  <c r="M23" i="1"/>
  <c r="N46" i="1"/>
  <c r="M97" i="1"/>
  <c r="O122" i="1"/>
  <c r="M82" i="1"/>
  <c r="O46" i="1"/>
  <c r="N196" i="1"/>
  <c r="M253" i="1"/>
  <c r="M9" i="1"/>
  <c r="L299" i="1"/>
  <c r="K289" i="1"/>
  <c r="K204" i="1"/>
  <c r="L182" i="1"/>
  <c r="L265" i="1"/>
  <c r="O252" i="1"/>
  <c r="K130" i="1"/>
  <c r="L61" i="1"/>
  <c r="L262" i="1"/>
  <c r="K160" i="1"/>
  <c r="K179" i="1"/>
  <c r="K14" i="2"/>
  <c r="K263" i="1"/>
  <c r="K232" i="1"/>
  <c r="L277" i="1"/>
  <c r="M24" i="2"/>
  <c r="N150" i="1"/>
  <c r="L235" i="1"/>
  <c r="L222" i="1"/>
  <c r="L18" i="1"/>
  <c r="K142" i="1"/>
  <c r="K93" i="1"/>
  <c r="K120" i="1"/>
  <c r="K193" i="1"/>
  <c r="L225" i="1"/>
  <c r="O297" i="1"/>
  <c r="K154" i="1"/>
  <c r="K138" i="1"/>
  <c r="L226" i="1"/>
  <c r="O269" i="1"/>
  <c r="K96" i="1"/>
  <c r="L264" i="1"/>
  <c r="L22" i="2"/>
  <c r="K85" i="1"/>
  <c r="K22" i="1"/>
  <c r="L293" i="1"/>
  <c r="N185" i="1"/>
  <c r="L17" i="1"/>
  <c r="L9" i="1"/>
  <c r="O156" i="1"/>
  <c r="L17" i="2"/>
  <c r="L26" i="1"/>
  <c r="K158" i="1"/>
  <c r="K303" i="1"/>
  <c r="K281" i="1"/>
  <c r="L21" i="2"/>
  <c r="K194" i="1"/>
  <c r="L147" i="1"/>
  <c r="L77" i="1"/>
  <c r="O64" i="1"/>
  <c r="L134" i="1"/>
  <c r="O61" i="1"/>
  <c r="L251" i="1"/>
  <c r="K61" i="1"/>
  <c r="K110" i="1"/>
  <c r="K98" i="1"/>
  <c r="K131" i="1"/>
  <c r="L196" i="1"/>
  <c r="M220" i="1"/>
  <c r="K67" i="1"/>
  <c r="K11" i="1"/>
  <c r="L267" i="1"/>
  <c r="O168" i="1"/>
  <c r="L57" i="1"/>
  <c r="L138" i="1"/>
  <c r="K208" i="1"/>
  <c r="K102" i="1"/>
  <c r="K79" i="1"/>
  <c r="J8" i="3"/>
  <c r="J46" i="3"/>
  <c r="K12" i="3"/>
  <c r="K20" i="3"/>
  <c r="K28" i="3"/>
  <c r="K36" i="3"/>
  <c r="K44" i="3"/>
  <c r="K52" i="3"/>
  <c r="J17" i="3"/>
  <c r="J36" i="3"/>
  <c r="L8" i="3"/>
  <c r="L22" i="3"/>
  <c r="L30" i="3"/>
  <c r="L38" i="3"/>
  <c r="L46" i="3"/>
  <c r="L54" i="3"/>
  <c r="L12" i="3"/>
  <c r="M15" i="3"/>
  <c r="M30" i="3"/>
  <c r="M40" i="3"/>
  <c r="M49" i="3"/>
  <c r="J10" i="3"/>
  <c r="J33" i="3"/>
  <c r="L5" i="3"/>
  <c r="M16" i="3"/>
  <c r="M34" i="3"/>
  <c r="N97" i="1"/>
  <c r="O22" i="1"/>
  <c r="L50" i="1"/>
  <c r="L256" i="1"/>
  <c r="K17" i="1"/>
  <c r="N243" i="1"/>
  <c r="M12" i="1"/>
  <c r="N244" i="1"/>
  <c r="O102" i="1"/>
  <c r="N259" i="1"/>
  <c r="O180" i="1"/>
  <c r="M106" i="1"/>
  <c r="N107" i="1"/>
  <c r="L153" i="1"/>
  <c r="M50" i="1"/>
  <c r="M258" i="1"/>
  <c r="L224" i="1"/>
  <c r="O99" i="1"/>
  <c r="L74" i="1"/>
  <c r="J16" i="2"/>
  <c r="O93" i="1"/>
  <c r="M15" i="1"/>
  <c r="N157" i="1"/>
  <c r="O247" i="1"/>
  <c r="M197" i="1"/>
  <c r="O161" i="1"/>
  <c r="O208" i="1"/>
  <c r="N249" i="1"/>
  <c r="M104" i="1"/>
  <c r="N194" i="1"/>
  <c r="L244" i="1"/>
  <c r="M293" i="1"/>
  <c r="L56" i="1"/>
  <c r="N18" i="1"/>
  <c r="K224" i="1"/>
  <c r="K252" i="1"/>
  <c r="M22" i="2"/>
  <c r="M292" i="1"/>
  <c r="L219" i="1"/>
  <c r="K97" i="1"/>
  <c r="K237" i="1"/>
  <c r="K25" i="1"/>
  <c r="K184" i="1"/>
  <c r="J22" i="2"/>
  <c r="K8" i="2"/>
  <c r="L232" i="1"/>
  <c r="L11" i="1"/>
  <c r="O285" i="1"/>
  <c r="K245" i="1"/>
  <c r="L154" i="1"/>
  <c r="K127" i="1"/>
  <c r="K39" i="1"/>
  <c r="K171" i="1"/>
  <c r="K201" i="1"/>
  <c r="J13" i="2"/>
  <c r="K100" i="1"/>
  <c r="M20" i="2"/>
  <c r="M19" i="2"/>
  <c r="M158" i="1"/>
  <c r="L127" i="1"/>
  <c r="L102" i="1"/>
  <c r="L88" i="1"/>
  <c r="K156" i="1"/>
  <c r="K29" i="1"/>
  <c r="K155" i="1"/>
  <c r="K143" i="1"/>
  <c r="L304" i="1"/>
  <c r="M238" i="1"/>
  <c r="K280" i="1"/>
  <c r="K152" i="1"/>
  <c r="L255" i="1"/>
  <c r="O243" i="1"/>
  <c r="K159" i="1"/>
  <c r="L298" i="1"/>
  <c r="K297" i="1"/>
  <c r="L10" i="2"/>
  <c r="K73" i="1"/>
  <c r="J17" i="2"/>
  <c r="N170" i="1"/>
  <c r="L120" i="1"/>
  <c r="L259" i="1"/>
  <c r="O150" i="1"/>
  <c r="K136" i="1"/>
  <c r="L253" i="1"/>
  <c r="L200" i="1"/>
  <c r="K126" i="1"/>
  <c r="K42" i="1"/>
  <c r="K55" i="1"/>
  <c r="K264" i="1"/>
  <c r="K134" i="1"/>
  <c r="L87" i="1"/>
  <c r="L71" i="1"/>
  <c r="N128" i="1"/>
  <c r="L193" i="1"/>
  <c r="O75" i="1"/>
  <c r="K114" i="1"/>
  <c r="L246" i="1"/>
  <c r="K17" i="2"/>
  <c r="K34" i="1"/>
  <c r="K274" i="1"/>
  <c r="J16" i="3"/>
  <c r="J51" i="3"/>
  <c r="K14" i="3"/>
  <c r="K22" i="3"/>
  <c r="K30" i="3"/>
  <c r="K38" i="3"/>
  <c r="K46" i="3"/>
  <c r="K54" i="3"/>
  <c r="J23" i="3"/>
  <c r="J41" i="3"/>
  <c r="L14" i="3"/>
  <c r="L24" i="3"/>
  <c r="L32" i="3"/>
  <c r="L40" i="3"/>
  <c r="L48" i="3"/>
  <c r="J48" i="3"/>
  <c r="M5" i="3"/>
  <c r="M19" i="3"/>
  <c r="M33" i="3"/>
  <c r="M43" i="3"/>
  <c r="M51" i="3"/>
  <c r="J18" i="3"/>
  <c r="J37" i="3"/>
  <c r="L13" i="3"/>
  <c r="M20" i="3"/>
  <c r="J9" i="3"/>
  <c r="M156" i="1"/>
  <c r="K12" i="1"/>
  <c r="L266" i="1"/>
  <c r="K147" i="1"/>
  <c r="K109" i="1"/>
  <c r="K64" i="1"/>
  <c r="K262" i="1"/>
  <c r="J19" i="2"/>
  <c r="K32" i="1"/>
  <c r="L213" i="1"/>
  <c r="L205" i="1"/>
  <c r="M260" i="1"/>
  <c r="K117" i="1"/>
  <c r="L140" i="1"/>
  <c r="L113" i="1"/>
  <c r="K254" i="1"/>
  <c r="K170" i="1"/>
  <c r="K56" i="1"/>
  <c r="K129" i="1"/>
  <c r="L161" i="1"/>
  <c r="O115" i="1"/>
  <c r="O265" i="1"/>
  <c r="O32" i="1"/>
  <c r="L162" i="1"/>
  <c r="M202" i="1"/>
  <c r="K195" i="1"/>
  <c r="L187" i="1"/>
  <c r="K119" i="1"/>
  <c r="K230" i="1"/>
  <c r="K6" i="2"/>
  <c r="L229" i="1"/>
  <c r="O38" i="1"/>
  <c r="K269" i="1"/>
  <c r="L80" i="1"/>
  <c r="N40" i="1"/>
  <c r="O51" i="1"/>
  <c r="L240" i="1"/>
  <c r="K30" i="1"/>
  <c r="K176" i="1"/>
  <c r="K217" i="1"/>
  <c r="L24" i="2"/>
  <c r="K50" i="1"/>
  <c r="L21" i="1"/>
  <c r="L13" i="1"/>
  <c r="O197" i="1"/>
  <c r="K191" i="1"/>
  <c r="N31" i="1"/>
  <c r="L27" i="1"/>
  <c r="K288" i="1"/>
  <c r="K46" i="1"/>
  <c r="K209" i="1"/>
  <c r="K243" i="1"/>
  <c r="J19" i="3"/>
  <c r="J54" i="3"/>
  <c r="K15" i="3"/>
  <c r="K23" i="3"/>
  <c r="K31" i="3"/>
  <c r="K39" i="3"/>
  <c r="K47" i="3"/>
  <c r="K55" i="3"/>
  <c r="J25" i="3"/>
  <c r="J43" i="3"/>
  <c r="L15" i="3"/>
  <c r="L25" i="3"/>
  <c r="L33" i="3"/>
  <c r="L41" i="3"/>
  <c r="L49" i="3"/>
  <c r="J50" i="3"/>
  <c r="M6" i="3"/>
  <c r="M21" i="3"/>
  <c r="M35" i="3"/>
  <c r="M44" i="3"/>
  <c r="M52" i="3"/>
  <c r="J21" i="3"/>
  <c r="J39" i="3"/>
  <c r="L17" i="3"/>
  <c r="M22" i="3"/>
  <c r="J11" i="3"/>
  <c r="N212" i="1"/>
  <c r="N137" i="1"/>
  <c r="M17" i="2"/>
  <c r="L38" i="1"/>
  <c r="L241" i="1"/>
  <c r="K150" i="1"/>
  <c r="O60" i="1"/>
  <c r="O87" i="1"/>
  <c r="N197" i="1"/>
  <c r="M205" i="1"/>
  <c r="M171" i="1"/>
  <c r="M177" i="1"/>
  <c r="L301" i="1"/>
  <c r="O137" i="1"/>
  <c r="M139" i="1"/>
  <c r="N52" i="1"/>
  <c r="N27" i="1"/>
  <c r="O82" i="1"/>
  <c r="L129" i="1"/>
  <c r="K260" i="1"/>
  <c r="O153" i="1"/>
  <c r="O77" i="1"/>
  <c r="M19" i="1"/>
  <c r="O5" i="1"/>
  <c r="K185" i="1"/>
  <c r="N71" i="1"/>
  <c r="M91" i="1"/>
  <c r="N232" i="1"/>
  <c r="K47" i="1"/>
  <c r="O204" i="1"/>
  <c r="N50" i="1"/>
  <c r="M45" i="1"/>
  <c r="L184" i="1"/>
  <c r="L18" i="2"/>
  <c r="L142" i="1"/>
  <c r="N110" i="1"/>
  <c r="N254" i="1"/>
  <c r="L252" i="1"/>
  <c r="M280" i="1"/>
  <c r="K229" i="1"/>
  <c r="L10" i="1"/>
  <c r="K124" i="1"/>
  <c r="K277" i="1"/>
  <c r="K214" i="1"/>
  <c r="J8" i="2"/>
  <c r="N292" i="1"/>
  <c r="K23" i="1"/>
  <c r="L137" i="1"/>
  <c r="O149" i="1"/>
  <c r="N93" i="1"/>
  <c r="L278" i="1"/>
  <c r="K256" i="1"/>
  <c r="K250" i="1"/>
  <c r="K111" i="1"/>
  <c r="K12" i="2"/>
  <c r="J15" i="2"/>
  <c r="M225" i="1"/>
  <c r="L239" i="1"/>
  <c r="L284" i="1"/>
  <c r="N155" i="1"/>
  <c r="K298" i="1"/>
  <c r="L90" i="1"/>
  <c r="K270" i="1"/>
  <c r="K45" i="1"/>
  <c r="K51" i="1"/>
  <c r="L5" i="2"/>
  <c r="L26" i="2" s="1"/>
  <c r="L27" i="2" s="1"/>
  <c r="K16" i="2"/>
  <c r="K63" i="1"/>
  <c r="L192" i="1"/>
  <c r="L144" i="1"/>
  <c r="O255" i="1"/>
  <c r="L282" i="1"/>
  <c r="M125" i="1"/>
  <c r="K95" i="1"/>
  <c r="L207" i="1"/>
  <c r="L11" i="2"/>
  <c r="K21" i="1"/>
  <c r="K261" i="1"/>
  <c r="L40" i="1"/>
  <c r="O72" i="1"/>
  <c r="K44" i="1"/>
  <c r="K253" i="1"/>
  <c r="L118" i="1"/>
  <c r="O88" i="1"/>
  <c r="L136" i="1"/>
  <c r="K244" i="1"/>
  <c r="K58" i="1"/>
  <c r="K175" i="1"/>
  <c r="K68" i="1"/>
  <c r="J11" i="2"/>
  <c r="N181" i="1"/>
  <c r="L242" i="1"/>
  <c r="L234" i="1"/>
  <c r="N246" i="1"/>
  <c r="K227" i="1"/>
  <c r="M14" i="2"/>
  <c r="L203" i="1"/>
  <c r="K57" i="1"/>
  <c r="K180" i="1"/>
  <c r="K103" i="1"/>
  <c r="K104" i="1"/>
  <c r="J22" i="3"/>
  <c r="K6" i="3"/>
  <c r="K16" i="3"/>
  <c r="K24" i="3"/>
  <c r="K32" i="3"/>
  <c r="K40" i="3"/>
  <c r="K48" i="3"/>
  <c r="J5" i="3"/>
  <c r="J28" i="3"/>
  <c r="J47" i="3"/>
  <c r="L18" i="3"/>
  <c r="L26" i="3"/>
  <c r="L34" i="3"/>
  <c r="L42" i="3"/>
  <c r="L50" i="3"/>
  <c r="J55" i="3"/>
  <c r="M8" i="3"/>
  <c r="M23" i="3"/>
  <c r="M36" i="3"/>
  <c r="M45" i="3"/>
  <c r="M53" i="3"/>
  <c r="J24" i="3"/>
  <c r="J42" i="3"/>
  <c r="M7" i="3"/>
  <c r="M24" i="3"/>
  <c r="M30" i="1"/>
  <c r="M230" i="1"/>
  <c r="L37" i="1"/>
  <c r="K239" i="1"/>
  <c r="L104" i="1"/>
  <c r="K7" i="1"/>
  <c r="M290" i="1"/>
  <c r="O280" i="1"/>
  <c r="N286" i="1"/>
  <c r="N136" i="1"/>
  <c r="N258" i="1"/>
  <c r="O120" i="1"/>
  <c r="K24" i="1"/>
  <c r="N219" i="1"/>
  <c r="O54" i="1"/>
  <c r="N165" i="1"/>
  <c r="O256" i="1"/>
  <c r="N287" i="1"/>
  <c r="N131" i="1"/>
  <c r="K23" i="2"/>
  <c r="M265" i="1"/>
  <c r="O220" i="1"/>
  <c r="O261" i="1"/>
  <c r="O52" i="1"/>
  <c r="N36" i="1"/>
  <c r="O227" i="1"/>
  <c r="L117" i="1"/>
  <c r="N56" i="1"/>
  <c r="M201" i="1"/>
  <c r="N242" i="1"/>
  <c r="O69" i="1"/>
  <c r="M5" i="2"/>
  <c r="O234" i="1"/>
  <c r="K128" i="1"/>
  <c r="L204" i="1"/>
  <c r="L126" i="1"/>
  <c r="O101" i="1"/>
  <c r="L276" i="1"/>
  <c r="O164" i="1"/>
  <c r="K235" i="1"/>
  <c r="L169" i="1"/>
  <c r="K41" i="1"/>
  <c r="K299" i="1"/>
  <c r="K304" i="1"/>
  <c r="L130" i="1"/>
  <c r="N101" i="1"/>
  <c r="K282" i="1"/>
  <c r="K15" i="1"/>
  <c r="L183" i="1"/>
  <c r="M11" i="1"/>
  <c r="K255" i="1"/>
  <c r="L156" i="1"/>
  <c r="K203" i="1"/>
  <c r="K149" i="1"/>
  <c r="K86" i="1"/>
  <c r="L70" i="1"/>
  <c r="N51" i="1"/>
  <c r="L223" i="1"/>
  <c r="L300" i="1"/>
  <c r="O117" i="1"/>
  <c r="M48" i="1"/>
  <c r="L249" i="1"/>
  <c r="K218" i="1"/>
  <c r="K186" i="1"/>
  <c r="K296" i="1"/>
  <c r="K199" i="1"/>
  <c r="J14" i="2"/>
  <c r="K99" i="1"/>
  <c r="L149" i="1"/>
  <c r="L141" i="1"/>
  <c r="M26" i="1"/>
  <c r="L294" i="1"/>
  <c r="M10" i="2"/>
  <c r="L188" i="1"/>
  <c r="K189" i="1"/>
  <c r="K7" i="2"/>
  <c r="K162" i="1"/>
  <c r="K267" i="1"/>
  <c r="L16" i="1"/>
  <c r="N78" i="1"/>
  <c r="O33" i="1"/>
  <c r="K36" i="1"/>
  <c r="L164" i="1"/>
  <c r="O103" i="1"/>
  <c r="L121" i="1"/>
  <c r="L202" i="1"/>
  <c r="K233" i="1"/>
  <c r="K13" i="2"/>
  <c r="K9" i="1"/>
  <c r="J9" i="2"/>
  <c r="N218" i="1"/>
  <c r="L131" i="1"/>
  <c r="L115" i="1"/>
  <c r="O131" i="1"/>
  <c r="K167" i="1"/>
  <c r="L189" i="1"/>
  <c r="L247" i="1"/>
  <c r="K25" i="2"/>
  <c r="K295" i="1"/>
  <c r="K20" i="2"/>
  <c r="J29" i="3"/>
  <c r="K9" i="3"/>
  <c r="K17" i="3"/>
  <c r="K25" i="3"/>
  <c r="K33" i="3"/>
  <c r="K41" i="3"/>
  <c r="K49" i="3"/>
  <c r="J7" i="3"/>
  <c r="J31" i="3"/>
  <c r="J53" i="3"/>
  <c r="L19" i="3"/>
  <c r="L27" i="3"/>
  <c r="L35" i="3"/>
  <c r="L43" i="3"/>
  <c r="L51" i="3"/>
  <c r="K8" i="3"/>
  <c r="M10" i="3"/>
  <c r="M25" i="3"/>
  <c r="M37" i="3"/>
  <c r="M46" i="3"/>
  <c r="M54" i="3"/>
  <c r="J26" i="3"/>
  <c r="J45" i="3"/>
  <c r="M9" i="3"/>
  <c r="M26" i="3"/>
  <c r="O86" i="1"/>
  <c r="O57" i="1"/>
  <c r="L43" i="1"/>
  <c r="M135" i="1"/>
  <c r="K202" i="1"/>
  <c r="J12" i="2"/>
  <c r="M24" i="1"/>
  <c r="N295" i="1"/>
  <c r="N296" i="1"/>
  <c r="M55" i="1"/>
  <c r="O146" i="1"/>
  <c r="L168" i="1"/>
  <c r="M275" i="1"/>
  <c r="M243" i="1"/>
  <c r="N112" i="1"/>
  <c r="M165" i="1"/>
  <c r="O215" i="1"/>
  <c r="L19" i="1"/>
  <c r="O240" i="1"/>
  <c r="K89" i="1"/>
  <c r="M149" i="1"/>
  <c r="L291" i="1"/>
  <c r="O226" i="1"/>
  <c r="O228" i="1"/>
  <c r="O246" i="1"/>
  <c r="M242" i="1"/>
  <c r="M59" i="1"/>
  <c r="M174" i="1"/>
  <c r="M146" i="1"/>
  <c r="O249" i="1"/>
  <c r="N29" i="1"/>
  <c r="L209" i="1"/>
  <c r="N69" i="1"/>
  <c r="K213" i="1"/>
  <c r="L114" i="1"/>
  <c r="L180" i="1"/>
  <c r="N123" i="1"/>
  <c r="L65" i="1"/>
  <c r="N198" i="1"/>
  <c r="L146" i="1"/>
  <c r="K87" i="1"/>
  <c r="L14" i="2"/>
  <c r="K212" i="1"/>
  <c r="K146" i="1"/>
  <c r="L289" i="1"/>
  <c r="N41" i="1"/>
  <c r="O74" i="1"/>
  <c r="K266" i="1"/>
  <c r="L69" i="1"/>
  <c r="O25" i="1"/>
  <c r="K113" i="1"/>
  <c r="L212" i="1"/>
  <c r="K80" i="1"/>
  <c r="K290" i="1"/>
  <c r="K268" i="1"/>
  <c r="L76" i="1"/>
  <c r="N159" i="1"/>
  <c r="L81" i="1"/>
  <c r="L73" i="1"/>
  <c r="L55" i="1"/>
  <c r="N76" i="1"/>
  <c r="L110" i="1"/>
  <c r="L227" i="1"/>
  <c r="K75" i="1"/>
  <c r="L6" i="2"/>
  <c r="K137" i="1"/>
  <c r="J25" i="2"/>
  <c r="K231" i="1"/>
  <c r="L68" i="1"/>
  <c r="L36" i="1"/>
  <c r="N226" i="1"/>
  <c r="K192" i="1"/>
  <c r="L22" i="1"/>
  <c r="L236" i="1"/>
  <c r="K187" i="1"/>
  <c r="K207" i="1"/>
  <c r="K43" i="1"/>
  <c r="K172" i="1"/>
  <c r="L97" i="1"/>
  <c r="L231" i="1"/>
  <c r="N70" i="1"/>
  <c r="O24" i="1"/>
  <c r="L98" i="1"/>
  <c r="N134" i="1"/>
  <c r="K278" i="1"/>
  <c r="L51" i="1"/>
  <c r="K271" i="1"/>
  <c r="K166" i="1"/>
  <c r="K287" i="1"/>
  <c r="L165" i="1"/>
  <c r="O188" i="1"/>
  <c r="L159" i="1"/>
  <c r="L143" i="1"/>
  <c r="M18" i="2"/>
  <c r="M289" i="1"/>
  <c r="L220" i="1"/>
  <c r="K205" i="1"/>
  <c r="K62" i="1"/>
  <c r="K153" i="1"/>
  <c r="K259" i="1"/>
  <c r="J18" i="2"/>
  <c r="J40" i="3"/>
  <c r="K10" i="3"/>
  <c r="K18" i="3"/>
  <c r="K26" i="3"/>
  <c r="K34" i="3"/>
  <c r="K42" i="3"/>
  <c r="K50" i="3"/>
  <c r="J12" i="3"/>
  <c r="J32" i="3"/>
  <c r="K7" i="3"/>
  <c r="L20" i="3"/>
  <c r="L28" i="3"/>
  <c r="L36" i="3"/>
  <c r="L44" i="3"/>
  <c r="L52" i="3"/>
  <c r="L7" i="3"/>
  <c r="M11" i="3"/>
  <c r="M27" i="3"/>
  <c r="M38" i="3"/>
  <c r="M47" i="3"/>
  <c r="M55" i="3"/>
  <c r="J27" i="3"/>
  <c r="J52" i="3"/>
  <c r="M12" i="3"/>
  <c r="M28" i="3"/>
  <c r="M189" i="1"/>
  <c r="L245" i="1"/>
  <c r="K107" i="1"/>
  <c r="O295" i="1"/>
  <c r="K83" i="1"/>
  <c r="L172" i="1"/>
  <c r="O124" i="1"/>
  <c r="O26" i="1"/>
  <c r="M207" i="1"/>
  <c r="M27" i="1"/>
  <c r="O174" i="1"/>
  <c r="M296" i="1"/>
  <c r="O190" i="1"/>
  <c r="M173" i="1"/>
  <c r="N66" i="1"/>
  <c r="O217" i="1"/>
  <c r="O223" i="1"/>
  <c r="L20" i="2"/>
  <c r="L283" i="1"/>
  <c r="K38" i="1"/>
  <c r="M100" i="1"/>
  <c r="O212" i="1"/>
  <c r="O181" i="1"/>
  <c r="O160" i="1"/>
  <c r="N293" i="1"/>
  <c r="L211" i="1"/>
  <c r="M7" i="1"/>
  <c r="O262" i="1"/>
  <c r="O113" i="1"/>
  <c r="M120" i="1"/>
  <c r="N256" i="1"/>
  <c r="N60" i="1"/>
  <c r="L218" i="1"/>
  <c r="K31" i="1"/>
  <c r="L273" i="1"/>
  <c r="L106" i="1"/>
  <c r="M85" i="1"/>
  <c r="K182" i="1"/>
  <c r="L167" i="1"/>
  <c r="L258" i="1"/>
  <c r="K115" i="1"/>
  <c r="K221" i="1"/>
  <c r="K81" i="1"/>
  <c r="K27" i="1"/>
  <c r="L230" i="1"/>
  <c r="M21" i="2"/>
  <c r="N174" i="1"/>
  <c r="M105" i="1"/>
  <c r="L91" i="1"/>
  <c r="M151" i="1"/>
  <c r="L9" i="2"/>
  <c r="L41" i="1"/>
  <c r="K21" i="2"/>
  <c r="K275" i="1"/>
  <c r="K18" i="1"/>
  <c r="L66" i="1"/>
  <c r="M112" i="1"/>
  <c r="K206" i="1"/>
  <c r="K198" i="1"/>
  <c r="L296" i="1"/>
  <c r="N19" i="1"/>
  <c r="K196" i="1"/>
  <c r="L44" i="1"/>
  <c r="K16" i="1"/>
  <c r="K302" i="1"/>
  <c r="K24" i="2"/>
  <c r="J7" i="2"/>
  <c r="O239" i="1"/>
  <c r="L148" i="1"/>
  <c r="L132" i="1"/>
  <c r="N220" i="1"/>
  <c r="K121" i="1"/>
  <c r="L243" i="1"/>
  <c r="L49" i="1"/>
  <c r="K190" i="1"/>
  <c r="K106" i="1"/>
  <c r="K240" i="1"/>
  <c r="K65" i="1"/>
  <c r="K238" i="1"/>
  <c r="L85" i="1"/>
  <c r="L199" i="1"/>
  <c r="O29" i="1"/>
  <c r="L257" i="1"/>
  <c r="M193" i="1"/>
  <c r="K242" i="1"/>
  <c r="L79" i="1"/>
  <c r="K5" i="2"/>
  <c r="K151" i="1"/>
  <c r="K197" i="1"/>
  <c r="L124" i="1"/>
  <c r="N8" i="1"/>
  <c r="K141" i="1"/>
  <c r="K125" i="1"/>
  <c r="L30" i="1"/>
  <c r="N21" i="1"/>
  <c r="L260" i="1"/>
  <c r="K219" i="1"/>
  <c r="K220" i="1"/>
  <c r="K19" i="2"/>
  <c r="K112" i="1"/>
  <c r="J24" i="2"/>
  <c r="J44" i="3"/>
  <c r="K11" i="3"/>
  <c r="K19" i="3"/>
  <c r="K27" i="3"/>
  <c r="K35" i="3"/>
  <c r="K43" i="3"/>
  <c r="K51" i="3"/>
  <c r="J15" i="3"/>
  <c r="J34" i="3"/>
  <c r="L6" i="3"/>
  <c r="L21" i="3"/>
  <c r="L29" i="3"/>
  <c r="L37" i="3"/>
  <c r="L45" i="3"/>
  <c r="L53" i="3"/>
  <c r="L10" i="3"/>
  <c r="M13" i="3"/>
  <c r="M29" i="3"/>
  <c r="M39" i="3"/>
  <c r="M48" i="3"/>
  <c r="J6" i="3"/>
  <c r="J30" i="3"/>
  <c r="K5" i="3"/>
  <c r="M14" i="3"/>
  <c r="M31" i="3"/>
  <c r="N305" i="1" l="1"/>
  <c r="N308" i="1" s="1"/>
  <c r="K305" i="1"/>
  <c r="K308" i="1" s="1"/>
  <c r="L309" i="1" s="1"/>
  <c r="O305" i="1"/>
  <c r="O308" i="1" s="1"/>
  <c r="O309" i="1" s="1"/>
  <c r="L305" i="1"/>
  <c r="L308" i="1" s="1"/>
  <c r="M305" i="1"/>
  <c r="M308" i="1" s="1"/>
  <c r="N309" i="1" s="1"/>
  <c r="M56" i="3"/>
  <c r="M57" i="3" s="1"/>
  <c r="K26" i="2"/>
  <c r="K27" i="2" s="1"/>
  <c r="J26" i="2"/>
  <c r="J27" i="2" s="1"/>
  <c r="K28" i="2" s="1"/>
  <c r="M26" i="2"/>
  <c r="M27" i="2" s="1"/>
  <c r="M28" i="2" s="1"/>
  <c r="M304" i="2" s="1"/>
  <c r="K56" i="3"/>
  <c r="K57" i="3" s="1"/>
  <c r="J56" i="3"/>
  <c r="J57" i="3" s="1"/>
  <c r="K58" i="3" s="1"/>
  <c r="L56" i="3"/>
  <c r="L57" i="3" s="1"/>
  <c r="M58" i="3" s="1"/>
  <c r="L28" i="2"/>
  <c r="M309" i="1" l="1"/>
  <c r="L58" i="3"/>
</calcChain>
</file>

<file path=xl/sharedStrings.xml><?xml version="1.0" encoding="utf-8"?>
<sst xmlns="http://schemas.openxmlformats.org/spreadsheetml/2006/main" count="806" uniqueCount="761">
  <si>
    <t>PE 2020</t>
    <phoneticPr fontId="1" type="noConversion"/>
  </si>
  <si>
    <t>PE 2021</t>
    <phoneticPr fontId="1" type="noConversion"/>
  </si>
  <si>
    <t>PE 2022</t>
    <phoneticPr fontId="1" type="noConversion"/>
  </si>
  <si>
    <t>权重/PE</t>
    <phoneticPr fontId="1" type="noConversion"/>
  </si>
  <si>
    <t>权重/PE 2020</t>
    <phoneticPr fontId="1" type="noConversion"/>
  </si>
  <si>
    <t>权重/PE 2021</t>
    <phoneticPr fontId="1" type="noConversion"/>
  </si>
  <si>
    <t>权重/PE 2022</t>
    <phoneticPr fontId="1" type="noConversion"/>
  </si>
  <si>
    <t>合计</t>
    <phoneticPr fontId="1" type="noConversion"/>
  </si>
  <si>
    <t>PE, TTM</t>
    <phoneticPr fontId="1" type="noConversion"/>
  </si>
  <si>
    <t>PE, TTM</t>
    <phoneticPr fontId="1" type="noConversion"/>
  </si>
  <si>
    <t>PE 2020</t>
    <phoneticPr fontId="1" type="noConversion"/>
  </si>
  <si>
    <t>东财代码</t>
  </si>
  <si>
    <t>000300.SH</t>
  </si>
  <si>
    <t>截止日期</t>
  </si>
  <si>
    <t>日期</t>
  </si>
  <si>
    <t>成份代码</t>
  </si>
  <si>
    <t>成份名称</t>
  </si>
  <si>
    <t>指数权重</t>
  </si>
  <si>
    <t>指数贡献[点]</t>
  </si>
  <si>
    <t>000001.SZ</t>
  </si>
  <si>
    <t>平安银行</t>
  </si>
  <si>
    <t>000002.SZ</t>
  </si>
  <si>
    <t>万科A</t>
  </si>
  <si>
    <t>000063.SZ</t>
  </si>
  <si>
    <t>中兴通讯</t>
  </si>
  <si>
    <t>000069.SZ</t>
  </si>
  <si>
    <t>华侨城A</t>
  </si>
  <si>
    <t>000100.SZ</t>
  </si>
  <si>
    <t>TCL科技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</si>
  <si>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</si>
  <si>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</si>
  <si>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</si>
  <si>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</si>
  <si>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</si>
  <si>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</si>
  <si>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</si>
  <si>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</si>
  <si>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000425.SZ</t>
  </si>
  <si>
    <t>徐工机械</t>
  </si>
  <si>
    <t>000538.SZ</t>
  </si>
  <si>
    <t>云南白药</t>
  </si>
  <si>
    <t>000568.SZ</t>
  </si>
  <si>
    <t>泸州老窖</t>
  </si>
  <si>
    <t>000596.SZ</t>
  </si>
  <si>
    <t>古井贡酒</t>
  </si>
  <si>
    <t>000625.SZ</t>
  </si>
  <si>
    <t>长安汽车</t>
  </si>
  <si>
    <t>000627.SZ</t>
  </si>
  <si>
    <t>天茂集团</t>
  </si>
  <si>
    <t>000651.SZ</t>
  </si>
  <si>
    <t>格力电器</t>
  </si>
  <si>
    <t>000656.SZ</t>
  </si>
  <si>
    <t>金科股份</t>
  </si>
  <si>
    <t>000661.SZ</t>
  </si>
  <si>
    <t>长春高新</t>
  </si>
  <si>
    <t>000671.SZ</t>
  </si>
  <si>
    <t>阳光城</t>
  </si>
  <si>
    <t>000703.SZ</t>
  </si>
  <si>
    <t>恒逸石化</t>
  </si>
  <si>
    <t>000723.SZ</t>
  </si>
  <si>
    <t>美锦能源</t>
  </si>
  <si>
    <t>000725.SZ</t>
  </si>
  <si>
    <t>京东方A</t>
  </si>
  <si>
    <t>000728.SZ</t>
  </si>
  <si>
    <t>国元证券</t>
  </si>
  <si>
    <t>000768.SZ</t>
  </si>
  <si>
    <t>中航西飞</t>
  </si>
  <si>
    <t>000776.SZ</t>
  </si>
  <si>
    <t>广发证券</t>
  </si>
  <si>
    <t>000783.SZ</t>
  </si>
  <si>
    <t>长江证券</t>
  </si>
  <si>
    <t>000786.SZ</t>
  </si>
  <si>
    <t>北新建材</t>
  </si>
  <si>
    <t>000858.SZ</t>
  </si>
  <si>
    <t>五粮液</t>
  </si>
  <si>
    <t>000876.SZ</t>
  </si>
  <si>
    <t>新希望</t>
  </si>
  <si>
    <t>000895.SZ</t>
  </si>
  <si>
    <t>双汇发展</t>
  </si>
  <si>
    <t>000938.SZ</t>
  </si>
  <si>
    <t>紫光股份</t>
  </si>
  <si>
    <t>000961.SZ</t>
  </si>
  <si>
    <t>中南建设</t>
  </si>
  <si>
    <t>000963.SZ</t>
  </si>
  <si>
    <t>华东医药</t>
  </si>
  <si>
    <t>001979.SZ</t>
  </si>
  <si>
    <t>招商蛇口</t>
  </si>
  <si>
    <t>002001.SZ</t>
  </si>
  <si>
    <t>新和成</t>
  </si>
  <si>
    <t>002007.SZ</t>
  </si>
  <si>
    <t>华兰生物</t>
  </si>
  <si>
    <t>002008.SZ</t>
  </si>
  <si>
    <t>大族激光</t>
  </si>
  <si>
    <t>002024.SZ</t>
  </si>
  <si>
    <t>苏宁易购</t>
  </si>
  <si>
    <t>002027.SZ</t>
  </si>
  <si>
    <t>分众传媒</t>
  </si>
  <si>
    <t>002032.SZ</t>
  </si>
  <si>
    <t>苏泊尔</t>
  </si>
  <si>
    <t>002044.SZ</t>
  </si>
  <si>
    <t>美年健康</t>
  </si>
  <si>
    <t>002050.SZ</t>
  </si>
  <si>
    <t>三花智控</t>
  </si>
  <si>
    <t>002120.SZ</t>
  </si>
  <si>
    <t>韵达股份</t>
  </si>
  <si>
    <t>002142.SZ</t>
  </si>
  <si>
    <t>宁波银行</t>
  </si>
  <si>
    <t>002146.SZ</t>
  </si>
  <si>
    <t>荣盛发展</t>
  </si>
  <si>
    <t>002153.SZ</t>
  </si>
  <si>
    <t>石基信息</t>
  </si>
  <si>
    <t>002179.SZ</t>
  </si>
  <si>
    <t>中航光电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</si>
  <si>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</si>
  <si>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</si>
  <si>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</si>
  <si>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</si>
  <si>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</si>
  <si>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</si>
  <si>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</si>
  <si>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</si>
  <si>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</si>
  <si>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</si>
  <si>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002271.SZ</t>
  </si>
  <si>
    <t>东方雨虹</t>
  </si>
  <si>
    <t>002304.SZ</t>
  </si>
  <si>
    <t>洋河股份</t>
  </si>
  <si>
    <t>002311.SZ</t>
  </si>
  <si>
    <t>海大集团</t>
  </si>
  <si>
    <t>002352.SZ</t>
  </si>
  <si>
    <t>顺丰控股</t>
  </si>
  <si>
    <t>002410.SZ</t>
  </si>
  <si>
    <t>广联达</t>
  </si>
  <si>
    <t>002415.SZ</t>
  </si>
  <si>
    <t>海康威视</t>
  </si>
  <si>
    <t>002422.SZ</t>
  </si>
  <si>
    <t>科伦药业</t>
  </si>
  <si>
    <t>002456.SZ</t>
  </si>
  <si>
    <t>欧菲光</t>
  </si>
  <si>
    <t>002460.SZ</t>
  </si>
  <si>
    <t>赣锋锂业</t>
  </si>
  <si>
    <t>002475.SZ</t>
  </si>
  <si>
    <t>立讯精密</t>
  </si>
  <si>
    <t>002493.SZ</t>
  </si>
  <si>
    <t>荣盛石化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</si>
  <si>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</si>
  <si>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</si>
  <si>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</si>
  <si>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</si>
  <si>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</si>
  <si>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</si>
  <si>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</si>
  <si>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</si>
  <si>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002601.SZ</t>
  </si>
  <si>
    <t>龙蟒佰利</t>
  </si>
  <si>
    <t>002602.SZ</t>
  </si>
  <si>
    <t>世纪华通</t>
  </si>
  <si>
    <t>002607.SZ</t>
  </si>
  <si>
    <t>中公教育</t>
  </si>
  <si>
    <t>002624.SZ</t>
  </si>
  <si>
    <t>完美世界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</si>
  <si>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</si>
  <si>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</si>
  <si>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</si>
  <si>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</si>
  <si>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</si>
  <si>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</si>
  <si>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</si>
  <si>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</si>
  <si>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002773.SZ</t>
  </si>
  <si>
    <t>康弘药业</t>
  </si>
  <si>
    <t>002841.SZ</t>
  </si>
  <si>
    <t>视源股份</t>
  </si>
  <si>
    <t>002916.SZ</t>
  </si>
  <si>
    <t>深南电路</t>
  </si>
  <si>
    <t>002938.SZ</t>
  </si>
  <si>
    <t>鹏鼎控股</t>
  </si>
  <si>
    <t>002939.SZ</t>
  </si>
  <si>
    <t>长城证券</t>
  </si>
  <si>
    <t>002945.SZ</t>
  </si>
  <si>
    <t>华林证券</t>
  </si>
  <si>
    <t>002958.SZ</t>
  </si>
  <si>
    <t>青农商行</t>
  </si>
  <si>
    <t>300003.SZ</t>
  </si>
  <si>
    <t>乐普医疗</t>
  </si>
  <si>
    <t>300015.SZ</t>
  </si>
  <si>
    <t>爱尔眼科</t>
  </si>
  <si>
    <t>300033.SZ</t>
  </si>
  <si>
    <t>同花顺</t>
  </si>
  <si>
    <t>300059.SZ</t>
  </si>
  <si>
    <t>东方财富</t>
  </si>
  <si>
    <t>300122.SZ</t>
  </si>
  <si>
    <t>智飞生物</t>
  </si>
  <si>
    <t>300124.SZ</t>
  </si>
  <si>
    <t>汇川技术</t>
  </si>
  <si>
    <t>300136.SZ</t>
  </si>
  <si>
    <t>信维通信</t>
  </si>
  <si>
    <t>300142.SZ</t>
  </si>
  <si>
    <t>沃森生物</t>
  </si>
  <si>
    <t>300144.SZ</t>
  </si>
  <si>
    <t>宋城演艺</t>
  </si>
  <si>
    <t>300347.SZ</t>
  </si>
  <si>
    <t>泰格医药</t>
  </si>
  <si>
    <t>300408.SZ</t>
  </si>
  <si>
    <t>三环集团</t>
  </si>
  <si>
    <t>300413.SZ</t>
  </si>
  <si>
    <t>芒果超媒</t>
  </si>
  <si>
    <t>300433.SZ</t>
  </si>
  <si>
    <t>蓝思科技</t>
  </si>
  <si>
    <t>300498.SZ</t>
  </si>
  <si>
    <t>温氏股份</t>
  </si>
  <si>
    <t>600000.SH</t>
  </si>
  <si>
    <t>浦发银行</t>
  </si>
  <si>
    <t>600004.SH</t>
  </si>
  <si>
    <t>白云机场</t>
  </si>
  <si>
    <t>600009.SH</t>
  </si>
  <si>
    <t>上海机场</t>
  </si>
  <si>
    <t>600010.SH</t>
  </si>
  <si>
    <t>包钢股份</t>
  </si>
  <si>
    <t>600011.SH</t>
  </si>
  <si>
    <t>华能国际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</si>
  <si>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</si>
  <si>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</si>
  <si>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</si>
  <si>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</si>
  <si>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</si>
  <si>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</si>
  <si>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</si>
  <si>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</si>
  <si>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600025.SH</t>
  </si>
  <si>
    <t>华能水电</t>
  </si>
  <si>
    <t>600027.SH</t>
  </si>
  <si>
    <t>华电国际</t>
  </si>
  <si>
    <t>600028.SH</t>
  </si>
  <si>
    <t>中国石化</t>
  </si>
  <si>
    <t>600029.SH</t>
  </si>
  <si>
    <t>南方航空</t>
  </si>
  <si>
    <t>600030.SH</t>
  </si>
  <si>
    <t>中信证券</t>
  </si>
  <si>
    <t>600031.SH</t>
  </si>
  <si>
    <t>三一重工</t>
  </si>
  <si>
    <t>600036.SH</t>
  </si>
  <si>
    <t>招商银行</t>
  </si>
  <si>
    <t>600048.SH</t>
  </si>
  <si>
    <t>保利地产</t>
  </si>
  <si>
    <t>600050.SH</t>
  </si>
  <si>
    <t>中国联通</t>
  </si>
  <si>
    <t>600061.SH</t>
  </si>
  <si>
    <t>国投资本</t>
  </si>
  <si>
    <t>600066.SH</t>
  </si>
  <si>
    <t>宇通客车</t>
  </si>
  <si>
    <t>600068.SH</t>
  </si>
  <si>
    <t>葛洲坝</t>
  </si>
  <si>
    <t>600085.SH</t>
  </si>
  <si>
    <t>同仁堂</t>
  </si>
  <si>
    <t>600104.SH</t>
  </si>
  <si>
    <t>上汽集团</t>
  </si>
  <si>
    <t>600109.SH</t>
  </si>
  <si>
    <t>国金证券</t>
  </si>
  <si>
    <t>600111.SH</t>
  </si>
  <si>
    <t>北方稀土</t>
  </si>
  <si>
    <t>600115.SH</t>
  </si>
  <si>
    <t>东方航空</t>
  </si>
  <si>
    <t>600118.SH</t>
  </si>
  <si>
    <t>中国卫星</t>
  </si>
  <si>
    <t>600176.SH</t>
  </si>
  <si>
    <t>中国巨石</t>
  </si>
  <si>
    <t>600177.SH</t>
  </si>
  <si>
    <t>雅戈尔</t>
  </si>
  <si>
    <t>600183.SH</t>
  </si>
  <si>
    <t>生益科技</t>
  </si>
  <si>
    <t>600196.SH</t>
  </si>
  <si>
    <t>复星医药</t>
  </si>
  <si>
    <t>600208.SH</t>
  </si>
  <si>
    <t>新湖中宝</t>
  </si>
  <si>
    <t>600233.SH</t>
  </si>
  <si>
    <t>圆通速递</t>
  </si>
  <si>
    <t>600271.SH</t>
  </si>
  <si>
    <t>航天信息</t>
  </si>
  <si>
    <t>600276.SH</t>
  </si>
  <si>
    <t>恒瑞医药</t>
  </si>
  <si>
    <t>600297.SH</t>
  </si>
  <si>
    <t>广汇汽车</t>
  </si>
  <si>
    <t>600299.SH</t>
  </si>
  <si>
    <t>安迪苏</t>
  </si>
  <si>
    <t>600309.SH</t>
  </si>
  <si>
    <t>万华化学</t>
  </si>
  <si>
    <t>600332.SH</t>
  </si>
  <si>
    <t>白云山</t>
  </si>
  <si>
    <t>600340.SH</t>
  </si>
  <si>
    <t>华夏幸福</t>
  </si>
  <si>
    <t>600346.SH</t>
  </si>
  <si>
    <t>恒力石化</t>
  </si>
  <si>
    <t>600352.SH</t>
  </si>
  <si>
    <t>浙江龙盛</t>
  </si>
  <si>
    <t>600362.SH</t>
  </si>
  <si>
    <t>江西铜业</t>
  </si>
  <si>
    <t>600369.SH</t>
  </si>
  <si>
    <t>西南证券</t>
  </si>
  <si>
    <t>600383.SH</t>
  </si>
  <si>
    <t>金地集团</t>
  </si>
  <si>
    <t>600390.SH</t>
  </si>
  <si>
    <t>五矿资本</t>
  </si>
  <si>
    <t>600406.SH</t>
  </si>
  <si>
    <t>国电南瑞</t>
  </si>
  <si>
    <t>600436.SH</t>
  </si>
  <si>
    <t>片仔癀</t>
  </si>
  <si>
    <t>600438.SH</t>
  </si>
  <si>
    <t>通威股份</t>
  </si>
  <si>
    <t>600482.SH</t>
  </si>
  <si>
    <t>中国动力</t>
  </si>
  <si>
    <t>600487.SH</t>
  </si>
  <si>
    <t>亨通光电</t>
  </si>
  <si>
    <t>600489.SH</t>
  </si>
  <si>
    <t>中金黄金</t>
  </si>
  <si>
    <t>600498.SH</t>
  </si>
  <si>
    <t>烽火通信</t>
  </si>
  <si>
    <t>600519.SH</t>
  </si>
  <si>
    <t>贵州茅台</t>
  </si>
  <si>
    <t>600522.SH</t>
  </si>
  <si>
    <t>中天科技</t>
  </si>
  <si>
    <t>600547.SH</t>
  </si>
  <si>
    <t>山东黄金</t>
  </si>
  <si>
    <t>600570.SH</t>
  </si>
  <si>
    <t>恒生电子</t>
  </si>
  <si>
    <t>600585.SH</t>
  </si>
  <si>
    <t>海螺水泥</t>
  </si>
  <si>
    <t>600588.SH</t>
  </si>
  <si>
    <t>用友网络</t>
  </si>
  <si>
    <t>600606.SH</t>
  </si>
  <si>
    <t>绿地控股</t>
  </si>
  <si>
    <t>600637.SH</t>
  </si>
  <si>
    <t>东方明珠</t>
  </si>
  <si>
    <t>600655.SH</t>
  </si>
  <si>
    <t>豫园股份</t>
  </si>
  <si>
    <t>600660.SH</t>
  </si>
  <si>
    <t>福耀玻璃</t>
  </si>
  <si>
    <t>600690.SH</t>
  </si>
  <si>
    <t>海尔智家</t>
  </si>
  <si>
    <t>600703.SH</t>
  </si>
  <si>
    <t>三安光电</t>
  </si>
  <si>
    <t>600705.SH</t>
  </si>
  <si>
    <t>中航资本</t>
  </si>
  <si>
    <t>600741.SH</t>
  </si>
  <si>
    <t>华域汽车</t>
  </si>
  <si>
    <t>600760.SH</t>
  </si>
  <si>
    <t>中航沈飞</t>
  </si>
  <si>
    <t>600795.SH</t>
  </si>
  <si>
    <t>国电电力</t>
  </si>
  <si>
    <t>600809.SH</t>
  </si>
  <si>
    <t>山西汾酒</t>
  </si>
  <si>
    <t>600837.SH</t>
  </si>
  <si>
    <t>海通证券</t>
  </si>
  <si>
    <t>600848.SH</t>
  </si>
  <si>
    <t>上海临港</t>
  </si>
  <si>
    <t>600886.SH</t>
  </si>
  <si>
    <t>国投电力</t>
  </si>
  <si>
    <t>600887.SH</t>
  </si>
  <si>
    <t>伊利股份</t>
  </si>
  <si>
    <t>600893.SH</t>
  </si>
  <si>
    <t>航发动力</t>
  </si>
  <si>
    <t>600900.SH</t>
  </si>
  <si>
    <t>长江电力</t>
  </si>
  <si>
    <t>600919.SH</t>
  </si>
  <si>
    <t>江苏银行</t>
  </si>
  <si>
    <t>600926.SH</t>
  </si>
  <si>
    <t>杭州银行</t>
  </si>
  <si>
    <t>600958.SH</t>
  </si>
  <si>
    <t>东方证券</t>
  </si>
  <si>
    <t>600989.SH</t>
  </si>
  <si>
    <t>宝丰能源</t>
  </si>
  <si>
    <t>600998.SH</t>
  </si>
  <si>
    <t>九州通</t>
  </si>
  <si>
    <t>600999.SH</t>
  </si>
  <si>
    <t>招商证券</t>
  </si>
  <si>
    <t>601006.SH</t>
  </si>
  <si>
    <t>大秦铁路</t>
  </si>
  <si>
    <t>601009.SH</t>
  </si>
  <si>
    <t>南京银行</t>
  </si>
  <si>
    <t>601012.SH</t>
  </si>
  <si>
    <t>隆基股份</t>
  </si>
  <si>
    <t>601021.SH</t>
  </si>
  <si>
    <t>春秋航空</t>
  </si>
  <si>
    <t>601066.SH</t>
  </si>
  <si>
    <t>中信建投</t>
  </si>
  <si>
    <t>601088.SH</t>
  </si>
  <si>
    <t>中国神华</t>
  </si>
  <si>
    <t>601108.SH</t>
  </si>
  <si>
    <t>财通证券</t>
  </si>
  <si>
    <t>601111.SH</t>
  </si>
  <si>
    <t>中国国航</t>
  </si>
  <si>
    <t>601117.SH</t>
  </si>
  <si>
    <t>中国化学</t>
  </si>
  <si>
    <t>601138.SH</t>
  </si>
  <si>
    <t>工业富联</t>
  </si>
  <si>
    <t>601155.SH</t>
  </si>
  <si>
    <t>新城控股</t>
  </si>
  <si>
    <t>601162.SH</t>
  </si>
  <si>
    <t>天风证券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</si>
  <si>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</si>
  <si>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</si>
  <si>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</si>
  <si>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</si>
  <si>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</si>
  <si>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</si>
  <si>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</si>
  <si>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</si>
  <si>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</si>
  <si>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</si>
  <si>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601216.SH</t>
  </si>
  <si>
    <t>君正集团</t>
  </si>
  <si>
    <t>601225.SH</t>
  </si>
  <si>
    <t>陕西煤业</t>
  </si>
  <si>
    <t>601229.SH</t>
  </si>
  <si>
    <t>上海银行</t>
  </si>
  <si>
    <t>601236.SH</t>
  </si>
  <si>
    <t>红塔证券</t>
  </si>
  <si>
    <t>601238.SH</t>
  </si>
  <si>
    <t>广汽集团</t>
  </si>
  <si>
    <t>601288.SH</t>
  </si>
  <si>
    <t>农业银行</t>
  </si>
  <si>
    <t>601318.SH</t>
  </si>
  <si>
    <t>中国平安</t>
  </si>
  <si>
    <t>601319.SH</t>
  </si>
  <si>
    <t>中国人保</t>
  </si>
  <si>
    <t>601328.SH</t>
  </si>
  <si>
    <t>交通银行</t>
  </si>
  <si>
    <t>601336.SH</t>
  </si>
  <si>
    <t>新华保险</t>
  </si>
  <si>
    <t>601360.SH</t>
  </si>
  <si>
    <t>三六零</t>
  </si>
  <si>
    <t>601377.SH</t>
  </si>
  <si>
    <t>兴业证券</t>
  </si>
  <si>
    <t>601390.SH</t>
  </si>
  <si>
    <t>中国中铁</t>
  </si>
  <si>
    <t>601398.SH</t>
  </si>
  <si>
    <t>工商银行</t>
  </si>
  <si>
    <t>601555.SH</t>
  </si>
  <si>
    <t>东吴证券</t>
  </si>
  <si>
    <t>601577.SH</t>
  </si>
  <si>
    <t>长沙银行</t>
  </si>
  <si>
    <t>601600.SH</t>
  </si>
  <si>
    <t>中国铝业</t>
  </si>
  <si>
    <t>601601.SH</t>
  </si>
  <si>
    <t>中国太保</t>
  </si>
  <si>
    <t>601607.SH</t>
  </si>
  <si>
    <t>上海医药</t>
  </si>
  <si>
    <t>601618.SH</t>
  </si>
  <si>
    <t>中国中冶</t>
  </si>
  <si>
    <t>601628.SH</t>
  </si>
  <si>
    <t>中国人寿</t>
  </si>
  <si>
    <t>601633.SH</t>
  </si>
  <si>
    <t>长城汽车</t>
  </si>
  <si>
    <t>邮储银行</t>
  </si>
  <si>
    <t>601668.SH</t>
  </si>
  <si>
    <t>中国建筑</t>
  </si>
  <si>
    <t>601669.SH</t>
  </si>
  <si>
    <t>中国电建</t>
  </si>
  <si>
    <t>601688.SH</t>
  </si>
  <si>
    <t>华泰证券</t>
  </si>
  <si>
    <t>601698.SH</t>
  </si>
  <si>
    <t>中国卫通</t>
  </si>
  <si>
    <t>601727.SH</t>
  </si>
  <si>
    <t>上海电气</t>
  </si>
  <si>
    <t>601766.SH</t>
  </si>
  <si>
    <t>中国中车</t>
  </si>
  <si>
    <t>601788.SH</t>
  </si>
  <si>
    <t>光大证券</t>
  </si>
  <si>
    <t>601800.SH</t>
  </si>
  <si>
    <t>中国交建</t>
  </si>
  <si>
    <t>601808.SH</t>
  </si>
  <si>
    <t>中海油服</t>
  </si>
  <si>
    <t>601818.SH</t>
  </si>
  <si>
    <t>光大银行</t>
  </si>
  <si>
    <t>601838.SH</t>
  </si>
  <si>
    <t>成都银行</t>
  </si>
  <si>
    <t>601857.SH</t>
  </si>
  <si>
    <t>中国石油</t>
  </si>
  <si>
    <t>601877.SH</t>
  </si>
  <si>
    <t>正泰电器</t>
  </si>
  <si>
    <t>601878.SH</t>
  </si>
  <si>
    <t>浙商证券</t>
  </si>
  <si>
    <t>601881.SH</t>
  </si>
  <si>
    <t>中国银河</t>
  </si>
  <si>
    <t>601888.SH</t>
  </si>
  <si>
    <t>中国中免</t>
  </si>
  <si>
    <t>601899.SH</t>
  </si>
  <si>
    <t>紫金矿业</t>
  </si>
  <si>
    <t>601901.SH</t>
  </si>
  <si>
    <t>方正证券</t>
  </si>
  <si>
    <t>601919.SH</t>
  </si>
  <si>
    <t>中远海控</t>
  </si>
  <si>
    <t>601933.SH</t>
  </si>
  <si>
    <t>永辉超市</t>
  </si>
  <si>
    <t>601939.SH</t>
  </si>
  <si>
    <t>建设银行</t>
  </si>
  <si>
    <t>601985.SH</t>
  </si>
  <si>
    <t>中国核电</t>
  </si>
  <si>
    <t>601988.SH</t>
  </si>
  <si>
    <t>中国银行</t>
  </si>
  <si>
    <t>601989.SH</t>
  </si>
  <si>
    <t>中国重工</t>
  </si>
  <si>
    <t>601998.SH</t>
  </si>
  <si>
    <t>中信银行</t>
  </si>
  <si>
    <t>603019.SH</t>
  </si>
  <si>
    <t>中科曙光</t>
  </si>
  <si>
    <t>603156.SH</t>
  </si>
  <si>
    <t>养元饮品</t>
  </si>
  <si>
    <t>603160.SH</t>
  </si>
  <si>
    <t>汇顶科技</t>
  </si>
  <si>
    <t>603259.SH</t>
  </si>
  <si>
    <t>药明康德</t>
  </si>
  <si>
    <t>603288.SH</t>
  </si>
  <si>
    <t>海天味业</t>
  </si>
  <si>
    <t>603501.SH</t>
  </si>
  <si>
    <t>韦尔股份</t>
  </si>
  <si>
    <t>603799.SH</t>
  </si>
  <si>
    <t>华友钴业</t>
  </si>
  <si>
    <t>603833.SH</t>
  </si>
  <si>
    <t>欧派家居</t>
  </si>
  <si>
    <t>603899.SH</t>
  </si>
  <si>
    <t>晨光文具</t>
  </si>
  <si>
    <t>603986.SH</t>
  </si>
  <si>
    <t>兆易创新</t>
  </si>
  <si>
    <t>603993.SH</t>
  </si>
  <si>
    <t>洛阳钼业</t>
  </si>
  <si>
    <t>930710.CSI</t>
  </si>
  <si>
    <t>00165.HK</t>
  </si>
  <si>
    <t>中国光大控股</t>
  </si>
  <si>
    <t>00388.HK</t>
  </si>
  <si>
    <t>香港交易所</t>
  </si>
  <si>
    <t>00665.HK</t>
  </si>
  <si>
    <t>海通国际</t>
  </si>
  <si>
    <t>00806.HK</t>
  </si>
  <si>
    <t>惠理集团</t>
  </si>
  <si>
    <t>01359.HK</t>
  </si>
  <si>
    <t>中国信达</t>
  </si>
  <si>
    <t>01375.HK</t>
  </si>
  <si>
    <t>中州证券</t>
  </si>
  <si>
    <t>01776.HK</t>
  </si>
  <si>
    <t>01788.HK</t>
  </si>
  <si>
    <t>国泰君安国际</t>
  </si>
  <si>
    <t>02611.HK</t>
  </si>
  <si>
    <t>02799.HK</t>
  </si>
  <si>
    <t>中国华融</t>
  </si>
  <si>
    <t>03908.HK</t>
  </si>
  <si>
    <t>中金公司</t>
  </si>
  <si>
    <t>03958.HK</t>
  </si>
  <si>
    <t>06030.HK</t>
  </si>
  <si>
    <t>06066.HK</t>
  </si>
  <si>
    <t>中信建投证券</t>
  </si>
  <si>
    <t>06099.HK</t>
  </si>
  <si>
    <t>06178.HK</t>
  </si>
  <si>
    <t>06806.HK</t>
  </si>
  <si>
    <t>06837.HK</t>
  </si>
  <si>
    <t>06881.HK</t>
  </si>
  <si>
    <t>06886.HK</t>
  </si>
  <si>
    <t>HTSC</t>
  </si>
  <si>
    <t>指数PE</t>
  </si>
  <si>
    <t>HSCEI.HI</t>
  </si>
  <si>
    <t>00175.HK</t>
  </si>
  <si>
    <t>吉利汽车</t>
  </si>
  <si>
    <t>00241.HK</t>
  </si>
  <si>
    <t>阿里健康</t>
  </si>
  <si>
    <t>00267.HK</t>
  </si>
  <si>
    <t>中信股份</t>
  </si>
  <si>
    <t>00270.HK</t>
  </si>
  <si>
    <t>粤海投资</t>
  </si>
  <si>
    <t>00291.HK</t>
  </si>
  <si>
    <t>华润啤酒</t>
  </si>
  <si>
    <t>00384.HK</t>
  </si>
  <si>
    <t>中国燃气</t>
  </si>
  <si>
    <t>00386.HK</t>
  </si>
  <si>
    <t>中国石油化工股份</t>
  </si>
  <si>
    <t>00586.HK</t>
  </si>
  <si>
    <t>海螺创业</t>
  </si>
  <si>
    <t>00688.HK</t>
  </si>
  <si>
    <t>中国海外发展</t>
  </si>
  <si>
    <t>00700.HK</t>
  </si>
  <si>
    <t>腾讯控股</t>
  </si>
  <si>
    <t>00762.HK</t>
  </si>
  <si>
    <t>00788.HK</t>
  </si>
  <si>
    <t>中国铁塔</t>
  </si>
  <si>
    <t>00813.HK</t>
  </si>
  <si>
    <t>世茂集团</t>
  </si>
  <si>
    <t>00857.HK</t>
  </si>
  <si>
    <t>中国石油股份</t>
  </si>
  <si>
    <t>00883.HK</t>
  </si>
  <si>
    <t>中国海洋石油</t>
  </si>
  <si>
    <t>00914.HK</t>
  </si>
  <si>
    <t>00939.HK</t>
  </si>
  <si>
    <t>00941.HK</t>
  </si>
  <si>
    <t>中国移动</t>
  </si>
  <si>
    <t>00960.HK</t>
  </si>
  <si>
    <t>龙湖集团</t>
  </si>
  <si>
    <t>00981.HK</t>
  </si>
  <si>
    <t>中芯国际</t>
  </si>
  <si>
    <t>01044.HK</t>
  </si>
  <si>
    <t>恒安国际</t>
  </si>
  <si>
    <t>01093.HK</t>
  </si>
  <si>
    <t>石药集团</t>
  </si>
  <si>
    <t>01109.HK</t>
  </si>
  <si>
    <t>华润置地</t>
  </si>
  <si>
    <t>01177.HK</t>
  </si>
  <si>
    <t>中国生物制药</t>
  </si>
  <si>
    <t>01193.HK</t>
  </si>
  <si>
    <t>华润燃气</t>
  </si>
  <si>
    <t>01288.HK</t>
  </si>
  <si>
    <t>01398.HK</t>
  </si>
  <si>
    <t>01658.HK</t>
  </si>
  <si>
    <t>01810.HK</t>
  </si>
  <si>
    <t>小米集团-W</t>
  </si>
  <si>
    <t>01918.HK</t>
  </si>
  <si>
    <t>融创中国</t>
  </si>
  <si>
    <t>02007.HK</t>
  </si>
  <si>
    <t>碧桂园</t>
  </si>
  <si>
    <t>02020.HK</t>
  </si>
  <si>
    <t>安踏体育</t>
  </si>
  <si>
    <t>02313.HK</t>
  </si>
  <si>
    <t>申洲国际</t>
  </si>
  <si>
    <t>02318.HK</t>
  </si>
  <si>
    <t>02319.HK</t>
  </si>
  <si>
    <t>蒙牛乳业</t>
  </si>
  <si>
    <t>02382.HK</t>
  </si>
  <si>
    <t>舜宇光学科技</t>
  </si>
  <si>
    <t>02601.HK</t>
  </si>
  <si>
    <t>02628.HK</t>
  </si>
  <si>
    <t>02688.HK</t>
  </si>
  <si>
    <t>新奥能源</t>
  </si>
  <si>
    <t>03328.HK</t>
  </si>
  <si>
    <t>03333.HK</t>
  </si>
  <si>
    <t>中国恒大</t>
  </si>
  <si>
    <t>03690.HK</t>
  </si>
  <si>
    <t>美团-W</t>
  </si>
  <si>
    <t>03692.HK</t>
  </si>
  <si>
    <t>翰森制药</t>
  </si>
  <si>
    <t>03968.HK</t>
  </si>
  <si>
    <t>03988.HK</t>
  </si>
  <si>
    <t>06186.HK</t>
  </si>
  <si>
    <t>中国飞鹤</t>
  </si>
  <si>
    <t>06618.HK</t>
  </si>
  <si>
    <t>京东健康</t>
  </si>
  <si>
    <t>06862.HK</t>
  </si>
  <si>
    <t>海底捞</t>
  </si>
  <si>
    <t>09618.HK</t>
  </si>
  <si>
    <t>京东集团-SW</t>
  </si>
  <si>
    <t>09988.HK</t>
  </si>
  <si>
    <t>阿里巴巴-SW</t>
  </si>
  <si>
    <t>09999.HK</t>
  </si>
  <si>
    <t>网易-S</t>
  </si>
  <si>
    <t>合计</t>
  </si>
  <si>
    <t>000066.SZ</t>
  </si>
  <si>
    <t>中国长城</t>
  </si>
  <si>
    <t>000708.SZ</t>
  </si>
  <si>
    <t>中信特钢</t>
  </si>
  <si>
    <t>000860.SZ</t>
  </si>
  <si>
    <t>顺鑫农业</t>
  </si>
  <si>
    <t>000977.SZ</t>
  </si>
  <si>
    <t>浪潮信息</t>
  </si>
  <si>
    <t>002049.SZ</t>
  </si>
  <si>
    <t>紫光国微</t>
  </si>
  <si>
    <t>002129.SZ</t>
  </si>
  <si>
    <t>中环股份</t>
  </si>
  <si>
    <t>002157.SZ</t>
  </si>
  <si>
    <t>正邦科技</t>
  </si>
  <si>
    <t>002371.SZ</t>
  </si>
  <si>
    <t>北方华创</t>
  </si>
  <si>
    <t>002384.SZ</t>
  </si>
  <si>
    <t>东山精密</t>
  </si>
  <si>
    <t>002414.SZ</t>
  </si>
  <si>
    <t>高德红外</t>
  </si>
  <si>
    <t>002463.SZ</t>
  </si>
  <si>
    <t>沪电股份</t>
  </si>
  <si>
    <t>002600.SZ</t>
  </si>
  <si>
    <t>领益智造</t>
  </si>
  <si>
    <t>002812.SZ</t>
  </si>
  <si>
    <t>恩捷股份</t>
  </si>
  <si>
    <t>002821.SZ</t>
  </si>
  <si>
    <t>凯莱英</t>
  </si>
  <si>
    <t>003816.SZ</t>
  </si>
  <si>
    <t>中国广核</t>
  </si>
  <si>
    <t>300014.SZ</t>
  </si>
  <si>
    <t>亿纬锂能</t>
  </si>
  <si>
    <t>300529.SZ</t>
  </si>
  <si>
    <t>健帆生物</t>
  </si>
  <si>
    <t>300601.SZ</t>
  </si>
  <si>
    <t>康泰生物</t>
  </si>
  <si>
    <t>300628.SZ</t>
  </si>
  <si>
    <t>亿联网络</t>
  </si>
  <si>
    <t>300676.SZ</t>
  </si>
  <si>
    <t>华大基因</t>
  </si>
  <si>
    <t>600150.SH</t>
  </si>
  <si>
    <t>中国船舶</t>
  </si>
  <si>
    <t>600161.SH</t>
  </si>
  <si>
    <t>天坛生物</t>
  </si>
  <si>
    <t>600584.SH</t>
  </si>
  <si>
    <t>长电科技</t>
  </si>
  <si>
    <t>600600.SH</t>
  </si>
  <si>
    <t>青岛啤酒</t>
  </si>
  <si>
    <t>600745.SH</t>
  </si>
  <si>
    <t>闻泰科技</t>
  </si>
  <si>
    <t>600763.SH</t>
  </si>
  <si>
    <t>通策医疗</t>
  </si>
  <si>
    <t>600845.SH</t>
  </si>
  <si>
    <t>宝信软件</t>
  </si>
  <si>
    <t>600872.SH</t>
  </si>
  <si>
    <t>中炬高新</t>
  </si>
  <si>
    <t>600918.SH</t>
  </si>
  <si>
    <t>中泰证券</t>
  </si>
  <si>
    <t>601077.SH</t>
  </si>
  <si>
    <t>渝农商行</t>
  </si>
  <si>
    <t>601100.SH</t>
  </si>
  <si>
    <t>恒立液压</t>
  </si>
  <si>
    <t>601231.SH</t>
  </si>
  <si>
    <t>环旭电子</t>
  </si>
  <si>
    <t>601658.SH</t>
  </si>
  <si>
    <t>601696.SH</t>
  </si>
  <si>
    <t>中银证券</t>
  </si>
  <si>
    <t>601816.SH</t>
  </si>
  <si>
    <t>京沪高铁</t>
  </si>
  <si>
    <t>601872.SH</t>
  </si>
  <si>
    <t>招商轮船</t>
  </si>
  <si>
    <t>601916.SH</t>
  </si>
  <si>
    <t>浙商银行</t>
  </si>
  <si>
    <t>601990.SH</t>
  </si>
  <si>
    <t>南京证券</t>
  </si>
  <si>
    <t>603087.SH</t>
  </si>
  <si>
    <t>甘李药业</t>
  </si>
  <si>
    <t>603195.SH</t>
  </si>
  <si>
    <t>公牛集团</t>
  </si>
  <si>
    <t>603369.SH</t>
  </si>
  <si>
    <t>今世缘</t>
  </si>
  <si>
    <t>603392.SH</t>
  </si>
  <si>
    <t>万泰生物</t>
  </si>
  <si>
    <t>603658.SH</t>
  </si>
  <si>
    <t>安图生物</t>
  </si>
  <si>
    <t>688008.SH</t>
  </si>
  <si>
    <t>澜起科技</t>
  </si>
  <si>
    <t>688009.SH</t>
  </si>
  <si>
    <t>中国通号</t>
  </si>
  <si>
    <t>688012.SH</t>
  </si>
  <si>
    <t>中微公司</t>
  </si>
  <si>
    <t>688036.SH</t>
  </si>
  <si>
    <t>传音控股</t>
  </si>
  <si>
    <t>01456.HK</t>
  </si>
  <si>
    <t>国联证券</t>
  </si>
  <si>
    <t>PE 2019</t>
  </si>
  <si>
    <t>权重/PE, TTM</t>
  </si>
  <si>
    <t>权重/PE, 2019</t>
  </si>
  <si>
    <t>PE, 2019</t>
  </si>
  <si>
    <t>PE 2018</t>
  </si>
  <si>
    <t>权重/PE, 2018</t>
  </si>
  <si>
    <t>PE, 2018</t>
  </si>
  <si>
    <t>同比增长</t>
  </si>
  <si>
    <t>权重/PE 2019</t>
  </si>
  <si>
    <t>权重/PE 2018</t>
  </si>
  <si>
    <t>PE 2017</t>
  </si>
  <si>
    <t>权重/PE 2017</t>
  </si>
  <si>
    <t>权重/PE, 2017</t>
  </si>
  <si>
    <t>PE, 2017</t>
  </si>
  <si>
    <t>权重/PE,TTM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</si>
</sst>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/>
  </cellStyleXfs>
  <cellXfs count="9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/>
    <xf numFmtId="10" fontId="0" fillId="0" borderId="0" xfId="1" applyNumberFormat="1" applyFont="1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5.1662205959416898</v>
        <stp/>
        <stp>EM_S_VAL_ESTPE_NEW</stp>
        <stp>2</stp>
        <stp>601988.SH</stp>
        <stp>2021</stp>
        <tr r="I281" s="1"/>
      </tp>
      <tp>
        <v>0</v>
        <stp/>
        <stp>EM_S_VAL_ESTPE_NEW</stp>
        <stp>2</stp>
        <stp>601989.SH</stp>
        <stp>2020</stp>
        <tr r="H282" s="1"/>
      </tp>
      <tp>
        <v>19.356747341654</v>
        <stp/>
        <stp>EM_S_VAL_ESTPE_NEW</stp>
        <stp>2</stp>
        <stp>600989.SH</stp>
        <stp>2020</stp>
        <tr r="H209" s="1"/>
      </tp>
      <tp>
        <v>5.42549350879756</v>
        <stp/>
        <stp>EM_S_VAL_ESTPE_NEW</stp>
        <stp>2</stp>
        <stp>601988.SH</stp>
        <stp>2020</stp>
        <tr r="H281" s="1"/>
      </tp>
      <tp>
        <v>0</v>
        <stp/>
        <stp>EM_S_VAL_ESTPE_NEW</stp>
        <stp>2</stp>
        <stp>601989.SH</stp>
        <stp>2021</stp>
        <tr r="I282" s="1"/>
      </tp>
      <tp>
        <v>16.0310182370931</v>
        <stp/>
        <stp>EM_S_VAL_ESTPE_NEW</stp>
        <stp>2</stp>
        <stp>600989.SH</stp>
        <stp>2021</stp>
        <tr r="I209" s="1"/>
      </tp>
      <tp>
        <v>0</v>
        <stp/>
        <stp>EM_S_VAL_ESTPE_NEW</stp>
        <stp>2</stp>
        <stp>601989.SH</stp>
        <stp>2022</stp>
        <tr r="J282" s="1"/>
      </tp>
      <tp>
        <v>13.210689188196399</v>
        <stp/>
        <stp>EM_S_VAL_ESTPE_NEW</stp>
        <stp>2</stp>
        <stp>600989.SH</stp>
        <stp>2022</stp>
        <tr r="J209" s="1"/>
      </tp>
      <tp>
        <v>4.8202959619523202</v>
        <stp/>
        <stp>EM_S_VAL_ESTPE_NEW</stp>
        <stp>2</stp>
        <stp>601988.SH</stp>
        <stp>2022</stp>
        <tr r="J281" s="1"/>
      </tp>
      <tp>
        <v>15.376601979846599</v>
        <stp/>
        <stp>EM_S_VAL_ESTPE_NEW</stp>
        <stp>2</stp>
        <stp>601985.SH</stp>
        <stp>2020</stp>
        <tr r="H280" s="1"/>
      </tp>
      <tp>
        <v>13.767451191094899</v>
        <stp/>
        <stp>EM_S_VAL_ESTPE_NEW</stp>
        <stp>2</stp>
        <stp>601985.SH</stp>
        <stp>2021</stp>
        <tr r="I280" s="1"/>
      </tp>
      <tp>
        <v>52.006928406608402</v>
        <stp/>
        <stp>EM_S_VAL_ESTPE_NEW</stp>
        <stp>2</stp>
        <stp>603986.SH</stp>
        <stp>2022</stp>
        <tr r="J299" s="1"/>
      </tp>
      <tp>
        <v>12.5785770468382</v>
        <stp/>
        <stp>EM_S_VAL_ESTPE_NEW</stp>
        <stp>2</stp>
        <stp>601985.SH</stp>
        <stp>2022</stp>
        <tr r="J280" s="1"/>
      </tp>
      <tp>
        <v>69.184823088806596</v>
        <stp/>
        <stp>EM_S_VAL_ESTPE_NEW</stp>
        <stp>2</stp>
        <stp>603986.SH</stp>
        <stp>2021</stp>
        <tr r="I299" s="1"/>
      </tp>
      <tp>
        <v>95.855239667007893</v>
        <stp/>
        <stp>EM_S_VAL_ESTPE_NEW</stp>
        <stp>2</stp>
        <stp>603986.SH</stp>
        <stp>2020</stp>
        <tr r="H299" s="1"/>
      </tp>
      <tp>
        <v>5.3714535200791396</v>
        <stp/>
        <stp>EM_S_VAL_ESTPE_NEW</stp>
        <stp>2</stp>
        <stp>601998.SH</stp>
        <stp>2021</stp>
        <tr r="I284" s="1"/>
      </tp>
      <tp>
        <v>12.0841447523485</v>
        <stp/>
        <stp>EM_S_VAL_ESTPE_NEW</stp>
        <stp>2</stp>
        <stp>600998.SH</stp>
        <stp>2021</stp>
        <tr r="I210" s="1"/>
      </tp>
      <tp>
        <v>22.4748193838549</v>
        <stp/>
        <stp>EM_S_VAL_ESTPE_NEW</stp>
        <stp>2</stp>
        <stp>600999.SH</stp>
        <stp>2020</stp>
        <tr r="H211" s="1"/>
      </tp>
      <tp>
        <v>5.7911724788702603</v>
        <stp/>
        <stp>EM_S_VAL_ESTPE_NEW</stp>
        <stp>2</stp>
        <stp>601998.SH</stp>
        <stp>2020</stp>
        <tr r="H284" s="1"/>
      </tp>
      <tp>
        <v>12.7365189557893</v>
        <stp/>
        <stp>EM_S_VAL_ESTPE_NEW</stp>
        <stp>2</stp>
        <stp>600998.SH</stp>
        <stp>2020</stp>
        <tr r="H210" s="1"/>
      </tp>
      <tp>
        <v>19.443638686520401</v>
        <stp/>
        <stp>EM_S_VAL_ESTPE_NEW</stp>
        <stp>2</stp>
        <stp>600999.SH</stp>
        <stp>2021</stp>
        <tr r="I211" s="1"/>
      </tp>
      <tp>
        <v>17.142401145984302</v>
        <stp/>
        <stp>EM_S_VAL_ESTPE_NEW</stp>
        <stp>2</stp>
        <stp>600999.SH</stp>
        <stp>2022</stp>
        <tr r="J211" s="1"/>
      </tp>
      <tp>
        <v>4.8960088123287502</v>
        <stp/>
        <stp>EM_S_VAL_ESTPE_NEW</stp>
        <stp>2</stp>
        <stp>601998.SH</stp>
        <stp>2022</stp>
        <tr r="J284" s="1"/>
      </tp>
      <tp>
        <v>9.6470747632757501</v>
        <stp/>
        <stp>EM_S_VAL_ESTPE_NEW</stp>
        <stp>2</stp>
        <stp>600998.SH</stp>
        <stp>2022</stp>
        <tr r="J210" s="1"/>
      </tp>
      <tp>
        <v>0</v>
        <stp/>
        <stp>EM_S_VAL_ESTPE_NEW</stp>
        <stp>2</stp>
        <stp>601990.SH</stp>
        <stp>2021</stp>
        <tr r="I283" s="1"/>
      </tp>
      <tp>
        <v>38.6459289260657</v>
        <stp/>
        <stp>EM_S_VAL_ESTPE_NEW</stp>
        <stp>2</stp>
        <stp>603993.SH</stp>
        <stp>2022</stp>
        <tr r="J300" s="1"/>
      </tp>
      <tp>
        <v>0</v>
        <stp/>
        <stp>EM_S_VAL_ESTPE_NEW</stp>
        <stp>2</stp>
        <stp>601990.SH</stp>
        <stp>2020</stp>
        <tr r="H283" s="1"/>
      </tp>
      <tp>
        <v>61.986314876566198</v>
        <stp/>
        <stp>EM_S_VAL_ESTPE_NEW</stp>
        <stp>2</stp>
        <stp>603993.SH</stp>
        <stp>2020</stp>
        <tr r="H300" s="1"/>
      </tp>
      <tp>
        <v>0</v>
        <stp/>
        <stp>EM_S_VAL_ESTPE_NEW</stp>
        <stp>2</stp>
        <stp>601990.SH</stp>
        <stp>2022</stp>
        <tr r="J283" s="1"/>
      </tp>
      <tp>
        <v>46.227554032693597</v>
        <stp/>
        <stp>EM_S_VAL_ESTPE_NEW</stp>
        <stp>2</stp>
        <stp>603993.SH</stp>
        <stp>2021</stp>
        <tr r="I300" s="1"/>
      </tp>
      <tp>
        <v>20.205590943081901</v>
        <stp/>
        <stp>EM_S_VAL_ESTPE_NEW</stp>
        <stp>2</stp>
        <stp>600958.SH</stp>
        <stp>2021</stp>
        <tr r="I208" s="1"/>
      </tp>
      <tp>
        <v>23.979135926197099</v>
        <stp/>
        <stp>EM_S_VAL_ESTPE_NEW</stp>
        <stp>2</stp>
        <stp>600958.SH</stp>
        <stp>2020</stp>
        <tr r="H208" s="1"/>
      </tp>
      <tp>
        <v>16.125433479098302</v>
        <stp/>
        <stp>EM_S_VAL_ESTPE_NEW</stp>
        <stp>2</stp>
        <stp>600958.SH</stp>
        <stp>2022</stp>
        <tr r="J208" s="1"/>
      </tp>
      <tp>
        <v>0</v>
        <stp/>
        <stp>EM_S_VAL_ESTPE_NEW</stp>
        <stp>2</stp>
        <stp>601901.SH</stp>
        <stp>2020</stp>
        <tr r="H275" s="1"/>
      </tp>
      <tp>
        <v>18.115215170809801</v>
        <stp/>
        <stp>EM_S_VAL_ESTPE_NEW</stp>
        <stp>2</stp>
        <stp>600900.SH</stp>
        <stp>2021</stp>
        <tr r="I204" s="1"/>
      </tp>
      <tp>
        <v>0</v>
        <stp/>
        <stp>EM_S_VAL_ESTPE_NEW</stp>
        <stp>2</stp>
        <stp>601901.SH</stp>
        <stp>2021</stp>
        <tr r="I275" s="1"/>
      </tp>
      <tp>
        <v>18.12767571521</v>
        <stp/>
        <stp>EM_S_VAL_ESTPE_NEW</stp>
        <stp>2</stp>
        <stp>600900.SH</stp>
        <stp>2020</stp>
        <tr r="H204" s="1"/>
      </tp>
      <tp>
        <v>0</v>
        <stp/>
        <stp>EM_S_VAL_ESTPE_NEW</stp>
        <stp>2</stp>
        <stp>601901.SH</stp>
        <stp>2022</stp>
        <tr r="J275" s="1"/>
      </tp>
      <tp>
        <v>17.551185025273099</v>
        <stp/>
        <stp>EM_S_VAL_ESTPE_NEW</stp>
        <stp>2</stp>
        <stp>600900.SH</stp>
        <stp>2022</stp>
        <tr r="J204" s="1"/>
      </tp>
      <tp>
        <v>22.831842526720699</v>
        <stp/>
        <stp>EM_S_VAL_ESTPE_NEW</stp>
        <stp>2</stp>
        <stp>601919.SH</stp>
        <stp>2020</stp>
        <tr r="H277" s="1"/>
      </tp>
      <tp>
        <v>33.5374440826767</v>
        <stp/>
        <stp>EM_S_VAL_ESTPE_NEW</stp>
        <stp>2</stp>
        <stp>600918.SH</stp>
        <stp>2021</stp>
        <tr r="I205" s="1"/>
      </tp>
      <tp>
        <v>5.3607260421301497</v>
        <stp/>
        <stp>EM_S_VAL_ESTPE_NEW</stp>
        <stp>2</stp>
        <stp>600919.SH</stp>
        <stp>2020</stp>
        <tr r="H206" s="1"/>
      </tp>
      <tp>
        <v>15.06380701804</v>
        <stp/>
        <stp>EM_S_VAL_ESTPE_NEW</stp>
        <stp>2</stp>
        <stp>601919.SH</stp>
        <stp>2021</stp>
        <tr r="I277" s="1"/>
      </tp>
      <tp>
        <v>40.654085364334797</v>
        <stp/>
        <stp>EM_S_VAL_ESTPE_NEW</stp>
        <stp>2</stp>
        <stp>600918.SH</stp>
        <stp>2020</stp>
        <tr r="H205" s="1"/>
      </tp>
      <tp>
        <v>4.8527200550881604</v>
        <stp/>
        <stp>EM_S_VAL_ESTPE_NEW</stp>
        <stp>2</stp>
        <stp>600919.SH</stp>
        <stp>2021</stp>
        <tr r="I206" s="1"/>
      </tp>
      <tp>
        <v>16.969685935811</v>
        <stp/>
        <stp>EM_S_VAL_ESTPE_NEW</stp>
        <stp>2</stp>
        <stp>601919.SH</stp>
        <stp>2022</stp>
        <tr r="J277" s="1"/>
      </tp>
      <tp>
        <v>4.4172762492554698</v>
        <stp/>
        <stp>EM_S_VAL_ESTPE_NEW</stp>
        <stp>2</stp>
        <stp>600919.SH</stp>
        <stp>2022</stp>
        <tr r="J206" s="1"/>
      </tp>
      <tp>
        <v>27.849720180680201</v>
        <stp/>
        <stp>EM_S_VAL_ESTPE_NEW</stp>
        <stp>2</stp>
        <stp>600918.SH</stp>
        <stp>2022</stp>
        <tr r="J205" s="1"/>
      </tp>
      <tp>
        <v>5.5802269542704401</v>
        <stp/>
        <stp>EM_S_VAL_ESTPE_NEW</stp>
        <stp>2</stp>
        <stp>601916.SH</stp>
        <stp>2022</stp>
        <tr r="J276" s="1"/>
      </tp>
      <tp>
        <v>6.2613201248274502</v>
        <stp/>
        <stp>EM_S_VAL_ESTPE_NEW</stp>
        <stp>2</stp>
        <stp>601916.SH</stp>
        <stp>2021</stp>
        <tr r="I276" s="1"/>
      </tp>
      <tp>
        <v>6.7880516249704801</v>
        <stp/>
        <stp>EM_S_VAL_ESTPE_NEW</stp>
        <stp>2</stp>
        <stp>601916.SH</stp>
        <stp>2020</stp>
        <tr r="H276" s="1"/>
      </tp>
      <tp>
        <v>8.4603558616733903</v>
        <stp/>
        <stp>EM_S_VAL_ESTPE_NEW</stp>
        <stp>2</stp>
        <stp>600926.SH</stp>
        <stp>2022</stp>
        <tr r="J207" s="1"/>
      </tp>
      <tp>
        <v>9.9664781771366595</v>
        <stp/>
        <stp>EM_S_VAL_ESTPE_NEW</stp>
        <stp>2</stp>
        <stp>600926.SH</stp>
        <stp>2021</stp>
        <tr r="I207" s="1"/>
      </tp>
      <tp>
        <v>11.559839821124701</v>
        <stp/>
        <stp>EM_S_VAL_ESTPE_NEW</stp>
        <stp>2</stp>
        <stp>600926.SH</stp>
        <stp>2020</stp>
        <tr r="H207" s="1"/>
      </tp>
      <tp>
        <v>6.2643818250199503</v>
        <stp/>
        <stp>EM_S_VAL_ESTPE_NEW</stp>
        <stp>2</stp>
        <stp>601939.SH</stp>
        <stp>2020</stp>
        <tr r="H279" s="1"/>
      </tp>
      <tp>
        <v>5.8144554198299003</v>
        <stp/>
        <stp>EM_S_VAL_ESTPE_NEW</stp>
        <stp>2</stp>
        <stp>601939.SH</stp>
        <stp>2021</stp>
        <tr r="I279" s="1"/>
      </tp>
      <tp>
        <v>5.3653786350131796</v>
        <stp/>
        <stp>EM_S_VAL_ESTPE_NEW</stp>
        <stp>2</stp>
        <stp>601939.SH</stp>
        <stp>2022</stp>
        <tr r="J279" s="1"/>
      </tp>
      <tp>
        <v>17.661674067718302</v>
        <stp/>
        <stp>EM_S_VAL_ESTPE_NEW</stp>
        <stp>2</stp>
        <stp>601933.SH</stp>
        <stp>2022</stp>
        <tr r="J278" s="1"/>
      </tp>
      <tp>
        <v>27.5291222243475</v>
        <stp/>
        <stp>EM_S_VAL_ESTPE_NEW</stp>
        <stp>2</stp>
        <stp>601933.SH</stp>
        <stp>2020</stp>
        <tr r="H278" s="1"/>
      </tp>
      <tp>
        <v>21.889651791383301</v>
        <stp/>
        <stp>EM_S_VAL_ESTPE_NEW</stp>
        <stp>2</stp>
        <stp>601933.SH</stp>
        <stp>2021</stp>
        <tr r="I278" s="1"/>
      </tp>
      <tp>
        <v>20.735248885917201</v>
        <stp/>
        <stp>EM_S_VAL_ESTPE_NEW</stp>
        <stp>2</stp>
        <stp>002916.SZ</stp>
        <stp>2022</stp>
        <tr r="J96" s="1"/>
      </tp>
      <tp>
        <v>25.936220215652799</v>
        <stp/>
        <stp>EM_S_VAL_ESTPE_NEW</stp>
        <stp>2</stp>
        <stp>002916.SZ</stp>
        <stp>2021</stp>
        <tr r="I96" s="1"/>
      </tp>
      <tp>
        <v>33.511495337459401</v>
        <stp/>
        <stp>EM_S_VAL_ESTPE_NEW</stp>
        <stp>2</stp>
        <stp>002916.SZ</stp>
        <stp>2020</stp>
        <tr r="H96" s="1"/>
      </tp>
      <tp>
        <v>22.800786552123501</v>
        <stp/>
        <stp>EM_S_VAL_ESTPE_NEW</stp>
        <stp>2</stp>
        <stp>000938.SZ</stp>
        <stp>2021</stp>
        <tr r="I38" s="1"/>
      </tp>
      <tp>
        <v>27.26041113386</v>
        <stp/>
        <stp>EM_S_VAL_ESTPE_NEW</stp>
        <stp>2</stp>
        <stp>002938.SZ</stp>
        <stp>2021</stp>
        <tr r="I97" s="1"/>
      </tp>
      <tp>
        <v>0</v>
        <stp/>
        <stp>EM_S_VAL_ESTPE_NEW</stp>
        <stp>2</stp>
        <stp>002939.SZ</stp>
        <stp>2020</stp>
        <tr r="H98" s="1"/>
      </tp>
      <tp>
        <v>28.287309597080299</v>
        <stp/>
        <stp>EM_S_VAL_ESTPE_NEW</stp>
        <stp>2</stp>
        <stp>000938.SZ</stp>
        <stp>2020</stp>
        <tr r="H38" s="1"/>
      </tp>
      <tp>
        <v>34.459987862052799</v>
        <stp/>
        <stp>EM_S_VAL_ESTPE_NEW</stp>
        <stp>2</stp>
        <stp>002938.SZ</stp>
        <stp>2020</stp>
        <tr r="H97" s="1"/>
      </tp>
      <tp>
        <v>0</v>
        <stp/>
        <stp>EM_S_VAL_ESTPE_NEW</stp>
        <stp>2</stp>
        <stp>002939.SZ</stp>
        <stp>2021</stp>
        <tr r="I98" s="1"/>
      </tp>
      <tp>
        <v>0</v>
        <stp/>
        <stp>EM_S_VAL_ESTPE_NEW</stp>
        <stp>2</stp>
        <stp>002939.SZ</stp>
        <stp>2022</stp>
        <tr r="J98" s="1"/>
      </tp>
      <tp>
        <v>18.3593539475001</v>
        <stp/>
        <stp>EM_S_VAL_ESTPE_NEW</stp>
        <stp>2</stp>
        <stp>000938.SZ</stp>
        <stp>2022</stp>
        <tr r="J38" s="1"/>
      </tp>
      <tp>
        <v>23.1666803936346</v>
        <stp/>
        <stp>EM_S_VAL_ESTPE_NEW</stp>
        <stp>2</stp>
        <stp>002938.SZ</stp>
        <stp>2022</stp>
        <tr r="J97" s="1"/>
      </tp>
      <tp>
        <v>0</v>
        <stp/>
        <stp>EM_S_VAL_ESTPE_NEW</stp>
        <stp>2</stp>
        <stp>002945.SZ</stp>
        <stp>2020</stp>
        <tr r="H99" s="1"/>
      </tp>
      <tp>
        <v>0</v>
        <stp/>
        <stp>EM_S_VAL_ESTPE_NEW</stp>
        <stp>2</stp>
        <stp>002945.SZ</stp>
        <stp>2021</stp>
        <tr r="I99" s="1"/>
      </tp>
      <tp>
        <v>0</v>
        <stp/>
        <stp>EM_S_VAL_ESTPE_NEW</stp>
        <stp>2</stp>
        <stp>002945.SZ</stp>
        <stp>2022</stp>
        <tr r="J99" s="1"/>
      </tp>
      <tp>
        <v>8.2152695795631594</v>
        <stp/>
        <stp>EM_S_VAL_ESTPE_NEW</stp>
        <stp>2</stp>
        <stp>002958.SZ</stp>
        <stp>2021</stp>
        <tr r="I100" s="1"/>
      </tp>
      <tp>
        <v>9.3563712974183204</v>
        <stp/>
        <stp>EM_S_VAL_ESTPE_NEW</stp>
        <stp>2</stp>
        <stp>002958.SZ</stp>
        <stp>2020</stp>
        <tr r="H100" s="1"/>
      </tp>
      <tp>
        <v>7.2241832785402798</v>
        <stp/>
        <stp>EM_S_VAL_ESTPE_NEW</stp>
        <stp>2</stp>
        <stp>002958.SZ</stp>
        <stp>2022</stp>
        <tr r="J100" s="1"/>
      </tp>
      <tp>
        <v>4.3794132568436197</v>
        <stp/>
        <stp>EM_S_VAL_ESTPE_NEW</stp>
        <stp>2</stp>
        <stp>000961.SZ</stp>
        <stp>2020</stp>
        <tr r="H39" s="1"/>
      </tp>
      <tp>
        <v>11.4457908694362</v>
        <stp/>
        <stp>EM_S_VAL_ESTPE_NEW</stp>
        <stp>2</stp>
        <stp>000963.SZ</stp>
        <stp>2022</stp>
        <tr r="J40" s="1"/>
      </tp>
      <tp>
        <v>3.4055356979132498</v>
        <stp/>
        <stp>EM_S_VAL_ESTPE_NEW</stp>
        <stp>2</stp>
        <stp>000961.SZ</stp>
        <stp>2021</stp>
        <tr r="I39" s="1"/>
      </tp>
      <tp>
        <v>2.8550558323511201</v>
        <stp/>
        <stp>EM_S_VAL_ESTPE_NEW</stp>
        <stp>2</stp>
        <stp>000961.SZ</stp>
        <stp>2022</stp>
        <tr r="J39" s="1"/>
      </tp>
      <tp>
        <v>15.757279982529001</v>
        <stp/>
        <stp>EM_S_VAL_ESTPE_NEW</stp>
        <stp>2</stp>
        <stp>000963.SZ</stp>
        <stp>2020</stp>
        <tr r="H40" s="1"/>
      </tp>
      <tp>
        <v>13.7531029102215</v>
        <stp/>
        <stp>EM_S_VAL_ESTPE_NEW</stp>
        <stp>2</stp>
        <stp>000963.SZ</stp>
        <stp>2021</stp>
        <tr r="I40" s="1"/>
      </tp>
      <tp>
        <v>6.1143691912413898</v>
        <stp/>
        <stp>EM_S_VAL_ESTPE_NEW</stp>
        <stp>2</stp>
        <stp>001979.SZ</stp>
        <stp>2020</stp>
        <tr r="H42" s="1"/>
      </tp>
      <tp>
        <v>5.3185627289570396</v>
        <stp/>
        <stp>EM_S_VAL_ESTPE_NEW</stp>
        <stp>2</stp>
        <stp>001979.SZ</stp>
        <stp>2021</stp>
        <tr r="I42" s="1"/>
      </tp>
      <tp>
        <v>4.6563858367398199</v>
        <stp/>
        <stp>EM_S_VAL_ESTPE_NEW</stp>
        <stp>2</stp>
        <stp>001979.SZ</stp>
        <stp>2022</stp>
        <tr r="J42" s="1"/>
      </tp>
      <tp>
        <v>16.759727996533702</v>
        <stp/>
        <stp>EM_S_VAL_ESTPE_NEW</stp>
        <stp>2</stp>
        <stp>000977.SZ</stp>
        <stp>2022</stp>
        <tr r="J41" s="1"/>
      </tp>
      <tp>
        <v>30.634999695752001</v>
        <stp/>
        <stp>EM_S_VAL_ESTPE_NEW</stp>
        <stp>2</stp>
        <stp>000977.SZ</stp>
        <stp>2020</stp>
        <tr r="H41" s="1"/>
      </tp>
      <tp>
        <v>22.316261806832799</v>
        <stp/>
        <stp>EM_S_VAL_ESTPE_NEW</stp>
        <stp>2</stp>
        <stp>000977.SZ</stp>
        <stp>2021</stp>
        <tr r="I41" s="1"/>
      </tp>
      <tp>
        <v>58.409587401395903</v>
        <stp/>
        <stp>EM_S_VAL_ESTPE_NEW</stp>
        <stp>2</stp>
        <stp>601888.SH</stp>
        <stp>2021</stp>
        <tr r="I273" s="1"/>
      </tp>
      <tp>
        <v>106.931652925572</v>
        <stp/>
        <stp>EM_S_VAL_ESTPE_NEW</stp>
        <stp>2</stp>
        <stp>601888.SH</stp>
        <stp>2020</stp>
        <tr r="H273" s="1"/>
      </tp>
      <tp>
        <v>44.8309517829288</v>
        <stp/>
        <stp>EM_S_VAL_ESTPE_NEW</stp>
        <stp>2</stp>
        <stp>601888.SH</stp>
        <stp>2022</stp>
        <tr r="J273" s="1"/>
      </tp>
      <tp>
        <v>17.190213507282301</v>
        <stp/>
        <stp>EM_S_VAL_ESTPE_NEW</stp>
        <stp>2</stp>
        <stp>601881.SH</stp>
        <stp>2020</stp>
        <tr r="H272" s="1"/>
      </tp>
      <tp>
        <v>15.014614608318</v>
        <stp/>
        <stp>EM_S_VAL_ESTPE_NEW</stp>
        <stp>2</stp>
        <stp>601881.SH</stp>
        <stp>2021</stp>
        <tr r="I272" s="1"/>
      </tp>
      <tp>
        <v>14.2782599763158</v>
        <stp/>
        <stp>EM_S_VAL_ESTPE_NEW</stp>
        <stp>2</stp>
        <stp>601881.SH</stp>
        <stp>2022</stp>
        <tr r="J272" s="1"/>
      </tp>
      <tp>
        <v>29.653868091004799</v>
        <stp/>
        <stp>EM_S_VAL_ESTPE_NEW</stp>
        <stp>2</stp>
        <stp>600887.SH</stp>
        <stp>2022</stp>
        <tr r="J202" s="1"/>
      </tp>
      <tp>
        <v>9.5261133473079393</v>
        <stp/>
        <stp>EM_S_VAL_ESTPE_NEW</stp>
        <stp>2</stp>
        <stp>600886.SH</stp>
        <stp>2022</stp>
        <tr r="J201" s="1"/>
      </tp>
      <tp>
        <v>10.3665291937915</v>
        <stp/>
        <stp>EM_S_VAL_ESTPE_NEW</stp>
        <stp>2</stp>
        <stp>600886.SH</stp>
        <stp>2021</stp>
        <tr r="I201" s="1"/>
      </tp>
      <tp>
        <v>39.787174186306402</v>
        <stp/>
        <stp>EM_S_VAL_ESTPE_NEW</stp>
        <stp>2</stp>
        <stp>600887.SH</stp>
        <stp>2020</stp>
        <tr r="H202" s="1"/>
      </tp>
      <tp>
        <v>10.6062836539109</v>
        <stp/>
        <stp>EM_S_VAL_ESTPE_NEW</stp>
        <stp>2</stp>
        <stp>600886.SH</stp>
        <stp>2020</stp>
        <tr r="H201" s="1"/>
      </tp>
      <tp>
        <v>33.991669108402597</v>
        <stp/>
        <stp>EM_S_VAL_ESTPE_NEW</stp>
        <stp>2</stp>
        <stp>600887.SH</stp>
        <stp>2021</stp>
        <tr r="I202" s="1"/>
      </tp>
      <tp>
        <v>39.890964312933903</v>
        <stp/>
        <stp>EM_S_VAL_ESTPE_NEW</stp>
        <stp>2</stp>
        <stp>601899.SH</stp>
        <stp>2020</stp>
        <tr r="H274" s="1"/>
      </tp>
      <tp>
        <v>69.910058492058297</v>
        <stp/>
        <stp>EM_S_VAL_ESTPE_NEW</stp>
        <stp>2</stp>
        <stp>603899.SH</stp>
        <stp>2020</stp>
        <tr r="H298" s="1"/>
      </tp>
      <tp>
        <v>27.013779459307301</v>
        <stp/>
        <stp>EM_S_VAL_ESTPE_NEW</stp>
        <stp>2</stp>
        <stp>601899.SH</stp>
        <stp>2021</stp>
        <tr r="I274" s="1"/>
      </tp>
      <tp>
        <v>56.043904598579203</v>
        <stp/>
        <stp>EM_S_VAL_ESTPE_NEW</stp>
        <stp>2</stp>
        <stp>603899.SH</stp>
        <stp>2021</stp>
        <tr r="I298" s="1"/>
      </tp>
      <tp>
        <v>20.711199330227501</v>
        <stp/>
        <stp>EM_S_VAL_ESTPE_NEW</stp>
        <stp>2</stp>
        <stp>601899.SH</stp>
        <stp>2022</stp>
        <tr r="J274" s="1"/>
      </tp>
      <tp>
        <v>45.244885873423698</v>
        <stp/>
        <stp>EM_S_VAL_ESTPE_NEW</stp>
        <stp>2</stp>
        <stp>603899.SH</stp>
        <stp>2022</stp>
        <tr r="J298" s="1"/>
      </tp>
      <tp>
        <v>82.754295953726995</v>
        <stp/>
        <stp>EM_S_VAL_ESTPE_NEW</stp>
        <stp>2</stp>
        <stp>600893.SH</stp>
        <stp>2022</stp>
        <tr r="J203" s="1"/>
      </tp>
      <tp>
        <v>132.22492330215599</v>
        <stp/>
        <stp>EM_S_VAL_ESTPE_NEW</stp>
        <stp>2</stp>
        <stp>600893.SH</stp>
        <stp>2020</stp>
        <tr r="H203" s="1"/>
      </tp>
      <tp>
        <v>105.870938341555</v>
        <stp/>
        <stp>EM_S_VAL_ESTPE_NEW</stp>
        <stp>2</stp>
        <stp>600893.SH</stp>
        <stp>2021</stp>
        <tr r="I203" s="1"/>
      </tp>
      <tp>
        <v>0</v>
        <stp/>
        <stp>EM_S_VAL_ESTPE_NEW</stp>
        <stp>2</stp>
        <stp>600848.SH</stp>
        <stp>2021</stp>
        <tr r="I199" s="1"/>
      </tp>
      <tp>
        <v>0</v>
        <stp/>
        <stp>EM_S_VAL_ESTPE_NEW</stp>
        <stp>2</stp>
        <stp>600848.SH</stp>
        <stp>2020</stp>
        <tr r="H199" s="1"/>
      </tp>
      <tp>
        <v>0</v>
        <stp/>
        <stp>EM_S_VAL_ESTPE_NEW</stp>
        <stp>2</stp>
        <stp>600848.SH</stp>
        <stp>2022</stp>
        <tr r="J199" s="1"/>
      </tp>
      <tp>
        <v>64.240898266164805</v>
        <stp/>
        <stp>EM_S_VAL_ESTPE_NEW</stp>
        <stp>2</stp>
        <stp>600845.SH</stp>
        <stp>2020</stp>
        <tr r="H198" s="1"/>
      </tp>
      <tp>
        <v>51.480096325862199</v>
        <stp/>
        <stp>EM_S_VAL_ESTPE_NEW</stp>
        <stp>2</stp>
        <stp>600845.SH</stp>
        <stp>2021</stp>
        <tr r="I198" s="1"/>
      </tp>
      <tp>
        <v>40.797222207732197</v>
        <stp/>
        <stp>EM_S_VAL_ESTPE_NEW</stp>
        <stp>2</stp>
        <stp>600845.SH</stp>
        <stp>2022</stp>
        <tr r="J198" s="1"/>
      </tp>
      <tp>
        <v>13.358031930348</v>
        <stp/>
        <stp>EM_S_VAL_ESTPE_NEW</stp>
        <stp>2</stp>
        <stp>601857.SH</stp>
        <stp>2022</stp>
        <tr r="J268" s="1"/>
      </tp>
      <tp>
        <v>58.370935761608102</v>
        <stp/>
        <stp>EM_S_VAL_ESTPE_NEW</stp>
        <stp>2</stp>
        <stp>601857.SH</stp>
        <stp>2020</stp>
        <tr r="H268" s="1"/>
      </tp>
      <tp>
        <v>17.878114804611901</v>
        <stp/>
        <stp>EM_S_VAL_ESTPE_NEW</stp>
        <stp>2</stp>
        <stp>601857.SH</stp>
        <stp>2021</stp>
        <tr r="I268" s="1"/>
      </tp>
      <tp>
        <v>32.5951577154459</v>
        <stp/>
        <stp>EM_S_VAL_ESTPE_NEW</stp>
        <stp>2</stp>
        <stp>601878.SH</stp>
        <stp>2021</stp>
        <tr r="I271" s="1"/>
      </tp>
      <tp>
        <v>39.771530850475202</v>
        <stp/>
        <stp>EM_S_VAL_ESTPE_NEW</stp>
        <stp>2</stp>
        <stp>601878.SH</stp>
        <stp>2020</stp>
        <tr r="H271" s="1"/>
      </tp>
      <tp>
        <v>27.8582597954167</v>
        <stp/>
        <stp>EM_S_VAL_ESTPE_NEW</stp>
        <stp>2</stp>
        <stp>601878.SH</stp>
        <stp>2022</stp>
        <tr r="J271" s="1"/>
      </tp>
      <tp>
        <v>10.959232271166099</v>
        <stp/>
        <stp>EM_S_VAL_ESTPE_NEW</stp>
        <stp>2</stp>
        <stp>601872.SH</stp>
        <stp>2022</stp>
        <tr r="J269" s="1"/>
      </tp>
      <tp>
        <v>40.745256389201899</v>
        <stp/>
        <stp>EM_S_VAL_ESTPE_NEW</stp>
        <stp>2</stp>
        <stp>600872.SH</stp>
        <stp>2022</stp>
        <tr r="J200" s="1"/>
      </tp>
      <tp>
        <v>13.7627385455132</v>
        <stp/>
        <stp>EM_S_VAL_ESTPE_NEW</stp>
        <stp>2</stp>
        <stp>601872.SH</stp>
        <stp>2021</stp>
        <tr r="I269" s="1"/>
      </tp>
      <tp>
        <v>50.104338392957203</v>
        <stp/>
        <stp>EM_S_VAL_ESTPE_NEW</stp>
        <stp>2</stp>
        <stp>600872.SH</stp>
        <stp>2021</stp>
        <tr r="I200" s="1"/>
      </tp>
      <tp>
        <v>8.8518915517376406</v>
        <stp/>
        <stp>EM_S_VAL_ESTPE_NEW</stp>
        <stp>2</stp>
        <stp>601872.SH</stp>
        <stp>2020</stp>
        <tr r="H269" s="1"/>
      </tp>
      <tp>
        <v>62.213858726196001</v>
        <stp/>
        <stp>EM_S_VAL_ESTPE_NEW</stp>
        <stp>2</stp>
        <stp>600872.SH</stp>
        <stp>2020</stp>
        <tr r="H200" s="1"/>
      </tp>
      <tp>
        <v>14.8634944924792</v>
        <stp/>
        <stp>EM_S_VAL_ESTPE_NEW</stp>
        <stp>2</stp>
        <stp>601877.SH</stp>
        <stp>2022</stp>
        <tr r="J270" s="1"/>
      </tp>
      <tp>
        <v>20.304231910914101</v>
        <stp/>
        <stp>EM_S_VAL_ESTPE_NEW</stp>
        <stp>2</stp>
        <stp>601877.SH</stp>
        <stp>2020</stp>
        <tr r="H270" s="1"/>
      </tp>
      <tp>
        <v>17.253724630681202</v>
        <stp/>
        <stp>EM_S_VAL_ESTPE_NEW</stp>
        <stp>2</stp>
        <stp>601877.SH</stp>
        <stp>2021</stp>
        <tr r="I270" s="1"/>
      </tp>
      <tp>
        <v>18.888643372694901</v>
        <stp/>
        <stp>EM_S_VAL_ESTPE_NEW</stp>
        <stp>2</stp>
        <stp>601808.SH</stp>
        <stp>2021</stp>
        <tr r="I264" s="1"/>
      </tp>
      <tp>
        <v>115.976558054535</v>
        <stp/>
        <stp>EM_S_VAL_ESTPE_NEW</stp>
        <stp>2</stp>
        <stp>600809.SH</stp>
        <stp>2020</stp>
        <tr r="H196" s="1"/>
      </tp>
      <tp>
        <v>24.134865556374098</v>
        <stp/>
        <stp>EM_S_VAL_ESTPE_NEW</stp>
        <stp>2</stp>
        <stp>601808.SH</stp>
        <stp>2020</stp>
        <tr r="H264" s="1"/>
      </tp>
      <tp>
        <v>89.674849231272105</v>
        <stp/>
        <stp>EM_S_VAL_ESTPE_NEW</stp>
        <stp>2</stp>
        <stp>600809.SH</stp>
        <stp>2021</stp>
        <tr r="I196" s="1"/>
      </tp>
      <tp>
        <v>71.853130040619604</v>
        <stp/>
        <stp>EM_S_VAL_ESTPE_NEW</stp>
        <stp>2</stp>
        <stp>600809.SH</stp>
        <stp>2022</stp>
        <tr r="J196" s="1"/>
      </tp>
      <tp>
        <v>14.769119815613999</v>
        <stp/>
        <stp>EM_S_VAL_ESTPE_NEW</stp>
        <stp>2</stp>
        <stp>601808.SH</stp>
        <stp>2022</stp>
        <tr r="J264" s="1"/>
      </tp>
      <tp>
        <v>5.2586858047755696</v>
        <stp/>
        <stp>EM_S_VAL_ESTPE_NEW</stp>
        <stp>2</stp>
        <stp>601800.SH</stp>
        <stp>2021</stp>
        <tr r="I263" s="1"/>
      </tp>
      <tp>
        <v>5.9112809680040597</v>
        <stp/>
        <stp>EM_S_VAL_ESTPE_NEW</stp>
        <stp>2</stp>
        <stp>601800.SH</stp>
        <stp>2020</stp>
        <tr r="H263" s="1"/>
      </tp>
      <tp>
        <v>4.7132644224695097</v>
        <stp/>
        <stp>EM_S_VAL_ESTPE_NEW</stp>
        <stp>2</stp>
        <stp>601800.SH</stp>
        <stp>2022</stp>
        <tr r="J263" s="1"/>
      </tp>
      <tp>
        <v>5.3678227890616697</v>
        <stp/>
        <stp>EM_S_VAL_ESTPE_NEW</stp>
        <stp>2</stp>
        <stp>601818.SH</stp>
        <stp>2021</stp>
        <tr r="I266" s="1"/>
      </tp>
      <tp>
        <v>5.8725916492290402</v>
        <stp/>
        <stp>EM_S_VAL_ESTPE_NEW</stp>
        <stp>2</stp>
        <stp>601818.SH</stp>
        <stp>2020</stp>
        <tr r="H266" s="1"/>
      </tp>
      <tp>
        <v>5.0973600801835097</v>
        <stp/>
        <stp>EM_S_VAL_ESTPE_NEW</stp>
        <stp>2</stp>
        <stp>601818.SH</stp>
        <stp>2022</stp>
        <tr r="J266" s="1"/>
      </tp>
      <tp>
        <v>21.037715756717802</v>
        <stp/>
        <stp>EM_S_VAL_ESTPE_NEW</stp>
        <stp>2</stp>
        <stp>601816.SH</stp>
        <stp>2022</stp>
        <tr r="J265" s="1"/>
      </tp>
      <tp>
        <v>23.910698236654099</v>
        <stp/>
        <stp>EM_S_VAL_ESTPE_NEW</stp>
        <stp>2</stp>
        <stp>601816.SH</stp>
        <stp>2021</stp>
        <tr r="I265" s="1"/>
      </tp>
      <tp>
        <v>59.750249969271103</v>
        <stp/>
        <stp>EM_S_VAL_ESTPE_NEW</stp>
        <stp>2</stp>
        <stp>601816.SH</stp>
        <stp>2020</stp>
        <tr r="H265" s="1"/>
      </tp>
      <tp>
        <v>5.2475328362079097</v>
        <stp/>
        <stp>EM_S_VAL_ESTPE_NEW</stp>
        <stp>2</stp>
        <stp>601838.SH</stp>
        <stp>2021</stp>
        <tr r="I267" s="1"/>
      </tp>
      <tp>
        <v>6.0020639543597598</v>
        <stp/>
        <stp>EM_S_VAL_ESTPE_NEW</stp>
        <stp>2</stp>
        <stp>601838.SH</stp>
        <stp>2020</stp>
        <tr r="H267" s="1"/>
      </tp>
      <tp>
        <v>4.6179449739743497</v>
        <stp/>
        <stp>EM_S_VAL_ESTPE_NEW</stp>
        <stp>2</stp>
        <stp>601838.SH</stp>
        <stp>2022</stp>
        <tr r="J267" s="1"/>
      </tp>
      <tp>
        <v>28.050804137973198</v>
        <stp/>
        <stp>EM_S_VAL_ESTPE_NEW</stp>
        <stp>2</stp>
        <stp>603833.SH</stp>
        <stp>2022</stp>
        <tr r="J297" s="1"/>
      </tp>
      <tp>
        <v>38.612326154367899</v>
        <stp/>
        <stp>EM_S_VAL_ESTPE_NEW</stp>
        <stp>2</stp>
        <stp>603833.SH</stp>
        <stp>2020</stp>
        <tr r="H297" s="1"/>
      </tp>
      <tp>
        <v>32.522577183518699</v>
        <stp/>
        <stp>EM_S_VAL_ESTPE_NEW</stp>
        <stp>2</stp>
        <stp>603833.SH</stp>
        <stp>2021</stp>
        <tr r="I297" s="1"/>
      </tp>
      <tp>
        <v>11.151480215926799</v>
        <stp/>
        <stp>EM_S_VAL_ESTPE_NEW</stp>
        <stp>2</stp>
        <stp>600837.SH</stp>
        <stp>2022</stp>
        <tr r="J197" s="1"/>
      </tp>
      <tp>
        <v>15.529623609954401</v>
        <stp/>
        <stp>EM_S_VAL_ESTPE_NEW</stp>
        <stp>2</stp>
        <stp>600837.SH</stp>
        <stp>2020</stp>
        <tr r="H197" s="1"/>
      </tp>
      <tp>
        <v>12.861316698621399</v>
        <stp/>
        <stp>EM_S_VAL_ESTPE_NEW</stp>
        <stp>2</stp>
        <stp>600837.SH</stp>
        <stp>2021</stp>
        <tr r="I197" s="1"/>
      </tp>
      <tp>
        <v>25.5423337850861</v>
        <stp/>
        <stp>EM_S_VAL_ESTPE_NEW</stp>
        <stp>2</stp>
        <stp>000895.SZ</stp>
        <stp>2020</stp>
        <tr r="H37" s="1"/>
      </tp>
      <tp>
        <v>22.256766553161999</v>
        <stp/>
        <stp>EM_S_VAL_ESTPE_NEW</stp>
        <stp>2</stp>
        <stp>000895.SZ</stp>
        <stp>2021</stp>
        <tr r="I37" s="1"/>
      </tp>
      <tp>
        <v>19.595843274864301</v>
        <stp/>
        <stp>EM_S_VAL_ESTPE_NEW</stp>
        <stp>2</stp>
        <stp>000895.SZ</stp>
        <stp>2022</stp>
        <tr r="J37" s="1"/>
      </tp>
      <tp>
        <v>67.816399839003395</v>
        <stp/>
        <stp>EM_S_VAL_ESTPE_NEW</stp>
        <stp>2</stp>
        <stp>002812.SZ</stp>
        <stp>2022</stp>
        <tr r="J93" s="1"/>
      </tp>
      <tp>
        <v>90.153854587817094</v>
        <stp/>
        <stp>EM_S_VAL_ESTPE_NEW</stp>
        <stp>2</stp>
        <stp>002812.SZ</stp>
        <stp>2021</stp>
        <tr r="I93" s="1"/>
      </tp>
      <tp>
        <v>132.438400637049</v>
        <stp/>
        <stp>EM_S_VAL_ESTPE_NEW</stp>
        <stp>2</stp>
        <stp>002812.SZ</stp>
        <stp>2020</stp>
        <tr r="H93" s="1"/>
      </tp>
      <tp>
        <v>12.2939254001884</v>
        <stp/>
        <stp>EM_S_VAL_ESTPE_NEW</stp>
        <stp>2</stp>
        <stp>003816.SZ</stp>
        <stp>2022</stp>
        <tr r="J101" s="1"/>
      </tp>
      <tp>
        <v>13.0370546623009</v>
        <stp/>
        <stp>EM_S_VAL_ESTPE_NEW</stp>
        <stp>2</stp>
        <stp>003816.SZ</stp>
        <stp>2021</stp>
        <tr r="I101" s="1"/>
      </tp>
      <tp>
        <v>13.744926811806501</v>
        <stp/>
        <stp>EM_S_VAL_ESTPE_NEW</stp>
        <stp>2</stp>
        <stp>003816.SZ</stp>
        <stp>2020</stp>
        <tr r="H101" s="1"/>
      </tp>
      <tp>
        <v>96.887499615882803</v>
        <stp/>
        <stp>EM_S_VAL_ESTPE_NEW</stp>
        <stp>2</stp>
        <stp>002821.SZ</stp>
        <stp>2020</stp>
        <tr r="H94" s="1"/>
      </tp>
      <tp>
        <v>72.943726207180106</v>
        <stp/>
        <stp>EM_S_VAL_ESTPE_NEW</stp>
        <stp>2</stp>
        <stp>002821.SZ</stp>
        <stp>2021</stp>
        <tr r="I94" s="1"/>
      </tp>
      <tp>
        <v>55.7981999855213</v>
        <stp/>
        <stp>EM_S_VAL_ESTPE_NEW</stp>
        <stp>2</stp>
        <stp>002821.SZ</stp>
        <stp>2022</stp>
        <tr r="J94" s="1"/>
      </tp>
      <tp>
        <v>46.660890706791101</v>
        <stp/>
        <stp>EM_S_VAL_ESTPE_NEW</stp>
        <stp>2</stp>
        <stp>002841.SZ</stp>
        <stp>2020</stp>
        <tr r="H95" s="1"/>
      </tp>
      <tp>
        <v>40.058651574901702</v>
        <stp/>
        <stp>EM_S_VAL_ESTPE_NEW</stp>
        <stp>2</stp>
        <stp>002841.SZ</stp>
        <stp>2021</stp>
        <tr r="I95" s="1"/>
      </tp>
      <tp>
        <v>34.661889374407899</v>
        <stp/>
        <stp>EM_S_VAL_ESTPE_NEW</stp>
        <stp>2</stp>
        <stp>002841.SZ</stp>
        <stp>2022</stp>
        <tr r="J95" s="1"/>
      </tp>
      <tp>
        <v>46.792811162796802</v>
        <stp/>
        <stp>EM_S_VAL_ESTPE_NEW</stp>
        <stp>2</stp>
        <stp>000858.SZ</stp>
        <stp>2021</stp>
        <tr r="I34" s="1"/>
      </tp>
      <tp>
        <v>56.742078106115002</v>
        <stp/>
        <stp>EM_S_VAL_ESTPE_NEW</stp>
        <stp>2</stp>
        <stp>000858.SZ</stp>
        <stp>2020</stp>
        <tr r="H34" s="1"/>
      </tp>
      <tp>
        <v>39.678102674304299</v>
        <stp/>
        <stp>EM_S_VAL_ESTPE_NEW</stp>
        <stp>2</stp>
        <stp>000858.SZ</stp>
        <stp>2022</stp>
        <tr r="J34" s="1"/>
      </tp>
      <tp>
        <v>49.025912983669102</v>
        <stp/>
        <stp>EM_S_VAL_ESTPE_NEW</stp>
        <stp>2</stp>
        <stp>000860.SZ</stp>
        <stp>2021</stp>
        <tr r="I35" s="1"/>
      </tp>
      <tp>
        <v>66.231613251003296</v>
        <stp/>
        <stp>EM_S_VAL_ESTPE_NEW</stp>
        <stp>2</stp>
        <stp>000860.SZ</stp>
        <stp>2020</stp>
        <tr r="H35" s="1"/>
      </tp>
      <tp>
        <v>38.714060816348002</v>
        <stp/>
        <stp>EM_S_VAL_ESTPE_NEW</stp>
        <stp>2</stp>
        <stp>000860.SZ</stp>
        <stp>2022</stp>
        <tr r="J35" s="1"/>
      </tp>
      <tp>
        <v>8.0129573430173107</v>
        <stp/>
        <stp>EM_S_VAL_ESTPE_NEW</stp>
        <stp>2</stp>
        <stp>000876.SZ</stp>
        <stp>2022</stp>
        <tr r="J36" s="1"/>
      </tp>
      <tp>
        <v>6.6522967355944198</v>
        <stp/>
        <stp>EM_S_VAL_ESTPE_NEW</stp>
        <stp>2</stp>
        <stp>000876.SZ</stp>
        <stp>2021</stp>
        <tr r="I36" s="1"/>
      </tp>
      <tp>
        <v>10.168380856369501</v>
        <stp/>
        <stp>EM_S_VAL_ESTPE_NEW</stp>
        <stp>2</stp>
        <stp>000876.SZ</stp>
        <stp>2020</stp>
        <tr r="H36" s="1"/>
      </tp>
      <tp>
        <v>3.7920404334272599</v>
        <stp/>
        <stp>EM_S_VAL_ESTPE_NEW</stp>
        <stp>2</stp>
        <stp>600383.SH</stp>
        <stp>2022</stp>
        <tr r="J167" s="1"/>
      </tp>
      <tp>
        <v>5.1164258158721401</v>
        <stp/>
        <stp>EM_S_VAL_ESTPE_NEW</stp>
        <stp>2</stp>
        <stp>600383.SH</stp>
        <stp>2020</stp>
        <tr r="H167" s="1"/>
      </tp>
      <tp>
        <v>4.38170914923559</v>
        <stp/>
        <stp>EM_S_VAL_ESTPE_NEW</stp>
        <stp>2</stp>
        <stp>600383.SH</stp>
        <stp>2021</stp>
        <tr r="I167" s="1"/>
      </tp>
      <tp>
        <v>5.7425095254062004</v>
        <stp/>
        <stp>EM_S_VAL_ESTPE_NEW</stp>
        <stp>2</stp>
        <stp>601398.SH</stp>
        <stp>2021</stp>
        <tr r="I245" s="1"/>
      </tp>
      <tp>
        <v>6.1086751434702302</v>
        <stp/>
        <stp>EM_S_VAL_ESTPE_NEW</stp>
        <stp>2</stp>
        <stp>601398.SH</stp>
        <stp>2020</stp>
        <tr r="H245" s="1"/>
      </tp>
      <tp>
        <v>5.6004914285615204</v>
        <stp/>
        <stp>EM_S_VAL_ESTPE_NEW</stp>
        <stp>2</stp>
        <stp>601398.SH</stp>
        <stp>2022</stp>
        <tr r="J245" s="1"/>
      </tp>
      <tp>
        <v>4.6408385575614899</v>
        <stp/>
        <stp>EM_S_VAL_ESTPE_NEW</stp>
        <stp>2</stp>
        <stp>601390.SH</stp>
        <stp>2021</stp>
        <tr r="I244" s="1"/>
      </tp>
      <tp>
        <v>0</v>
        <stp/>
        <stp>EM_S_VAL_ESTPE_NEW</stp>
        <stp>2</stp>
        <stp>600390.SH</stp>
        <stp>2021</stp>
        <tr r="I168" s="1"/>
      </tp>
      <tp>
        <v>5.1674009218353998</v>
        <stp/>
        <stp>EM_S_VAL_ESTPE_NEW</stp>
        <stp>2</stp>
        <stp>601390.SH</stp>
        <stp>2020</stp>
        <tr r="H244" s="1"/>
      </tp>
      <tp>
        <v>0</v>
        <stp/>
        <stp>EM_S_VAL_ESTPE_NEW</stp>
        <stp>2</stp>
        <stp>600390.SH</stp>
        <stp>2020</stp>
        <tr r="H168" s="1"/>
      </tp>
      <tp>
        <v>61.640036022127902</v>
        <stp/>
        <stp>EM_S_VAL_ESTPE_NEW</stp>
        <stp>2</stp>
        <stp>603392.SH</stp>
        <stp>2022</stp>
        <tr r="J293" s="1"/>
      </tp>
      <tp>
        <v>90.601516555414804</v>
        <stp/>
        <stp>EM_S_VAL_ESTPE_NEW</stp>
        <stp>2</stp>
        <stp>603392.SH</stp>
        <stp>2021</stp>
        <tr r="I293" s="1"/>
      </tp>
      <tp>
        <v>4.2090471064161603</v>
        <stp/>
        <stp>EM_S_VAL_ESTPE_NEW</stp>
        <stp>2</stp>
        <stp>601390.SH</stp>
        <stp>2022</stp>
        <tr r="J244" s="1"/>
      </tp>
      <tp>
        <v>0</v>
        <stp/>
        <stp>EM_S_VAL_ESTPE_NEW</stp>
        <stp>2</stp>
        <stp>600390.SH</stp>
        <stp>2022</stp>
        <tr r="J168" s="1"/>
      </tp>
      <tp>
        <v>152.763678102283</v>
        <stp/>
        <stp>EM_S_VAL_ESTPE_NEW</stp>
        <stp>2</stp>
        <stp>603392.SH</stp>
        <stp>2020</stp>
        <tr r="H293" s="1"/>
      </tp>
      <tp>
        <v>2.53124776145641</v>
        <stp/>
        <stp>EM_S_VAL_ESTPE_NEW</stp>
        <stp>2</stp>
        <stp>600340.SH</stp>
        <stp>2021</stp>
        <tr r="I162" s="1"/>
      </tp>
      <tp>
        <v>3.06376496001621</v>
        <stp/>
        <stp>EM_S_VAL_ESTPE_NEW</stp>
        <stp>2</stp>
        <stp>600340.SH</stp>
        <stp>2020</stp>
        <tr r="H162" s="1"/>
      </tp>
      <tp>
        <v>2.2204830034988299</v>
        <stp/>
        <stp>EM_S_VAL_ESTPE_NEW</stp>
        <stp>2</stp>
        <stp>600340.SH</stp>
        <stp>2022</stp>
        <tr r="J162" s="1"/>
      </tp>
      <tp>
        <v>11.6530935288643</v>
        <stp/>
        <stp>EM_S_VAL_ESTPE_NEW</stp>
        <stp>2</stp>
        <stp>600346.SH</stp>
        <stp>2022</stp>
        <tr r="J163" s="1"/>
      </tp>
      <tp>
        <v>12.9963000321536</v>
        <stp/>
        <stp>EM_S_VAL_ESTPE_NEW</stp>
        <stp>2</stp>
        <stp>600346.SH</stp>
        <stp>2021</stp>
        <tr r="I163" s="1"/>
      </tp>
      <tp>
        <v>15.2131841773119</v>
        <stp/>
        <stp>EM_S_VAL_ESTPE_NEW</stp>
        <stp>2</stp>
        <stp>600346.SH</stp>
        <stp>2020</stp>
        <tr r="H163" s="1"/>
      </tp>
      <tp>
        <v>7.5831215301592696</v>
        <stp/>
        <stp>EM_S_VAL_ESTPE_NEW</stp>
        <stp>2</stp>
        <stp>600352.SH</stp>
        <stp>2022</stp>
        <tr r="J164" s="1"/>
      </tp>
      <tp>
        <v>8.5792045471091196</v>
        <stp/>
        <stp>EM_S_VAL_ESTPE_NEW</stp>
        <stp>2</stp>
        <stp>600352.SH</stp>
        <stp>2021</stp>
        <tr r="I164" s="1"/>
      </tp>
      <tp>
        <v>9.8794784717301098</v>
        <stp/>
        <stp>EM_S_VAL_ESTPE_NEW</stp>
        <stp>2</stp>
        <stp>600352.SH</stp>
        <stp>2020</stp>
        <tr r="H164" s="1"/>
      </tp>
      <tp>
        <v>0</v>
        <stp/>
        <stp>EM_S_VAL_ESTPE_NEW</stp>
        <stp>2</stp>
        <stp>600369.SH</stp>
        <stp>2020</stp>
        <tr r="H166" s="1"/>
      </tp>
      <tp>
        <v>47.442227599743703</v>
        <stp/>
        <stp>EM_S_VAL_ESTPE_NEW</stp>
        <stp>2</stp>
        <stp>603369.SH</stp>
        <stp>2020</stp>
        <tr r="H292" s="1"/>
      </tp>
      <tp>
        <v>0</v>
        <stp/>
        <stp>EM_S_VAL_ESTPE_NEW</stp>
        <stp>2</stp>
        <stp>600369.SH</stp>
        <stp>2021</stp>
        <tr r="I166" s="1"/>
      </tp>
      <tp>
        <v>38.267360355500102</v>
        <stp/>
        <stp>EM_S_VAL_ESTPE_NEW</stp>
        <stp>2</stp>
        <stp>603369.SH</stp>
        <stp>2021</stp>
        <tr r="I292" s="1"/>
      </tp>
      <tp>
        <v>0</v>
        <stp/>
        <stp>EM_S_VAL_ESTPE_NEW</stp>
        <stp>2</stp>
        <stp>600369.SH</stp>
        <stp>2022</stp>
        <tr r="J166" s="1"/>
      </tp>
      <tp>
        <v>30.820885537577599</v>
        <stp/>
        <stp>EM_S_VAL_ESTPE_NEW</stp>
        <stp>2</stp>
        <stp>603369.SH</stp>
        <stp>2022</stp>
        <tr r="J292" s="1"/>
      </tp>
      <tp>
        <v>31.889281515633201</v>
        <stp/>
        <stp>EM_S_VAL_ESTPE_NEW</stp>
        <stp>2</stp>
        <stp>601360.SH</stp>
        <stp>2021</stp>
        <tr r="I242" s="1"/>
      </tp>
      <tp>
        <v>35.190536721319702</v>
        <stp/>
        <stp>EM_S_VAL_ESTPE_NEW</stp>
        <stp>2</stp>
        <stp>601360.SH</stp>
        <stp>2020</stp>
        <tr r="H242" s="1"/>
      </tp>
      <tp>
        <v>21.832248504541401</v>
        <stp/>
        <stp>EM_S_VAL_ESTPE_NEW</stp>
        <stp>2</stp>
        <stp>600362.SH</stp>
        <stp>2022</stp>
        <tr r="J165" s="1"/>
      </tp>
      <tp>
        <v>28.206688346037598</v>
        <stp/>
        <stp>EM_S_VAL_ESTPE_NEW</stp>
        <stp>2</stp>
        <stp>600362.SH</stp>
        <stp>2021</stp>
        <tr r="I165" s="1"/>
      </tp>
      <tp>
        <v>27.751327015365199</v>
        <stp/>
        <stp>EM_S_VAL_ESTPE_NEW</stp>
        <stp>2</stp>
        <stp>601360.SH</stp>
        <stp>2022</stp>
        <tr r="J242" s="1"/>
      </tp>
      <tp>
        <v>35.944240821605398</v>
        <stp/>
        <stp>EM_S_VAL_ESTPE_NEW</stp>
        <stp>2</stp>
        <stp>600362.SH</stp>
        <stp>2020</stp>
        <tr r="H165" s="1"/>
      </tp>
      <tp>
        <v>13.4707036748182</v>
        <stp/>
        <stp>EM_S_VAL_ESTPE_NEW</stp>
        <stp>2</stp>
        <stp>601377.SH</stp>
        <stp>2022</stp>
        <tr r="J243" s="1"/>
      </tp>
      <tp>
        <v>17.316135095304499</v>
        <stp/>
        <stp>EM_S_VAL_ESTPE_NEW</stp>
        <stp>2</stp>
        <stp>601377.SH</stp>
        <stp>2020</stp>
        <tr r="H243" s="1"/>
      </tp>
      <tp>
        <v>15.1202160194822</v>
        <stp/>
        <stp>EM_S_VAL_ESTPE_NEW</stp>
        <stp>2</stp>
        <stp>601377.SH</stp>
        <stp>2021</stp>
        <tr r="I243" s="1"/>
      </tp>
      <tp>
        <v>34.333920755466501</v>
        <stp/>
        <stp>EM_S_VAL_ESTPE_NEW</stp>
        <stp>2</stp>
        <stp>600309.SH</stp>
        <stp>2020</stp>
        <tr r="H160" s="1"/>
      </tp>
      <tp>
        <v>22.592816852084699</v>
        <stp/>
        <stp>EM_S_VAL_ESTPE_NEW</stp>
        <stp>2</stp>
        <stp>600309.SH</stp>
        <stp>2021</stp>
        <tr r="I160" s="1"/>
      </tp>
      <tp>
        <v>18.916066521957799</v>
        <stp/>
        <stp>EM_S_VAL_ESTPE_NEW</stp>
        <stp>2</stp>
        <stp>600309.SH</stp>
        <stp>2022</stp>
        <tr r="J160" s="1"/>
      </tp>
      <tp>
        <v>9.6062555858114607</v>
        <stp/>
        <stp>EM_S_VAL_ESTPE_NEW</stp>
        <stp>2</stp>
        <stp>601318.SH</stp>
        <stp>2021</stp>
        <tr r="I238" s="1"/>
      </tp>
      <tp>
        <v>12.918377142734499</v>
        <stp/>
        <stp>EM_S_VAL_ESTPE_NEW</stp>
        <stp>2</stp>
        <stp>601319.SH</stp>
        <stp>2020</stp>
        <tr r="H239" s="1"/>
      </tp>
      <tp>
        <v>11.876933924563399</v>
        <stp/>
        <stp>EM_S_VAL_ESTPE_NEW</stp>
        <stp>2</stp>
        <stp>601318.SH</stp>
        <stp>2020</stp>
        <tr r="H238" s="1"/>
      </tp>
      <tp>
        <v>10.9234402973012</v>
        <stp/>
        <stp>EM_S_VAL_ESTPE_NEW</stp>
        <stp>2</stp>
        <stp>601319.SH</stp>
        <stp>2021</stp>
        <tr r="I239" s="1"/>
      </tp>
      <tp>
        <v>9.2191751071325392</v>
        <stp/>
        <stp>EM_S_VAL_ESTPE_NEW</stp>
        <stp>2</stp>
        <stp>601319.SH</stp>
        <stp>2022</stp>
        <tr r="J239" s="1"/>
      </tp>
      <tp>
        <v>8.0830395395736705</v>
        <stp/>
        <stp>EM_S_VAL_ESTPE_NEW</stp>
        <stp>2</stp>
        <stp>601318.SH</stp>
        <stp>2022</stp>
        <tr r="J238" s="1"/>
      </tp>
      <tp>
        <v>4.5078917699729102</v>
        <stp/>
        <stp>EM_S_VAL_ESTPE_NEW</stp>
        <stp>2</stp>
        <stp>601328.SH</stp>
        <stp>2021</stp>
        <tr r="I240" s="1"/>
      </tp>
      <tp>
        <v>4.7844281225118799</v>
        <stp/>
        <stp>EM_S_VAL_ESTPE_NEW</stp>
        <stp>2</stp>
        <stp>601328.SH</stp>
        <stp>2020</stp>
        <tr r="H240" s="1"/>
      </tp>
      <tp>
        <v>4.3307059860208996</v>
        <stp/>
        <stp>EM_S_VAL_ESTPE_NEW</stp>
        <stp>2</stp>
        <stp>601328.SH</stp>
        <stp>2022</stp>
        <tr r="J240" s="1"/>
      </tp>
      <tp>
        <v>0</v>
        <stp/>
        <stp>EM_S_VAL_ESTPE_NEW</stp>
        <stp>2</stp>
        <stp>600332.SH</stp>
        <stp>2022</stp>
        <tr r="J161" s="1"/>
      </tp>
      <tp>
        <v>13.666578720460199</v>
        <stp/>
        <stp>EM_S_VAL_ESTPE_NEW</stp>
        <stp>2</stp>
        <stp>600332.SH</stp>
        <stp>2021</stp>
        <tr r="I161" s="1"/>
      </tp>
      <tp>
        <v>15.856014469775999</v>
        <stp/>
        <stp>EM_S_VAL_ESTPE_NEW</stp>
        <stp>2</stp>
        <stp>600332.SH</stp>
        <stp>2020</stp>
        <tr r="H161" s="1"/>
      </tp>
      <tp>
        <v>8.4233246557419097</v>
        <stp/>
        <stp>EM_S_VAL_ESTPE_NEW</stp>
        <stp>2</stp>
        <stp>601336.SH</stp>
        <stp>2022</stp>
        <tr r="J241" s="1"/>
      </tp>
      <tp>
        <v>10.4395481849433</v>
        <stp/>
        <stp>EM_S_VAL_ESTPE_NEW</stp>
        <stp>2</stp>
        <stp>601336.SH</stp>
        <stp>2021</stp>
        <tr r="I241" s="1"/>
      </tp>
      <tp>
        <v>12.7219886432775</v>
        <stp/>
        <stp>EM_S_VAL_ESTPE_NEW</stp>
        <stp>2</stp>
        <stp>601336.SH</stp>
        <stp>2020</stp>
        <tr r="H241" s="1"/>
      </tp>
      <tp>
        <v>22.487678311705601</v>
        <stp/>
        <stp>EM_S_VAL_ESTPE_NEW</stp>
        <stp>2</stp>
        <stp>002384.SZ</stp>
        <stp>2021</stp>
        <tr r="I69" s="1"/>
      </tp>
      <tp>
        <v>29.9571079746074</v>
        <stp/>
        <stp>EM_S_VAL_ESTPE_NEW</stp>
        <stp>2</stp>
        <stp>002384.SZ</stp>
        <stp>2020</stp>
        <tr r="H69" s="1"/>
      </tp>
      <tp>
        <v>17.8300224633307</v>
        <stp/>
        <stp>EM_S_VAL_ESTPE_NEW</stp>
        <stp>2</stp>
        <stp>002384.SZ</stp>
        <stp>2022</stp>
        <tr r="J69" s="1"/>
      </tp>
      <tp>
        <v>42.850571294930297</v>
        <stp/>
        <stp>EM_S_VAL_ESTPE_NEW</stp>
        <stp>2</stp>
        <stp>002304.SZ</stp>
        <stp>2021</stp>
        <tr r="I65" s="1"/>
      </tp>
      <tp>
        <v>49.029226796265199</v>
        <stp/>
        <stp>EM_S_VAL_ESTPE_NEW</stp>
        <stp>2</stp>
        <stp>002304.SZ</stp>
        <stp>2020</stp>
        <tr r="H65" s="1"/>
      </tp>
      <tp>
        <v>37.628556123782097</v>
        <stp/>
        <stp>EM_S_VAL_ESTPE_NEW</stp>
        <stp>2</stp>
        <stp>002304.SZ</stp>
        <stp>2022</stp>
        <tr r="J65" s="1"/>
      </tp>
      <tp>
        <v>44.553881815102898</v>
        <stp/>
        <stp>EM_S_VAL_ESTPE_NEW</stp>
        <stp>2</stp>
        <stp>002311.SZ</stp>
        <stp>2020</stp>
        <tr r="H66" s="1"/>
      </tp>
      <tp>
        <v>35.109698397259201</v>
        <stp/>
        <stp>EM_S_VAL_ESTPE_NEW</stp>
        <stp>2</stp>
        <stp>002311.SZ</stp>
        <stp>2021</stp>
        <tr r="I66" s="1"/>
      </tp>
      <tp>
        <v>30.4887657490852</v>
        <stp/>
        <stp>EM_S_VAL_ESTPE_NEW</stp>
        <stp>2</stp>
        <stp>002311.SZ</stp>
        <stp>2022</stp>
        <tr r="J66" s="1"/>
      </tp>
      <tp>
        <v>11.4656662021291</v>
        <stp/>
        <stp>EM_S_VAL_ESTPE_NEW</stp>
        <stp>2</stp>
        <stp>000338.SZ</stp>
        <stp>2021</stp>
        <tr r="I14" s="1"/>
      </tp>
      <tp>
        <v>12.752707282145201</v>
        <stp/>
        <stp>EM_S_VAL_ESTPE_NEW</stp>
        <stp>2</stp>
        <stp>000338.SZ</stp>
        <stp>2020</stp>
        <tr r="H14" s="1"/>
      </tp>
      <tp>
        <v>10.591999138135799</v>
        <stp/>
        <stp>EM_S_VAL_ESTPE_NEW</stp>
        <stp>2</stp>
        <stp>000338.SZ</stp>
        <stp>2022</stp>
        <tr r="J14" s="1"/>
      </tp>
      <tp>
        <v>21.367240676428398</v>
        <stp/>
        <stp>EM_S_VAL_ESTPE_NEW</stp>
        <stp>2</stp>
        <stp>000333.SZ</stp>
        <stp>2022</stp>
        <tr r="J13" s="1"/>
      </tp>
      <tp>
        <v>27.454379452454202</v>
        <stp/>
        <stp>EM_S_VAL_ESTPE_NEW</stp>
        <stp>2</stp>
        <stp>000333.SZ</stp>
        <stp>2020</stp>
        <tr r="H13" s="1"/>
      </tp>
      <tp>
        <v>23.995960660497602</v>
        <stp/>
        <stp>EM_S_VAL_ESTPE_NEW</stp>
        <stp>2</stp>
        <stp>000333.SZ</stp>
        <stp>2021</stp>
        <tr r="I13" s="1"/>
      </tp>
      <tp>
        <v>35.552491031009502</v>
        <stp/>
        <stp>EM_S_VAL_ESTPE_NEW</stp>
        <stp>2</stp>
        <stp>002352.SZ</stp>
        <stp>2022</stp>
        <tr r="J67" s="1"/>
      </tp>
      <tp>
        <v>44.216571255171999</v>
        <stp/>
        <stp>EM_S_VAL_ESTPE_NEW</stp>
        <stp>2</stp>
        <stp>002352.SZ</stp>
        <stp>2021</stp>
        <tr r="I67" s="1"/>
      </tp>
      <tp>
        <v>54.025369777790097</v>
        <stp/>
        <stp>EM_S_VAL_ESTPE_NEW</stp>
        <stp>2</stp>
        <stp>002352.SZ</stp>
        <stp>2020</stp>
        <tr r="H67" s="1"/>
      </tp>
      <tp>
        <v>200.46105566287</v>
        <stp/>
        <stp>EM_S_VAL_ESTPE_NEW</stp>
        <stp>2</stp>
        <stp>002371.SZ</stp>
        <stp>2020</stp>
        <tr r="H68" s="1"/>
      </tp>
      <tp>
        <v>137.35010569276901</v>
        <stp/>
        <stp>EM_S_VAL_ESTPE_NEW</stp>
        <stp>2</stp>
        <stp>002371.SZ</stp>
        <stp>2021</stp>
        <tr r="I68" s="1"/>
      </tp>
      <tp>
        <v>98.323959676929803</v>
        <stp/>
        <stp>EM_S_VAL_ESTPE_NEW</stp>
        <stp>2</stp>
        <stp>002371.SZ</stp>
        <stp>2022</stp>
        <tr r="J68" s="1"/>
      </tp>
      <tp>
        <v>71.498234485347396</v>
        <stp/>
        <stp>EM_S_VAL_ESTPE_NEW</stp>
        <stp>2</stp>
        <stp>300347.SZ</stp>
        <stp>2022</stp>
        <tr r="J112" s="1"/>
      </tp>
      <tp>
        <v>98.629395063700102</v>
        <stp/>
        <stp>EM_S_VAL_ESTPE_NEW</stp>
        <stp>2</stp>
        <stp>300347.SZ</stp>
        <stp>2020</stp>
        <tr r="H112" s="1"/>
      </tp>
      <tp>
        <v>87.799074969805901</v>
        <stp/>
        <stp>EM_S_VAL_ESTPE_NEW</stp>
        <stp>2</stp>
        <stp>300347.SZ</stp>
        <stp>2021</stp>
        <tr r="I112" s="1"/>
      </tp>
      <tp>
        <v>5.2183893236844003</v>
        <stp/>
        <stp>EM_S_VAL_ESTPE_NEW</stp>
        <stp>2</stp>
        <stp>601288.SH</stp>
        <stp>2021</stp>
        <tr r="I237" s="1"/>
      </tp>
      <tp>
        <v>86.660224315229897</v>
        <stp/>
        <stp>EM_S_VAL_ESTPE_NEW</stp>
        <stp>2</stp>
        <stp>603288.SH</stp>
        <stp>2021</stp>
        <tr r="I291" s="1"/>
      </tp>
      <tp>
        <v>5.5378648706715197</v>
        <stp/>
        <stp>EM_S_VAL_ESTPE_NEW</stp>
        <stp>2</stp>
        <stp>601288.SH</stp>
        <stp>2020</stp>
        <tr r="H237" s="1"/>
      </tp>
      <tp>
        <v>102.44958269862001</v>
        <stp/>
        <stp>EM_S_VAL_ESTPE_NEW</stp>
        <stp>2</stp>
        <stp>603288.SH</stp>
        <stp>2020</stp>
        <tr r="H291" s="1"/>
      </tp>
      <tp>
        <v>4.8356372889740804</v>
        <stp/>
        <stp>EM_S_VAL_ESTPE_NEW</stp>
        <stp>2</stp>
        <stp>601288.SH</stp>
        <stp>2022</stp>
        <tr r="J237" s="1"/>
      </tp>
      <tp>
        <v>73.519865380751</v>
        <stp/>
        <stp>EM_S_VAL_ESTPE_NEW</stp>
        <stp>2</stp>
        <stp>603288.SH</stp>
        <stp>2022</stp>
        <tr r="J291" s="1"/>
      </tp>
      <tp>
        <v>20.566717732994299</v>
        <stp/>
        <stp>EM_S_VAL_ESTPE_NEW</stp>
        <stp>2</stp>
        <stp>600299.SH</stp>
        <stp>2020</stp>
        <tr r="H159" s="1"/>
      </tp>
      <tp>
        <v>17.517929981038801</v>
        <stp/>
        <stp>EM_S_VAL_ESTPE_NEW</stp>
        <stp>2</stp>
        <stp>600299.SH</stp>
        <stp>2021</stp>
        <tr r="I159" s="1"/>
      </tp>
      <tp>
        <v>14.774047411107601</v>
        <stp/>
        <stp>EM_S_VAL_ESTPE_NEW</stp>
        <stp>2</stp>
        <stp>600299.SH</stp>
        <stp>2022</stp>
        <tr r="J159" s="1"/>
      </tp>
      <tp>
        <v>6.2962884078184</v>
        <stp/>
        <stp>EM_S_VAL_ESTPE_NEW</stp>
        <stp>2</stp>
        <stp>600297.SH</stp>
        <stp>2022</stp>
        <tr r="J158" s="1"/>
      </tp>
      <tp>
        <v>10.3763449536323</v>
        <stp/>
        <stp>EM_S_VAL_ESTPE_NEW</stp>
        <stp>2</stp>
        <stp>600297.SH</stp>
        <stp>2020</stp>
        <tr r="H158" s="1"/>
      </tp>
      <tp>
        <v>7.4194406620150204</v>
        <stp/>
        <stp>EM_S_VAL_ESTPE_NEW</stp>
        <stp>2</stp>
        <stp>600297.SH</stp>
        <stp>2021</stp>
        <tr r="I158" s="1"/>
      </tp>
      <tp>
        <v>116.91220504330001</v>
        <stp/>
        <stp>EM_S_VAL_ESTPE_NEW</stp>
        <stp>2</stp>
        <stp>603259.SH</stp>
        <stp>2020</stp>
        <tr r="H290" s="1"/>
      </tp>
      <tp>
        <v>91.614360539789004</v>
        <stp/>
        <stp>EM_S_VAL_ESTPE_NEW</stp>
        <stp>2</stp>
        <stp>603259.SH</stp>
        <stp>2021</stp>
        <tr r="I290" s="1"/>
      </tp>
      <tp>
        <v>71.2510407161583</v>
        <stp/>
        <stp>EM_S_VAL_ESTPE_NEW</stp>
        <stp>2</stp>
        <stp>603259.SH</stp>
        <stp>2022</stp>
        <tr r="J290" s="1"/>
      </tp>
      <tp>
        <v>18.1797853906663</v>
        <stp/>
        <stp>EM_S_VAL_ESTPE_NEW</stp>
        <stp>2</stp>
        <stp>600271.SH</stp>
        <stp>2020</stp>
        <tr r="H156" s="1"/>
      </tp>
      <tp>
        <v>15.556673809815001</v>
        <stp/>
        <stp>EM_S_VAL_ESTPE_NEW</stp>
        <stp>2</stp>
        <stp>600271.SH</stp>
        <stp>2021</stp>
        <tr r="I156" s="1"/>
      </tp>
      <tp>
        <v>12.999257347899601</v>
        <stp/>
        <stp>EM_S_VAL_ESTPE_NEW</stp>
        <stp>2</stp>
        <stp>600271.SH</stp>
        <stp>2022</stp>
        <tr r="J156" s="1"/>
      </tp>
      <tp>
        <v>56.294897982519103</v>
        <stp/>
        <stp>EM_S_VAL_ESTPE_NEW</stp>
        <stp>2</stp>
        <stp>600276.SH</stp>
        <stp>2022</stp>
        <tr r="J157" s="1"/>
      </tp>
      <tp>
        <v>70.797028166586003</v>
        <stp/>
        <stp>EM_S_VAL_ESTPE_NEW</stp>
        <stp>2</stp>
        <stp>600276.SH</stp>
        <stp>2021</stp>
        <tr r="I157" s="1"/>
      </tp>
      <tp>
        <v>90.504802336518907</v>
        <stp/>
        <stp>EM_S_VAL_ESTPE_NEW</stp>
        <stp>2</stp>
        <stp>600276.SH</stp>
        <stp>2020</stp>
        <tr r="H157" s="1"/>
      </tp>
      <tp>
        <v>7.0352055933915798</v>
        <stp/>
        <stp>EM_S_VAL_ESTPE_NEW</stp>
        <stp>2</stp>
        <stp>600208.SH</stp>
        <stp>2021</stp>
        <tr r="I154" s="1"/>
      </tp>
      <tp>
        <v>8.1835452806405904</v>
        <stp/>
        <stp>EM_S_VAL_ESTPE_NEW</stp>
        <stp>2</stp>
        <stp>600208.SH</stp>
        <stp>2020</stp>
        <tr r="H154" s="1"/>
      </tp>
      <tp>
        <v>5.7752600578656796</v>
        <stp/>
        <stp>EM_S_VAL_ESTPE_NEW</stp>
        <stp>2</stp>
        <stp>600208.SH</stp>
        <stp>2022</stp>
        <tr r="J154" s="1"/>
      </tp>
      <tp>
        <v>14.2900073733504</v>
        <stp/>
        <stp>EM_S_VAL_ESTPE_NEW</stp>
        <stp>2</stp>
        <stp>601211.SH</stp>
        <stp>2020</stp>
        <tr r="H230" s="1"/>
      </tp>
      <tp>
        <v>12.442793475579901</v>
        <stp/>
        <stp>EM_S_VAL_ESTPE_NEW</stp>
        <stp>2</stp>
        <stp>601211.SH</stp>
        <stp>2021</stp>
        <tr r="I230" s="1"/>
      </tp>
      <tp>
        <v>10.760540131817301</v>
        <stp/>
        <stp>EM_S_VAL_ESTPE_NEW</stp>
        <stp>2</stp>
        <stp>601211.SH</stp>
        <stp>2022</stp>
        <tr r="J230" s="1"/>
      </tp>
      <tp>
        <v>0</v>
        <stp/>
        <stp>EM_S_VAL_ESTPE_NEW</stp>
        <stp>2</stp>
        <stp>601216.SH</stp>
        <stp>2022</stp>
        <tr r="J231" s="1"/>
      </tp>
      <tp>
        <v>0</v>
        <stp/>
        <stp>EM_S_VAL_ESTPE_NEW</stp>
        <stp>2</stp>
        <stp>601216.SH</stp>
        <stp>2021</stp>
        <tr r="I231" s="1"/>
      </tp>
      <tp>
        <v>0</v>
        <stp/>
        <stp>EM_S_VAL_ESTPE_NEW</stp>
        <stp>2</stp>
        <stp>601216.SH</stp>
        <stp>2020</stp>
        <tr r="H231" s="1"/>
      </tp>
      <tp>
        <v>5.7364614674688301</v>
        <stp/>
        <stp>EM_S_VAL_ESTPE_NEW</stp>
        <stp>2</stp>
        <stp>601229.SH</stp>
        <stp>2020</stp>
        <tr r="H233" s="1"/>
      </tp>
      <tp>
        <v>5.0727899679183697</v>
        <stp/>
        <stp>EM_S_VAL_ESTPE_NEW</stp>
        <stp>2</stp>
        <stp>601229.SH</stp>
        <stp>2021</stp>
        <tr r="I233" s="1"/>
      </tp>
      <tp>
        <v>4.6032604088582296</v>
        <stp/>
        <stp>EM_S_VAL_ESTPE_NEW</stp>
        <stp>2</stp>
        <stp>601229.SH</stp>
        <stp>2022</stp>
        <tr r="J233" s="1"/>
      </tp>
      <tp>
        <v>7.2404089943961898</v>
        <stp/>
        <stp>EM_S_VAL_ESTPE_NEW</stp>
        <stp>2</stp>
        <stp>601225.SH</stp>
        <stp>2020</stp>
        <tr r="H232" s="1"/>
      </tp>
      <tp>
        <v>8.1619422103213992</v>
        <stp/>
        <stp>EM_S_VAL_ESTPE_NEW</stp>
        <stp>2</stp>
        <stp>601225.SH</stp>
        <stp>2021</stp>
        <tr r="I232" s="1"/>
      </tp>
      <tp>
        <v>7.7532712363770004</v>
        <stp/>
        <stp>EM_S_VAL_ESTPE_NEW</stp>
        <stp>2</stp>
        <stp>601225.SH</stp>
        <stp>2022</stp>
        <tr r="J232" s="1"/>
      </tp>
      <tp>
        <v>14.284998288753499</v>
        <stp/>
        <stp>EM_S_VAL_ESTPE_NEW</stp>
        <stp>2</stp>
        <stp>601238.SH</stp>
        <stp>2021</stp>
        <tr r="I236" s="1"/>
      </tp>
      <tp>
        <v>19.162853770164499</v>
        <stp/>
        <stp>EM_S_VAL_ESTPE_NEW</stp>
        <stp>2</stp>
        <stp>601238.SH</stp>
        <stp>2020</stp>
        <tr r="H236" s="1"/>
      </tp>
      <tp>
        <v>12.024694754720301</v>
        <stp/>
        <stp>EM_S_VAL_ESTPE_NEW</stp>
        <stp>2</stp>
        <stp>601238.SH</stp>
        <stp>2022</stp>
        <tr r="J236" s="1"/>
      </tp>
      <tp>
        <v>27.532891002232599</v>
        <stp/>
        <stp>EM_S_VAL_ESTPE_NEW</stp>
        <stp>2</stp>
        <stp>601231.SH</stp>
        <stp>2020</stp>
        <tr r="H234" s="1"/>
      </tp>
      <tp>
        <v>15.5066286869304</v>
        <stp/>
        <stp>EM_S_VAL_ESTPE_NEW</stp>
        <stp>2</stp>
        <stp>600233.SH</stp>
        <stp>2022</stp>
        <tr r="J155" s="1"/>
      </tp>
      <tp>
        <v>20.605171106770001</v>
        <stp/>
        <stp>EM_S_VAL_ESTPE_NEW</stp>
        <stp>2</stp>
        <stp>601231.SH</stp>
        <stp>2021</stp>
        <tr r="I234" s="1"/>
      </tp>
      <tp>
        <v>17.207859967052102</v>
        <stp/>
        <stp>EM_S_VAL_ESTPE_NEW</stp>
        <stp>2</stp>
        <stp>601231.SH</stp>
        <stp>2022</stp>
        <tr r="J234" s="1"/>
      </tp>
      <tp>
        <v>18.805963359110301</v>
        <stp/>
        <stp>EM_S_VAL_ESTPE_NEW</stp>
        <stp>2</stp>
        <stp>600233.SH</stp>
        <stp>2020</stp>
        <tr r="H155" s="1"/>
      </tp>
      <tp>
        <v>17.1786008841861</v>
        <stp/>
        <stp>EM_S_VAL_ESTPE_NEW</stp>
        <stp>2</stp>
        <stp>600233.SH</stp>
        <stp>2021</stp>
        <tr r="I155" s="1"/>
      </tp>
      <tp>
        <v>0</v>
        <stp/>
        <stp>EM_S_VAL_ESTPE_NEW</stp>
        <stp>2</stp>
        <stp>601236.SH</stp>
        <stp>2022</stp>
        <tr r="J235" s="1"/>
      </tp>
      <tp>
        <v>0</v>
        <stp/>
        <stp>EM_S_VAL_ESTPE_NEW</stp>
        <stp>2</stp>
        <stp>601236.SH</stp>
        <stp>2021</stp>
        <tr r="I235" s="1"/>
      </tp>
      <tp>
        <v>0</v>
        <stp/>
        <stp>EM_S_VAL_ESTPE_NEW</stp>
        <stp>2</stp>
        <stp>601236.SH</stp>
        <stp>2020</stp>
        <tr r="H235" s="1"/>
      </tp>
      <tp>
        <v>15.083063140796799</v>
        <stp/>
        <stp>EM_S_VAL_ESTPE_NEW</stp>
        <stp>2</stp>
        <stp>002202.SZ</stp>
        <stp>2022</stp>
        <tr r="J59" s="1"/>
      </tp>
      <tp>
        <v>16.623933522855602</v>
        <stp/>
        <stp>EM_S_VAL_ESTPE_NEW</stp>
        <stp>2</stp>
        <stp>002202.SZ</stp>
        <stp>2021</stp>
        <tr r="I59" s="1"/>
      </tp>
      <tp>
        <v>20.068764326746201</v>
        <stp/>
        <stp>EM_S_VAL_ESTPE_NEW</stp>
        <stp>2</stp>
        <stp>002202.SZ</stp>
        <stp>2020</stp>
        <tr r="H59" s="1"/>
      </tp>
      <tp>
        <v>60.848312228708998</v>
        <stp/>
        <stp>EM_S_VAL_ESTPE_NEW</stp>
        <stp>2</stp>
        <stp>002230.SZ</stp>
        <stp>2021</stp>
        <tr r="I60" s="1"/>
      </tp>
      <tp>
        <v>81.328613973259294</v>
        <stp/>
        <stp>EM_S_VAL_ESTPE_NEW</stp>
        <stp>2</stp>
        <stp>002230.SZ</stp>
        <stp>2020</stp>
        <tr r="H60" s="1"/>
      </tp>
      <tp>
        <v>45.771793523717399</v>
        <stp/>
        <stp>EM_S_VAL_ESTPE_NEW</stp>
        <stp>2</stp>
        <stp>002230.SZ</stp>
        <stp>2022</stp>
        <tr r="J60" s="1"/>
      </tp>
      <tp>
        <v>10.9284626207267</v>
        <stp/>
        <stp>EM_S_VAL_ESTPE_NEW</stp>
        <stp>2</stp>
        <stp>002236.SZ</stp>
        <stp>2022</stp>
        <tr r="J61" s="1"/>
      </tp>
      <tp>
        <v>13.226951667091299</v>
        <stp/>
        <stp>EM_S_VAL_ESTPE_NEW</stp>
        <stp>2</stp>
        <stp>002236.SZ</stp>
        <stp>2021</stp>
        <tr r="I61" s="1"/>
      </tp>
      <tp>
        <v>15.7208551674321</v>
        <stp/>
        <stp>EM_S_VAL_ESTPE_NEW</stp>
        <stp>2</stp>
        <stp>002236.SZ</stp>
        <stp>2020</stp>
        <tr r="H61" s="1"/>
      </tp>
      <tp>
        <v>43.0712892404662</v>
        <stp/>
        <stp>EM_S_VAL_ESTPE_NEW</stp>
        <stp>2</stp>
        <stp>002241.SZ</stp>
        <stp>2020</stp>
        <tr r="H62" s="1"/>
      </tp>
      <tp>
        <v>29.9572504921179</v>
        <stp/>
        <stp>EM_S_VAL_ESTPE_NEW</stp>
        <stp>2</stp>
        <stp>002241.SZ</stp>
        <stp>2021</stp>
        <tr r="I62" s="1"/>
      </tp>
      <tp>
        <v>23.255110656529801</v>
        <stp/>
        <stp>EM_S_VAL_ESTPE_NEW</stp>
        <stp>2</stp>
        <stp>002241.SZ</stp>
        <stp>2022</stp>
        <tr r="J62" s="1"/>
      </tp>
      <tp>
        <v>0</v>
        <stp/>
        <stp>EM_S_VAL_ESTPE_NEW</stp>
        <stp>2</stp>
        <stp>002252.SZ</stp>
        <stp>2022</stp>
        <tr r="J63" s="1"/>
      </tp>
      <tp>
        <v>0</v>
        <stp/>
        <stp>EM_S_VAL_ESTPE_NEW</stp>
        <stp>2</stp>
        <stp>002252.SZ</stp>
        <stp>2021</stp>
        <tr r="I63" s="1"/>
      </tp>
      <tp>
        <v>0</v>
        <stp/>
        <stp>EM_S_VAL_ESTPE_NEW</stp>
        <stp>2</stp>
        <stp>002252.SZ</stp>
        <stp>2020</stp>
        <tr r="H63" s="1"/>
      </tp>
      <tp>
        <v>31.539471687424498</v>
        <stp/>
        <stp>EM_S_VAL_ESTPE_NEW</stp>
        <stp>2</stp>
        <stp>002271.SZ</stp>
        <stp>2020</stp>
        <tr r="H64" s="1"/>
      </tp>
      <tp>
        <v>26.036435103193401</v>
        <stp/>
        <stp>EM_S_VAL_ESTPE_NEW</stp>
        <stp>2</stp>
        <stp>002271.SZ</stp>
        <stp>2021</stp>
        <tr r="I64" s="1"/>
      </tp>
      <tp>
        <v>21.326101426784501</v>
        <stp/>
        <stp>EM_S_VAL_ESTPE_NEW</stp>
        <stp>2</stp>
        <stp>002271.SZ</stp>
        <stp>2022</stp>
        <tr r="J64" s="1"/>
      </tp>
      <tp>
        <v>23.474517152201301</v>
        <stp/>
        <stp>EM_S_VAL_ESTPE_NEW</stp>
        <stp>2</stp>
        <stp>600183.SH</stp>
        <stp>2022</stp>
        <tr r="J152" s="1"/>
      </tp>
      <tp>
        <v>34.784996387162202</v>
        <stp/>
        <stp>EM_S_VAL_ESTPE_NEW</stp>
        <stp>2</stp>
        <stp>600183.SH</stp>
        <stp>2020</stp>
        <tr r="H152" s="1"/>
      </tp>
      <tp>
        <v>28.153267636977201</v>
        <stp/>
        <stp>EM_S_VAL_ESTPE_NEW</stp>
        <stp>2</stp>
        <stp>600183.SH</stp>
        <stp>2021</stp>
        <tr r="I152" s="1"/>
      </tp>
      <tp>
        <v>3.8906050642925001</v>
        <stp/>
        <stp>EM_S_VAL_ESTPE_NEW</stp>
        <stp>2</stp>
        <stp>601186.SH</stp>
        <stp>2022</stp>
        <tr r="J228" s="1"/>
      </tp>
      <tp>
        <v>4.3015538911001601</v>
        <stp/>
        <stp>EM_S_VAL_ESTPE_NEW</stp>
        <stp>2</stp>
        <stp>601186.SH</stp>
        <stp>2021</stp>
        <tr r="I228" s="1"/>
      </tp>
      <tp>
        <v>4.7843588955890297</v>
        <stp/>
        <stp>EM_S_VAL_ESTPE_NEW</stp>
        <stp>2</stp>
        <stp>601186.SH</stp>
        <stp>2020</stp>
        <tr r="H228" s="1"/>
      </tp>
      <tp>
        <v>0</v>
        <stp/>
        <stp>EM_S_VAL_ESTPE_NEW</stp>
        <stp>2</stp>
        <stp>601198.SH</stp>
        <stp>2021</stp>
        <tr r="I229" s="1"/>
      </tp>
      <tp>
        <v>0</v>
        <stp/>
        <stp>EM_S_VAL_ESTPE_NEW</stp>
        <stp>2</stp>
        <stp>601198.SH</stp>
        <stp>2020</stp>
        <tr r="H229" s="1"/>
      </tp>
      <tp>
        <v>0</v>
        <stp/>
        <stp>EM_S_VAL_ESTPE_NEW</stp>
        <stp>2</stp>
        <stp>601198.SH</stp>
        <stp>2022</stp>
        <tr r="J229" s="1"/>
      </tp>
      <tp>
        <v>55.159247258884697</v>
        <stp/>
        <stp>EM_S_VAL_ESTPE_NEW</stp>
        <stp>2</stp>
        <stp>603195.SH</stp>
        <stp>2020</stp>
        <tr r="H289" s="1"/>
      </tp>
      <tp>
        <v>25.792838387842298</v>
        <stp/>
        <stp>EM_S_VAL_ESTPE_NEW</stp>
        <stp>2</stp>
        <stp>600196.SH</stp>
        <stp>2022</stp>
        <tr r="J153" s="1"/>
      </tp>
      <tp>
        <v>45.907046183875899</v>
        <stp/>
        <stp>EM_S_VAL_ESTPE_NEW</stp>
        <stp>2</stp>
        <stp>603195.SH</stp>
        <stp>2021</stp>
        <tr r="I289" s="1"/>
      </tp>
      <tp>
        <v>31.2504115899666</v>
        <stp/>
        <stp>EM_S_VAL_ESTPE_NEW</stp>
        <stp>2</stp>
        <stp>600196.SH</stp>
        <stp>2021</stp>
        <tr r="I153" s="1"/>
      </tp>
      <tp>
        <v>39.115327375874401</v>
        <stp/>
        <stp>EM_S_VAL_ESTPE_NEW</stp>
        <stp>2</stp>
        <stp>603195.SH</stp>
        <stp>2022</stp>
        <tr r="J289" s="1"/>
      </tp>
      <tp>
        <v>37.032467409381198</v>
        <stp/>
        <stp>EM_S_VAL_ESTPE_NEW</stp>
        <stp>2</stp>
        <stp>600196.SH</stp>
        <stp>2020</stp>
        <tr r="H153" s="1"/>
      </tp>
      <tp>
        <v>0</v>
        <stp/>
        <stp>EM_S_VAL_ESTPE_NEW</stp>
        <stp>2</stp>
        <stp>600150.SH</stp>
        <stp>2021</stp>
        <tr r="I148" s="1"/>
      </tp>
      <tp>
        <v>0</v>
        <stp/>
        <stp>EM_S_VAL_ESTPE_NEW</stp>
        <stp>2</stp>
        <stp>600150.SH</stp>
        <stp>2020</stp>
        <tr r="H148" s="1"/>
      </tp>
      <tp>
        <v>0</v>
        <stp/>
        <stp>EM_S_VAL_ESTPE_NEW</stp>
        <stp>2</stp>
        <stp>600150.SH</stp>
        <stp>2022</stp>
        <tr r="J148" s="1"/>
      </tp>
      <tp>
        <v>4.8110257908700502</v>
        <stp/>
        <stp>EM_S_VAL_ESTPE_NEW</stp>
        <stp>2</stp>
        <stp>601155.SH</stp>
        <stp>2020</stp>
        <tr r="H224" s="1"/>
      </tp>
      <tp>
        <v>3.9476148066280699</v>
        <stp/>
        <stp>EM_S_VAL_ESTPE_NEW</stp>
        <stp>2</stp>
        <stp>601155.SH</stp>
        <stp>2021</stp>
        <tr r="I224" s="1"/>
      </tp>
      <tp>
        <v>13.620364107216499</v>
        <stp/>
        <stp>EM_S_VAL_ESTPE_NEW</stp>
        <stp>2</stp>
        <stp>603156.SH</stp>
        <stp>2022</stp>
        <tr r="J287" s="1"/>
      </tp>
      <tp>
        <v>3.3368943421772199</v>
        <stp/>
        <stp>EM_S_VAL_ESTPE_NEW</stp>
        <stp>2</stp>
        <stp>601155.SH</stp>
        <stp>2022</stp>
        <tr r="J224" s="1"/>
      </tp>
      <tp>
        <v>14.958959673913</v>
        <stp/>
        <stp>EM_S_VAL_ESTPE_NEW</stp>
        <stp>2</stp>
        <stp>603156.SH</stp>
        <stp>2021</stp>
        <tr r="I287" s="1"/>
      </tp>
      <tp>
        <v>17.184902684703399</v>
        <stp/>
        <stp>EM_S_VAL_ESTPE_NEW</stp>
        <stp>2</stp>
        <stp>603156.SH</stp>
        <stp>2020</stp>
        <tr r="H287" s="1"/>
      </tp>
      <tp>
        <v>5.28383559025559</v>
        <stp/>
        <stp>EM_S_VAL_ESTPE_NEW</stp>
        <stp>2</stp>
        <stp>601169.SH</stp>
        <stp>2020</stp>
        <tr r="H227" s="1"/>
      </tp>
      <tp>
        <v>5.0637940558133696</v>
        <stp/>
        <stp>EM_S_VAL_ESTPE_NEW</stp>
        <stp>2</stp>
        <stp>601169.SH</stp>
        <stp>2021</stp>
        <tr r="I227" s="1"/>
      </tp>
      <tp>
        <v>4.6138813695951901</v>
        <stp/>
        <stp>EM_S_VAL_ESTPE_NEW</stp>
        <stp>2</stp>
        <stp>601169.SH</stp>
        <stp>2022</stp>
        <tr r="J227" s="1"/>
      </tp>
      <tp>
        <v>75.956739773259002</v>
        <stp/>
        <stp>EM_S_VAL_ESTPE_NEW</stp>
        <stp>2</stp>
        <stp>600161.SH</stp>
        <stp>2020</stp>
        <tr r="H149" s="1"/>
      </tp>
      <tp>
        <v>35.574346610141397</v>
        <stp/>
        <stp>EM_S_VAL_ESTPE_NEW</stp>
        <stp>2</stp>
        <stp>603160.SH</stp>
        <stp>2021</stp>
        <tr r="I288" s="1"/>
      </tp>
      <tp>
        <v>0</v>
        <stp/>
        <stp>EM_S_VAL_ESTPE_NEW</stp>
        <stp>2</stp>
        <stp>601162.SH</stp>
        <stp>2022</stp>
        <tr r="J225" s="1"/>
      </tp>
      <tp>
        <v>63.235411973483998</v>
        <stp/>
        <stp>EM_S_VAL_ESTPE_NEW</stp>
        <stp>2</stp>
        <stp>600161.SH</stp>
        <stp>2021</stp>
        <tr r="I149" s="1"/>
      </tp>
      <tp>
        <v>43.663696075627698</v>
        <stp/>
        <stp>EM_S_VAL_ESTPE_NEW</stp>
        <stp>2</stp>
        <stp>603160.SH</stp>
        <stp>2020</stp>
        <tr r="H288" s="1"/>
      </tp>
      <tp>
        <v>0</v>
        <stp/>
        <stp>EM_S_VAL_ESTPE_NEW</stp>
        <stp>2</stp>
        <stp>601162.SH</stp>
        <stp>2021</stp>
        <tr r="I225" s="1"/>
      </tp>
      <tp>
        <v>49.673929386499999</v>
        <stp/>
        <stp>EM_S_VAL_ESTPE_NEW</stp>
        <stp>2</stp>
        <stp>600161.SH</stp>
        <stp>2022</stp>
        <tr r="J149" s="1"/>
      </tp>
      <tp>
        <v>0</v>
        <stp/>
        <stp>EM_S_VAL_ESTPE_NEW</stp>
        <stp>2</stp>
        <stp>601162.SH</stp>
        <stp>2020</stp>
        <tr r="H225" s="1"/>
      </tp>
      <tp>
        <v>28.172670616956601</v>
        <stp/>
        <stp>EM_S_VAL_ESTPE_NEW</stp>
        <stp>2</stp>
        <stp>603160.SH</stp>
        <stp>2022</stp>
        <tr r="J288" s="1"/>
      </tp>
      <tp>
        <v>5.2977846334968604</v>
        <stp/>
        <stp>EM_S_VAL_ESTPE_NEW</stp>
        <stp>2</stp>
        <stp>601166.SH</stp>
        <stp>2022</stp>
        <tr r="J226" s="1"/>
      </tp>
      <tp>
        <v>5.8704577756978997</v>
        <stp/>
        <stp>EM_S_VAL_ESTPE_NEW</stp>
        <stp>2</stp>
        <stp>601166.SH</stp>
        <stp>2021</stp>
        <tr r="I226" s="1"/>
      </tp>
      <tp>
        <v>6.4194099778763798</v>
        <stp/>
        <stp>EM_S_VAL_ESTPE_NEW</stp>
        <stp>2</stp>
        <stp>601166.SH</stp>
        <stp>2020</stp>
        <tr r="H226" s="1"/>
      </tp>
      <tp>
        <v>0</v>
        <stp/>
        <stp>EM_S_VAL_ESTPE_NEW</stp>
        <stp>2</stp>
        <stp>600177.SH</stp>
        <stp>2022</stp>
        <tr r="J151" s="1"/>
      </tp>
      <tp>
        <v>19.872713705388701</v>
        <stp/>
        <stp>EM_S_VAL_ESTPE_NEW</stp>
        <stp>2</stp>
        <stp>600176.SH</stp>
        <stp>2022</stp>
        <tr r="J150" s="1"/>
      </tp>
      <tp>
        <v>23.3784565442885</v>
        <stp/>
        <stp>EM_S_VAL_ESTPE_NEW</stp>
        <stp>2</stp>
        <stp>600176.SH</stp>
        <stp>2021</stp>
        <tr r="I150" s="1"/>
      </tp>
      <tp>
        <v>0</v>
        <stp/>
        <stp>EM_S_VAL_ESTPE_NEW</stp>
        <stp>2</stp>
        <stp>600177.SH</stp>
        <stp>2020</stp>
        <tr r="H151" s="1"/>
      </tp>
      <tp>
        <v>33.5354166142723</v>
        <stp/>
        <stp>EM_S_VAL_ESTPE_NEW</stp>
        <stp>2</stp>
        <stp>600176.SH</stp>
        <stp>2020</stp>
        <tr r="H150" s="1"/>
      </tp>
      <tp>
        <v>0</v>
        <stp/>
        <stp>EM_S_VAL_ESTPE_NEW</stp>
        <stp>2</stp>
        <stp>600177.SH</stp>
        <stp>2021</stp>
        <tr r="I151" s="1"/>
      </tp>
      <tp>
        <v>20.077316421895901</v>
        <stp/>
        <stp>EM_S_VAL_ESTPE_NEW</stp>
        <stp>2</stp>
        <stp>601108.SH</stp>
        <stp>2021</stp>
        <tr r="I220" s="1"/>
      </tp>
      <tp>
        <v>24.8580624682155</v>
        <stp/>
        <stp>EM_S_VAL_ESTPE_NEW</stp>
        <stp>2</stp>
        <stp>600109.SH</stp>
        <stp>2020</stp>
        <tr r="H144" s="1"/>
      </tp>
      <tp>
        <v>21.1702158610981</v>
        <stp/>
        <stp>EM_S_VAL_ESTPE_NEW</stp>
        <stp>2</stp>
        <stp>601108.SH</stp>
        <stp>2020</stp>
        <tr r="H220" s="1"/>
      </tp>
      <tp>
        <v>21.258272672715499</v>
        <stp/>
        <stp>EM_S_VAL_ESTPE_NEW</stp>
        <stp>2</stp>
        <stp>600109.SH</stp>
        <stp>2021</stp>
        <tr r="I144" s="1"/>
      </tp>
      <tp>
        <v>17.657508669977901</v>
        <stp/>
        <stp>EM_S_VAL_ESTPE_NEW</stp>
        <stp>2</stp>
        <stp>600109.SH</stp>
        <stp>2022</stp>
        <tr r="J144" s="1"/>
      </tp>
      <tp>
        <v>0</v>
        <stp/>
        <stp>EM_S_VAL_ESTPE_NEW</stp>
        <stp>2</stp>
        <stp>601108.SH</stp>
        <stp>2022</stp>
        <tr r="J220" s="1"/>
      </tp>
      <tp>
        <v>59.224326724431002</v>
        <stp/>
        <stp>EM_S_VAL_ESTPE_NEW</stp>
        <stp>2</stp>
        <stp>601100.SH</stp>
        <stp>2021</stp>
        <tr r="I219" s="1"/>
      </tp>
      <tp>
        <v>73.485040910250305</v>
        <stp/>
        <stp>EM_S_VAL_ESTPE_NEW</stp>
        <stp>2</stp>
        <stp>601100.SH</stp>
        <stp>2020</stp>
        <tr r="H219" s="1"/>
      </tp>
      <tp>
        <v>50.818376575352197</v>
        <stp/>
        <stp>EM_S_VAL_ESTPE_NEW</stp>
        <stp>2</stp>
        <stp>601100.SH</stp>
        <stp>2022</stp>
        <tr r="J219" s="1"/>
      </tp>
      <tp>
        <v>9.7429489200447605</v>
        <stp/>
        <stp>EM_S_VAL_ESTPE_NEW</stp>
        <stp>2</stp>
        <stp>600104.SH</stp>
        <stp>2021</stp>
        <tr r="I143" s="1"/>
      </tp>
      <tp>
        <v>11.7782503565496</v>
        <stp/>
        <stp>EM_S_VAL_ESTPE_NEW</stp>
        <stp>2</stp>
        <stp>600104.SH</stp>
        <stp>2020</stp>
        <tr r="H143" s="1"/>
      </tp>
      <tp>
        <v>8.6550916305604897</v>
        <stp/>
        <stp>EM_S_VAL_ESTPE_NEW</stp>
        <stp>2</stp>
        <stp>600104.SH</stp>
        <stp>2022</stp>
        <tr r="J143" s="1"/>
      </tp>
      <tp>
        <v>81.677084582474194</v>
        <stp/>
        <stp>EM_S_VAL_ESTPE_NEW</stp>
        <stp>2</stp>
        <stp>600118.SH</stp>
        <stp>2021</stp>
        <tr r="I147" s="1"/>
      </tp>
      <tp>
        <v>95.684507300724604</v>
        <stp/>
        <stp>EM_S_VAL_ESTPE_NEW</stp>
        <stp>2</stp>
        <stp>600118.SH</stp>
        <stp>2020</stp>
        <tr r="H147" s="1"/>
      </tp>
      <tp>
        <v>69.375457132224199</v>
        <stp/>
        <stp>EM_S_VAL_ESTPE_NEW</stp>
        <stp>2</stp>
        <stp>600118.SH</stp>
        <stp>2022</stp>
        <tr r="J147" s="1"/>
      </tp>
      <tp>
        <v>-9.3663323122636992</v>
        <stp/>
        <stp>EM_S_VAL_ESTPE_NEW</stp>
        <stp>2</stp>
        <stp>601111.SH</stp>
        <stp>2020</stp>
        <tr r="H221" s="1"/>
      </tp>
      <tp>
        <v>79.133178461538506</v>
        <stp/>
        <stp>EM_S_VAL_ESTPE_NEW</stp>
        <stp>2</stp>
        <stp>600111.SH</stp>
        <stp>2020</stp>
        <tr r="H145" s="1"/>
      </tp>
      <tp>
        <v>24.9992167352796</v>
        <stp/>
        <stp>EM_S_VAL_ESTPE_NEW</stp>
        <stp>2</stp>
        <stp>601111.SH</stp>
        <stp>2021</stp>
        <tr r="I221" s="1"/>
      </tp>
      <tp>
        <v>65.3271894385027</v>
        <stp/>
        <stp>EM_S_VAL_ESTPE_NEW</stp>
        <stp>2</stp>
        <stp>600111.SH</stp>
        <stp>2021</stp>
        <tr r="I145" s="1"/>
      </tp>
      <tp>
        <v>13.1325704601274</v>
        <stp/>
        <stp>EM_S_VAL_ESTPE_NEW</stp>
        <stp>2</stp>
        <stp>601111.SH</stp>
        <stp>2022</stp>
        <tr r="J221" s="1"/>
      </tp>
      <tp>
        <v>68.726775949367095</v>
        <stp/>
        <stp>EM_S_VAL_ESTPE_NEW</stp>
        <stp>2</stp>
        <stp>600111.SH</stp>
        <stp>2022</stp>
        <tr r="J145" s="1"/>
      </tp>
      <tp>
        <v>5.6401904852266798</v>
        <stp/>
        <stp>EM_S_VAL_ESTPE_NEW</stp>
        <stp>2</stp>
        <stp>601117.SH</stp>
        <stp>2022</stp>
        <tr r="J222" s="1"/>
      </tp>
      <tp>
        <v>-7.1378455180426199</v>
        <stp/>
        <stp>EM_S_VAL_ESTPE_NEW</stp>
        <stp>2</stp>
        <stp>600115.SH</stp>
        <stp>2020</stp>
        <tr r="H146" s="1"/>
      </tp>
      <tp>
        <v>27.4153127839257</v>
        <stp/>
        <stp>EM_S_VAL_ESTPE_NEW</stp>
        <stp>2</stp>
        <stp>600115.SH</stp>
        <stp>2021</stp>
        <tr r="I146" s="1"/>
      </tp>
      <tp>
        <v>8.1721532810917896</v>
        <stp/>
        <stp>EM_S_VAL_ESTPE_NEW</stp>
        <stp>2</stp>
        <stp>601117.SH</stp>
        <stp>2020</stp>
        <tr r="H222" s="1"/>
      </tp>
      <tp>
        <v>12.549814113255501</v>
        <stp/>
        <stp>EM_S_VAL_ESTPE_NEW</stp>
        <stp>2</stp>
        <stp>600115.SH</stp>
        <stp>2022</stp>
        <tr r="J146" s="1"/>
      </tp>
      <tp>
        <v>6.7357392180786197</v>
        <stp/>
        <stp>EM_S_VAL_ESTPE_NEW</stp>
        <stp>2</stp>
        <stp>601117.SH</stp>
        <stp>2021</stp>
        <tr r="I222" s="1"/>
      </tp>
      <tp>
        <v>12.2709383158387</v>
        <stp/>
        <stp>EM_S_VAL_ESTPE_NEW</stp>
        <stp>2</stp>
        <stp>601138.SH</stp>
        <stp>2021</stp>
        <tr r="I223" s="1"/>
      </tp>
      <tp>
        <v>14.3152920373187</v>
        <stp/>
        <stp>EM_S_VAL_ESTPE_NEW</stp>
        <stp>2</stp>
        <stp>601138.SH</stp>
        <stp>2020</stp>
        <tr r="H223" s="1"/>
      </tp>
      <tp>
        <v>10.804304523417301</v>
        <stp/>
        <stp>EM_S_VAL_ESTPE_NEW</stp>
        <stp>2</stp>
        <stp>601138.SH</stp>
        <stp>2022</stp>
        <tr r="J223" s="1"/>
      </tp>
      <tp>
        <v>19.027545037954798</v>
        <stp/>
        <stp>EM_S_VAL_ESTPE_NEW</stp>
        <stp>2</stp>
        <stp>000100.SZ</stp>
        <stp>2021</stp>
        <tr r="I10" s="1"/>
      </tp>
      <tp>
        <v>29.830509307251901</v>
        <stp/>
        <stp>EM_S_VAL_ESTPE_NEW</stp>
        <stp>2</stp>
        <stp>000100.SZ</stp>
        <stp>2020</stp>
        <tr r="H10" s="1"/>
      </tp>
      <tp>
        <v>15.0651779904788</v>
        <stp/>
        <stp>EM_S_VAL_ESTPE_NEW</stp>
        <stp>2</stp>
        <stp>000100.SZ</stp>
        <stp>2022</stp>
        <tr r="J10" s="1"/>
      </tp>
      <tp>
        <v>14.211980250002</v>
        <stp/>
        <stp>EM_S_VAL_ESTPE_NEW</stp>
        <stp>2</stp>
        <stp>300136.SZ</stp>
        <stp>2022</stp>
        <tr r="J109" s="1"/>
      </tp>
      <tp>
        <v>18.003057855320201</v>
        <stp/>
        <stp>EM_S_VAL_ESTPE_NEW</stp>
        <stp>2</stp>
        <stp>300136.SZ</stp>
        <stp>2021</stp>
        <tr r="I109" s="1"/>
      </tp>
      <tp>
        <v>25.885011691301699</v>
        <stp/>
        <stp>EM_S_VAL_ESTPE_NEW</stp>
        <stp>2</stp>
        <stp>300136.SZ</stp>
        <stp>2020</stp>
        <tr r="H109" s="1"/>
      </tp>
      <tp>
        <v>38.185175460585697</v>
        <stp/>
        <stp>EM_S_VAL_ESTPE_NEW</stp>
        <stp>2</stp>
        <stp>300122.SZ</stp>
        <stp>2022</stp>
        <tr r="J107" s="1"/>
      </tp>
      <tp>
        <v>49.2845177474602</v>
        <stp/>
        <stp>EM_S_VAL_ESTPE_NEW</stp>
        <stp>2</stp>
        <stp>300122.SZ</stp>
        <stp>2021</stp>
        <tr r="I107" s="1"/>
      </tp>
      <tp>
        <v>68.695293577821801</v>
        <stp/>
        <stp>EM_S_VAL_ESTPE_NEW</stp>
        <stp>2</stp>
        <stp>300122.SZ</stp>
        <stp>2020</stp>
        <tr r="H107" s="1"/>
      </tp>
      <tp>
        <v>66.9554777535879</v>
        <stp/>
        <stp>EM_S_VAL_ESTPE_NEW</stp>
        <stp>2</stp>
        <stp>300124.SZ</stp>
        <stp>2021</stp>
        <tr r="I108" s="1"/>
      </tp>
      <tp>
        <v>85.342908420992501</v>
        <stp/>
        <stp>EM_S_VAL_ESTPE_NEW</stp>
        <stp>2</stp>
        <stp>300124.SZ</stp>
        <stp>2020</stp>
        <tr r="H108" s="1"/>
      </tp>
      <tp>
        <v>53.110124222448</v>
        <stp/>
        <stp>EM_S_VAL_ESTPE_NEW</stp>
        <stp>2</stp>
        <stp>300124.SZ</stp>
        <stp>2022</stp>
        <tr r="J108" s="1"/>
      </tp>
      <tp>
        <v>58.320990096894803</v>
        <stp/>
        <stp>EM_S_VAL_ESTPE_NEW</stp>
        <stp>2</stp>
        <stp>002129.SZ</stp>
        <stp>2020</stp>
        <tr r="H53" s="1"/>
      </tp>
      <tp>
        <v>40.136058945093197</v>
        <stp/>
        <stp>EM_S_VAL_ESTPE_NEW</stp>
        <stp>2</stp>
        <stp>002129.SZ</stp>
        <stp>2021</stp>
        <tr r="I53" s="1"/>
      </tp>
      <tp>
        <v>31.424943754576699</v>
        <stp/>
        <stp>EM_S_VAL_ESTPE_NEW</stp>
        <stp>2</stp>
        <stp>002129.SZ</stp>
        <stp>2022</stp>
        <tr r="J53" s="1"/>
      </tp>
      <tp>
        <v>21.1405926231403</v>
        <stp/>
        <stp>EM_S_VAL_ESTPE_NEW</stp>
        <stp>2</stp>
        <stp>002120.SZ</stp>
        <stp>2021</stp>
        <tr r="I52" s="1"/>
      </tp>
      <tp>
        <v>25.905482268868401</v>
        <stp/>
        <stp>EM_S_VAL_ESTPE_NEW</stp>
        <stp>2</stp>
        <stp>002120.SZ</stp>
        <stp>2020</stp>
        <tr r="H52" s="1"/>
      </tp>
      <tp>
        <v>16.6997851257461</v>
        <stp/>
        <stp>EM_S_VAL_ESTPE_NEW</stp>
        <stp>2</stp>
        <stp>002120.SZ</stp>
        <stp>2022</stp>
        <tr r="J52" s="1"/>
      </tp>
      <tp>
        <v>10.2123562566145</v>
        <stp/>
        <stp>EM_S_VAL_ESTPE_NEW</stp>
        <stp>2</stp>
        <stp>002142.SZ</stp>
        <stp>2022</stp>
        <tr r="J54" s="1"/>
      </tp>
      <tp>
        <v>12.126021583767701</v>
        <stp/>
        <stp>EM_S_VAL_ESTPE_NEW</stp>
        <stp>2</stp>
        <stp>002142.SZ</stp>
        <stp>2021</stp>
        <tr r="I54" s="1"/>
      </tp>
      <tp>
        <v>14.1534085223866</v>
        <stp/>
        <stp>EM_S_VAL_ESTPE_NEW</stp>
        <stp>2</stp>
        <stp>002142.SZ</stp>
        <stp>2020</stp>
        <tr r="H54" s="1"/>
      </tp>
      <tp>
        <v>1.9144181950944801</v>
        <stp/>
        <stp>EM_S_VAL_ESTPE_NEW</stp>
        <stp>2</stp>
        <stp>002146.SZ</stp>
        <stp>2022</stp>
        <tr r="J55" s="1"/>
      </tp>
      <tp>
        <v>2.22133049646393</v>
        <stp/>
        <stp>EM_S_VAL_ESTPE_NEW</stp>
        <stp>2</stp>
        <stp>002146.SZ</stp>
        <stp>2021</stp>
        <tr r="I55" s="1"/>
      </tp>
      <tp>
        <v>2.60666745174521</v>
        <stp/>
        <stp>EM_S_VAL_ESTPE_NEW</stp>
        <stp>2</stp>
        <stp>002146.SZ</stp>
        <stp>2020</stp>
        <tr r="H55" s="1"/>
      </tp>
      <tp>
        <v>61.415867629193798</v>
        <stp/>
        <stp>EM_S_VAL_ESTPE_NEW</stp>
        <stp>2</stp>
        <stp>002153.SZ</stp>
        <stp>2022</stp>
        <tr r="J56" s="1"/>
      </tp>
      <tp>
        <v>113.03234725012599</v>
        <stp/>
        <stp>EM_S_VAL_ESTPE_NEW</stp>
        <stp>2</stp>
        <stp>002153.SZ</stp>
        <stp>2020</stp>
        <tr r="H56" s="1"/>
      </tp>
      <tp>
        <v>78.855093311039795</v>
        <stp/>
        <stp>EM_S_VAL_ESTPE_NEW</stp>
        <stp>2</stp>
        <stp>002153.SZ</stp>
        <stp>2021</stp>
        <tr r="I56" s="1"/>
      </tp>
      <tp>
        <v>8.7164489894364703</v>
        <stp/>
        <stp>EM_S_VAL_ESTPE_NEW</stp>
        <stp>2</stp>
        <stp>000157.SZ</stp>
        <stp>2022</stp>
        <tr r="J11" s="1"/>
      </tp>
      <tp>
        <v>6.3876572169532704</v>
        <stp/>
        <stp>EM_S_VAL_ESTPE_NEW</stp>
        <stp>2</stp>
        <stp>002157.SZ</stp>
        <stp>2022</stp>
        <tr r="J57" s="1"/>
      </tp>
      <tp>
        <v>11.802718850537399</v>
        <stp/>
        <stp>EM_S_VAL_ESTPE_NEW</stp>
        <stp>2</stp>
        <stp>000157.SZ</stp>
        <stp>2020</stp>
        <tr r="H11" s="1"/>
      </tp>
      <tp>
        <v>5.5044986541777403</v>
        <stp/>
        <stp>EM_S_VAL_ESTPE_NEW</stp>
        <stp>2</stp>
        <stp>002157.SZ</stp>
        <stp>2020</stp>
        <tr r="H57" s="1"/>
      </tp>
      <tp>
        <v>9.8619727045080392</v>
        <stp/>
        <stp>EM_S_VAL_ESTPE_NEW</stp>
        <stp>2</stp>
        <stp>000157.SZ</stp>
        <stp>2021</stp>
        <tr r="I11" s="1"/>
      </tp>
      <tp>
        <v>4.7729013381821899</v>
        <stp/>
        <stp>EM_S_VAL_ESTPE_NEW</stp>
        <stp>2</stp>
        <stp>002157.SZ</stp>
        <stp>2021</stp>
        <tr r="I57" s="1"/>
      </tp>
      <tp>
        <v>0</v>
        <stp/>
        <stp>EM_S_VAL_ESTPE_NEW</stp>
        <stp>2</stp>
        <stp>000166.SZ</stp>
        <stp>2022</stp>
        <tr r="J12" s="1"/>
      </tp>
      <tp>
        <v>0</v>
        <stp/>
        <stp>EM_S_VAL_ESTPE_NEW</stp>
        <stp>2</stp>
        <stp>000166.SZ</stp>
        <stp>2021</stp>
        <tr r="I12" s="1"/>
      </tp>
      <tp>
        <v>0</v>
        <stp/>
        <stp>EM_S_VAL_ESTPE_NEW</stp>
        <stp>2</stp>
        <stp>000166.SZ</stp>
        <stp>2020</stp>
        <tr r="H12" s="1"/>
      </tp>
      <tp>
        <v>68.575613866902501</v>
        <stp/>
        <stp>EM_S_VAL_ESTPE_NEW</stp>
        <stp>2</stp>
        <stp>002179.SZ</stp>
        <stp>2020</stp>
        <tr r="H58" s="1"/>
      </tp>
      <tp>
        <v>54.214219791185201</v>
        <stp/>
        <stp>EM_S_VAL_ESTPE_NEW</stp>
        <stp>2</stp>
        <stp>002179.SZ</stp>
        <stp>2021</stp>
        <tr r="I58" s="1"/>
      </tp>
      <tp>
        <v>42.940880184372098</v>
        <stp/>
        <stp>EM_S_VAL_ESTPE_NEW</stp>
        <stp>2</stp>
        <stp>002179.SZ</stp>
        <stp>2022</stp>
        <tr r="J58" s="1"/>
      </tp>
      <tp>
        <v>29.8277750060297</v>
        <stp/>
        <stp>EM_S_VAL_ESTPE_NEW</stp>
        <stp>2</stp>
        <stp>300142.SZ</stp>
        <stp>2022</stp>
        <tr r="J110" s="1"/>
      </tp>
      <tp>
        <v>40.4395241774968</v>
        <stp/>
        <stp>EM_S_VAL_ESTPE_NEW</stp>
        <stp>2</stp>
        <stp>300142.SZ</stp>
        <stp>2021</stp>
        <tr r="I110" s="1"/>
      </tp>
      <tp>
        <v>61.647449750261202</v>
        <stp/>
        <stp>EM_S_VAL_ESTPE_NEW</stp>
        <stp>2</stp>
        <stp>300142.SZ</stp>
        <stp>2020</stp>
        <tr r="H110" s="1"/>
      </tp>
      <tp>
        <v>32.359155600999003</v>
        <stp/>
        <stp>EM_S_VAL_ESTPE_NEW</stp>
        <stp>2</stp>
        <stp>300144.SZ</stp>
        <stp>2021</stp>
        <tr r="I111" s="1"/>
      </tp>
      <tp>
        <v>161.556940597862</v>
        <stp/>
        <stp>EM_S_VAL_ESTPE_NEW</stp>
        <stp>2</stp>
        <stp>300144.SZ</stp>
        <stp>2020</stp>
        <tr r="H111" s="1"/>
      </tp>
      <tp>
        <v>24.9446408721826</v>
        <stp/>
        <stp>EM_S_VAL_ESTPE_NEW</stp>
        <stp>2</stp>
        <stp>300144.SZ</stp>
        <stp>2022</stp>
        <tr r="J111" s="1"/>
      </tp>
      <tp>
        <v>8.39416029703421</v>
        <stp/>
        <stp>EM_S_VAL_ESTPE_NEW</stp>
        <stp>2</stp>
        <stp>601088.SH</stp>
        <stp>2021</stp>
        <tr r="I218" s="1"/>
      </tp>
      <tp>
        <v>8.5742411358918709</v>
        <stp/>
        <stp>EM_S_VAL_ESTPE_NEW</stp>
        <stp>2</stp>
        <stp>601088.SH</stp>
        <stp>2020</stp>
        <tr r="H218" s="1"/>
      </tp>
      <tp>
        <v>8.1065294739461091</v>
        <stp/>
        <stp>EM_S_VAL_ESTPE_NEW</stp>
        <stp>2</stp>
        <stp>601088.SH</stp>
        <stp>2022</stp>
        <tr r="J218" s="1"/>
      </tp>
      <tp>
        <v>34.328998960533902</v>
        <stp/>
        <stp>EM_S_VAL_ESTPE_NEW</stp>
        <stp>2</stp>
        <stp>600085.SH</stp>
        <stp>2020</stp>
        <tr r="H142" s="1"/>
      </tp>
      <tp>
        <v>42.458646387832701</v>
        <stp/>
        <stp>EM_S_VAL_ESTPE_NEW</stp>
        <stp>2</stp>
        <stp>603087.SH</stp>
        <stp>2022</stp>
        <tr r="J286" s="1"/>
      </tp>
      <tp>
        <v>29.655383580984498</v>
        <stp/>
        <stp>EM_S_VAL_ESTPE_NEW</stp>
        <stp>2</stp>
        <stp>600085.SH</stp>
        <stp>2021</stp>
        <tr r="I142" s="1"/>
      </tp>
      <tp>
        <v>26.0713021345497</v>
        <stp/>
        <stp>EM_S_VAL_ESTPE_NEW</stp>
        <stp>2</stp>
        <stp>600085.SH</stp>
        <stp>2022</stp>
        <tr r="J142" s="1"/>
      </tp>
      <tp>
        <v>59.555328000000003</v>
        <stp/>
        <stp>EM_S_VAL_ESTPE_NEW</stp>
        <stp>2</stp>
        <stp>603087.SH</stp>
        <stp>2020</stp>
        <tr r="H286" s="1"/>
      </tp>
      <tp>
        <v>48.2359568034557</v>
        <stp/>
        <stp>EM_S_VAL_ESTPE_NEW</stp>
        <stp>2</stp>
        <stp>603087.SH</stp>
        <stp>2021</stp>
        <tr r="I286" s="1"/>
      </tp>
      <tp>
        <v>4.7885491312788702</v>
        <stp/>
        <stp>EM_S_VAL_ESTPE_NEW</stp>
        <stp>2</stp>
        <stp>600048.SH</stp>
        <stp>2021</stp>
        <tr r="I137" s="1"/>
      </tp>
      <tp>
        <v>5.6534866497732201</v>
        <stp/>
        <stp>EM_S_VAL_ESTPE_NEW</stp>
        <stp>2</stp>
        <stp>600048.SH</stp>
        <stp>2020</stp>
        <tr r="H137" s="1"/>
      </tp>
      <tp>
        <v>4.1248175332543902</v>
        <stp/>
        <stp>EM_S_VAL_ESTPE_NEW</stp>
        <stp>2</stp>
        <stp>600048.SH</stp>
        <stp>2022</stp>
        <tr r="J137" s="1"/>
      </tp>
      <tp>
        <v>16.9899784539761</v>
        <stp/>
        <stp>EM_S_VAL_ESTPE_NEW</stp>
        <stp>2</stp>
        <stp>600050.SH</stp>
        <stp>2021</stp>
        <tr r="I138" s="1"/>
      </tp>
      <tp>
        <v>21.309051746995198</v>
        <stp/>
        <stp>EM_S_VAL_ESTPE_NEW</stp>
        <stp>2</stp>
        <stp>600050.SH</stp>
        <stp>2020</stp>
        <tr r="H138" s="1"/>
      </tp>
      <tp>
        <v>13.692174574275301</v>
        <stp/>
        <stp>EM_S_VAL_ESTPE_NEW</stp>
        <stp>2</stp>
        <stp>600050.SH</stp>
        <stp>2022</stp>
        <tr r="J138" s="1"/>
      </tp>
      <tp>
        <v>5.1428016087103297</v>
        <stp/>
        <stp>EM_S_VAL_ESTPE_NEW</stp>
        <stp>2</stp>
        <stp>600068.SH</stp>
        <stp>2021</stp>
        <tr r="I141" s="1"/>
      </tp>
      <tp>
        <v>6.0295740103318396</v>
        <stp/>
        <stp>EM_S_VAL_ESTPE_NEW</stp>
        <stp>2</stp>
        <stp>600068.SH</stp>
        <stp>2020</stp>
        <tr r="H141" s="1"/>
      </tp>
      <tp>
        <v>4.4963717372391701</v>
        <stp/>
        <stp>EM_S_VAL_ESTPE_NEW</stp>
        <stp>2</stp>
        <stp>600068.SH</stp>
        <stp>2022</stp>
        <tr r="J141" s="1"/>
      </tp>
      <tp>
        <v>13.1769445302519</v>
        <stp/>
        <stp>EM_S_VAL_ESTPE_NEW</stp>
        <stp>2</stp>
        <stp>600061.SH</stp>
        <stp>2020</stp>
        <tr r="H139" s="1"/>
      </tp>
      <tp>
        <v>12.8167383576214</v>
        <stp/>
        <stp>EM_S_VAL_ESTPE_NEW</stp>
        <stp>2</stp>
        <stp>600061.SH</stp>
        <stp>2021</stp>
        <tr r="I139" s="1"/>
      </tp>
      <tp>
        <v>12.546193134294199</v>
        <stp/>
        <stp>EM_S_VAL_ESTPE_NEW</stp>
        <stp>2</stp>
        <stp>600061.SH</stp>
        <stp>2022</stp>
        <tr r="J139" s="1"/>
      </tp>
      <tp>
        <v>24.338731454309201</v>
        <stp/>
        <stp>EM_S_VAL_ESTPE_NEW</stp>
        <stp>2</stp>
        <stp>601066.SH</stp>
        <stp>2022</stp>
        <tr r="J216" s="1"/>
      </tp>
      <tp>
        <v>14.9878498821544</v>
        <stp/>
        <stp>EM_S_VAL_ESTPE_NEW</stp>
        <stp>2</stp>
        <stp>600066.SH</stp>
        <stp>2022</stp>
        <tr r="J140" s="1"/>
      </tp>
      <tp>
        <v>29.327711754864499</v>
        <stp/>
        <stp>EM_S_VAL_ESTPE_NEW</stp>
        <stp>2</stp>
        <stp>601066.SH</stp>
        <stp>2021</stp>
        <tr r="I216" s="1"/>
      </tp>
      <tp>
        <v>18.7594366238405</v>
        <stp/>
        <stp>EM_S_VAL_ESTPE_NEW</stp>
        <stp>2</stp>
        <stp>600066.SH</stp>
        <stp>2021</stp>
        <tr r="I140" s="1"/>
      </tp>
      <tp>
        <v>35.379975801441603</v>
        <stp/>
        <stp>EM_S_VAL_ESTPE_NEW</stp>
        <stp>2</stp>
        <stp>601066.SH</stp>
        <stp>2020</stp>
        <tr r="H216" s="1"/>
      </tp>
      <tp>
        <v>30.319857015197201</v>
        <stp/>
        <stp>EM_S_VAL_ESTPE_NEW</stp>
        <stp>2</stp>
        <stp>600066.SH</stp>
        <stp>2020</stp>
        <tr r="H140" s="1"/>
      </tp>
      <tp>
        <v>4.8508042173310804</v>
        <stp/>
        <stp>EM_S_VAL_ESTPE_NEW</stp>
        <stp>2</stp>
        <stp>601077.SH</stp>
        <stp>2022</stp>
        <tr r="J217" s="1"/>
      </tp>
      <tp>
        <v>5.5045608366264203</v>
        <stp/>
        <stp>EM_S_VAL_ESTPE_NEW</stp>
        <stp>2</stp>
        <stp>601077.SH</stp>
        <stp>2020</stp>
        <tr r="H217" s="1"/>
      </tp>
      <tp>
        <v>5.2357055342124399</v>
        <stp/>
        <stp>EM_S_VAL_ESTPE_NEW</stp>
        <stp>2</stp>
        <stp>601077.SH</stp>
        <stp>2021</stp>
        <tr r="I217" s="1"/>
      </tp>
      <tp>
        <v>6.2386847960328904</v>
        <stp/>
        <stp>EM_S_VAL_ESTPE_NEW</stp>
        <stp>2</stp>
        <stp>601009.SH</stp>
        <stp>2020</stp>
        <tr r="H213" s="1"/>
      </tp>
      <tp>
        <v>1376.0133043071801</v>
        <stp/>
        <stp>EM_S_VAL_ESTPE_NEW</stp>
        <stp>2</stp>
        <stp>600009.SH</stp>
        <stp>2020</stp>
        <tr r="H123" s="1"/>
      </tp>
      <tp>
        <v>5.60916593322077</v>
        <stp/>
        <stp>EM_S_VAL_ESTPE_NEW</stp>
        <stp>2</stp>
        <stp>601009.SH</stp>
        <stp>2021</stp>
        <tr r="I213" s="1"/>
      </tp>
      <tp>
        <v>44.474216076623797</v>
        <stp/>
        <stp>EM_S_VAL_ESTPE_NEW</stp>
        <stp>2</stp>
        <stp>600009.SH</stp>
        <stp>2021</stp>
        <tr r="I123" s="1"/>
      </tp>
      <tp>
        <v>5.0645099403955403</v>
        <stp/>
        <stp>EM_S_VAL_ESTPE_NEW</stp>
        <stp>2</stp>
        <stp>601009.SH</stp>
        <stp>2022</stp>
        <tr r="J213" s="1"/>
      </tp>
      <tp>
        <v>25.5511363017539</v>
        <stp/>
        <stp>EM_S_VAL_ESTPE_NEW</stp>
        <stp>2</stp>
        <stp>600009.SH</stp>
        <stp>2022</stp>
        <tr r="J123" s="1"/>
      </tp>
      <tp>
        <v>60.835140757755497</v>
        <stp/>
        <stp>EM_S_VAL_ESTPE_NEW</stp>
        <stp>2</stp>
        <stp>688008.SH</stp>
        <stp>2021</stp>
        <tr r="I301" s="1"/>
      </tp>
      <tp>
        <v>16.7102610196571</v>
        <stp/>
        <stp>EM_S_VAL_ESTPE_NEW</stp>
        <stp>2</stp>
        <stp>688009.SH</stp>
        <stp>2020</stp>
        <tr r="H302" s="1"/>
      </tp>
      <tp>
        <v>5.1712717620029904</v>
        <stp/>
        <stp>EM_S_VAL_ESTPE_NEW</stp>
        <stp>2</stp>
        <stp>600000.SH</stp>
        <stp>2021</stp>
        <tr r="I121" s="1"/>
      </tp>
      <tp>
        <v>80.112129565603894</v>
        <stp/>
        <stp>EM_S_VAL_ESTPE_NEW</stp>
        <stp>2</stp>
        <stp>688008.SH</stp>
        <stp>2020</stp>
        <tr r="H301" s="1"/>
      </tp>
      <tp>
        <v>14.9281547606447</v>
        <stp/>
        <stp>EM_S_VAL_ESTPE_NEW</stp>
        <stp>2</stp>
        <stp>688009.SH</stp>
        <stp>2021</stp>
        <tr r="I302" s="1"/>
      </tp>
      <tp>
        <v>5.2685312561046196</v>
        <stp/>
        <stp>EM_S_VAL_ESTPE_NEW</stp>
        <stp>2</stp>
        <stp>600000.SH</stp>
        <stp>2020</stp>
        <tr r="H121" s="1"/>
      </tp>
      <tp>
        <v>13.890618766648</v>
        <stp/>
        <stp>EM_S_VAL_ESTPE_NEW</stp>
        <stp>2</stp>
        <stp>688009.SH</stp>
        <stp>2022</stp>
        <tr r="J302" s="1"/>
      </tp>
      <tp>
        <v>44.863015813368399</v>
        <stp/>
        <stp>EM_S_VAL_ESTPE_NEW</stp>
        <stp>2</stp>
        <stp>688008.SH</stp>
        <stp>2022</stp>
        <tr r="J301" s="1"/>
      </tp>
      <tp>
        <v>4.87618259829578</v>
        <stp/>
        <stp>EM_S_VAL_ESTPE_NEW</stp>
        <stp>2</stp>
        <stp>600000.SH</stp>
        <stp>2022</stp>
        <tr r="J121" s="1"/>
      </tp>
      <tp>
        <v>34.9483728195898</v>
        <stp/>
        <stp>EM_S_VAL_ESTPE_NEW</stp>
        <stp>2</stp>
        <stp>600004.SH</stp>
        <stp>2021</stp>
        <tr r="I122" s="1"/>
      </tp>
      <tp>
        <v>7.0130484326135401</v>
        <stp/>
        <stp>EM_S_VAL_ESTPE_NEW</stp>
        <stp>2</stp>
        <stp>601006.SH</stp>
        <stp>2022</stp>
        <tr r="J212" s="1"/>
      </tp>
      <tp>
        <v>-1015.57169628109</v>
        <stp/>
        <stp>EM_S_VAL_ESTPE_NEW</stp>
        <stp>2</stp>
        <stp>600004.SH</stp>
        <stp>2020</stp>
        <tr r="H122" s="1"/>
      </tp>
      <tp>
        <v>7.2105842146437702</v>
        <stp/>
        <stp>EM_S_VAL_ESTPE_NEW</stp>
        <stp>2</stp>
        <stp>601006.SH</stp>
        <stp>2021</stp>
        <tr r="I212" s="1"/>
      </tp>
      <tp>
        <v>8.7527221227498995</v>
        <stp/>
        <stp>EM_S_VAL_ESTPE_NEW</stp>
        <stp>2</stp>
        <stp>601006.SH</stp>
        <stp>2020</stp>
        <tr r="H212" s="1"/>
      </tp>
      <tp>
        <v>22.222409644561601</v>
        <stp/>
        <stp>EM_S_VAL_ESTPE_NEW</stp>
        <stp>2</stp>
        <stp>600004.SH</stp>
        <stp>2022</stp>
        <tr r="J122" s="1"/>
      </tp>
      <tp>
        <v>11.663933688398799</v>
        <stp/>
        <stp>EM_S_VAL_ESTPE_NEW</stp>
        <stp>2</stp>
        <stp>600018.SH</stp>
        <stp>2021</stp>
        <tr r="I128" s="1"/>
      </tp>
      <tp>
        <v>12.3727054444728</v>
        <stp/>
        <stp>EM_S_VAL_ESTPE_NEW</stp>
        <stp>2</stp>
        <stp>600019.SH</stp>
        <stp>2020</stp>
        <tr r="H129" s="1"/>
      </tp>
      <tp>
        <v>64.925181866483101</v>
        <stp/>
        <stp>EM_S_VAL_ESTPE_NEW</stp>
        <stp>2</stp>
        <stp>603019.SH</stp>
        <stp>2020</stp>
        <tr r="H285" s="1"/>
      </tp>
      <tp>
        <v>150.50520283499799</v>
        <stp/>
        <stp>EM_S_VAL_ESTPE_NEW</stp>
        <stp>2</stp>
        <stp>688012.SH</stp>
        <stp>2022</stp>
        <tr r="J303" s="1"/>
      </tp>
      <tp>
        <v>12.6612924171132</v>
        <stp/>
        <stp>EM_S_VAL_ESTPE_NEW</stp>
        <stp>2</stp>
        <stp>600018.SH</stp>
        <stp>2020</stp>
        <tr r="H128" s="1"/>
      </tp>
      <tp>
        <v>10.6678100690233</v>
        <stp/>
        <stp>EM_S_VAL_ESTPE_NEW</stp>
        <stp>2</stp>
        <stp>600019.SH</stp>
        <stp>2021</stp>
        <tr r="I129" s="1"/>
      </tp>
      <tp>
        <v>49.929930581048801</v>
        <stp/>
        <stp>EM_S_VAL_ESTPE_NEW</stp>
        <stp>2</stp>
        <stp>603019.SH</stp>
        <stp>2021</stp>
        <tr r="I285" s="1"/>
      </tp>
      <tp>
        <v>209.72465812839599</v>
        <stp/>
        <stp>EM_S_VAL_ESTPE_NEW</stp>
        <stp>2</stp>
        <stp>688012.SH</stp>
        <stp>2021</stp>
        <tr r="I303" s="1"/>
      </tp>
      <tp>
        <v>10.4267652947259</v>
        <stp/>
        <stp>EM_S_VAL_ESTPE_NEW</stp>
        <stp>2</stp>
        <stp>600019.SH</stp>
        <stp>2022</stp>
        <tr r="J129" s="1"/>
      </tp>
      <tp>
        <v>38.975528088224102</v>
        <stp/>
        <stp>EM_S_VAL_ESTPE_NEW</stp>
        <stp>2</stp>
        <stp>603019.SH</stp>
        <stp>2022</stp>
        <tr r="J285" s="1"/>
      </tp>
      <tp>
        <v>269.54203284062299</v>
        <stp/>
        <stp>EM_S_VAL_ESTPE_NEW</stp>
        <stp>2</stp>
        <stp>688012.SH</stp>
        <stp>2020</stp>
        <tr r="H303" s="1"/>
      </tp>
      <tp>
        <v>10.932957862237201</v>
        <stp/>
        <stp>EM_S_VAL_ESTPE_NEW</stp>
        <stp>2</stp>
        <stp>600018.SH</stp>
        <stp>2022</stp>
        <tr r="J128" s="1"/>
      </tp>
      <tp>
        <v>0</v>
        <stp/>
        <stp>EM_S_VAL_ESTPE_NEW</stp>
        <stp>2</stp>
        <stp>600010.SH</stp>
        <stp>2021</stp>
        <tr r="I124" s="1"/>
      </tp>
      <tp>
        <v>7.9959265190370301</v>
        <stp/>
        <stp>EM_S_VAL_ESTPE_NEW</stp>
        <stp>2</stp>
        <stp>600011.SH</stp>
        <stp>2020</stp>
        <tr r="H125" s="1"/>
      </tp>
      <tp>
        <v>27.388894866920801</v>
        <stp/>
        <stp>EM_S_VAL_ESTPE_NEW</stp>
        <stp>2</stp>
        <stp>601012.SH</stp>
        <stp>2022</stp>
        <tr r="J214" s="1"/>
      </tp>
      <tp>
        <v>0</v>
        <stp/>
        <stp>EM_S_VAL_ESTPE_NEW</stp>
        <stp>2</stp>
        <stp>600010.SH</stp>
        <stp>2020</stp>
        <tr r="H124" s="1"/>
      </tp>
      <tp>
        <v>7.1371688090876999</v>
        <stp/>
        <stp>EM_S_VAL_ESTPE_NEW</stp>
        <stp>2</stp>
        <stp>600011.SH</stp>
        <stp>2021</stp>
        <tr r="I125" s="1"/>
      </tp>
      <tp>
        <v>33.812557371750998</v>
        <stp/>
        <stp>EM_S_VAL_ESTPE_NEW</stp>
        <stp>2</stp>
        <stp>601012.SH</stp>
        <stp>2021</stp>
        <tr r="I214" s="1"/>
      </tp>
      <tp>
        <v>6.56617472482779</v>
        <stp/>
        <stp>EM_S_VAL_ESTPE_NEW</stp>
        <stp>2</stp>
        <stp>600011.SH</stp>
        <stp>2022</stp>
        <tr r="J125" s="1"/>
      </tp>
      <tp>
        <v>44.486928999873001</v>
        <stp/>
        <stp>EM_S_VAL_ESTPE_NEW</stp>
        <stp>2</stp>
        <stp>601012.SH</stp>
        <stp>2020</stp>
        <tr r="H214" s="1"/>
      </tp>
      <tp>
        <v>0</v>
        <stp/>
        <stp>EM_S_VAL_ESTPE_NEW</stp>
        <stp>2</stp>
        <stp>600010.SH</stp>
        <stp>2022</stp>
        <tr r="J124" s="1"/>
      </tp>
      <tp>
        <v>4.6198496837783702</v>
        <stp/>
        <stp>EM_S_VAL_ESTPE_NEW</stp>
        <stp>2</stp>
        <stp>600015.SH</stp>
        <stp>2020</stp>
        <tr r="H126" s="1"/>
      </tp>
      <tp>
        <v>4.3553709489473302</v>
        <stp/>
        <stp>EM_S_VAL_ESTPE_NEW</stp>
        <stp>2</stp>
        <stp>600015.SH</stp>
        <stp>2021</stp>
        <tr r="I126" s="1"/>
      </tp>
      <tp>
        <v>3.97452212231416</v>
        <stp/>
        <stp>EM_S_VAL_ESTPE_NEW</stp>
        <stp>2</stp>
        <stp>600016.SH</stp>
        <stp>2022</stp>
        <tr r="J127" s="1"/>
      </tp>
      <tp>
        <v>4.0661557844438301</v>
        <stp/>
        <stp>EM_S_VAL_ESTPE_NEW</stp>
        <stp>2</stp>
        <stp>600015.SH</stp>
        <stp>2022</stp>
        <tr r="J126" s="1"/>
      </tp>
      <tp>
        <v>4.4004982161779802</v>
        <stp/>
        <stp>EM_S_VAL_ESTPE_NEW</stp>
        <stp>2</stp>
        <stp>600016.SH</stp>
        <stp>2021</stp>
        <tr r="I127" s="1"/>
      </tp>
      <tp>
        <v>4.8666889594151499</v>
        <stp/>
        <stp>EM_S_VAL_ESTPE_NEW</stp>
        <stp>2</stp>
        <stp>600016.SH</stp>
        <stp>2020</stp>
        <tr r="H127" s="1"/>
      </tp>
      <tp>
        <v>10.9449428661362</v>
        <stp/>
        <stp>EM_S_VAL_ESTPE_NEW</stp>
        <stp>2</stp>
        <stp>600028.SH</stp>
        <stp>2021</stp>
        <tr r="I132" s="1"/>
      </tp>
      <tp>
        <v>-9.3886360895222705</v>
        <stp/>
        <stp>EM_S_VAL_ESTPE_NEW</stp>
        <stp>2</stp>
        <stp>600029.SH</stp>
        <stp>2020</stp>
        <tr r="H133" s="1"/>
      </tp>
      <tp>
        <v>18.290257768237201</v>
        <stp/>
        <stp>EM_S_VAL_ESTPE_NEW</stp>
        <stp>2</stp>
        <stp>600028.SH</stp>
        <stp>2020</stp>
        <tr r="H132" s="1"/>
      </tp>
      <tp>
        <v>25.4542365214309</v>
        <stp/>
        <stp>EM_S_VAL_ESTPE_NEW</stp>
        <stp>2</stp>
        <stp>600029.SH</stp>
        <stp>2021</stp>
        <tr r="I133" s="1"/>
      </tp>
      <tp>
        <v>13.687307677840099</v>
        <stp/>
        <stp>EM_S_VAL_ESTPE_NEW</stp>
        <stp>2</stp>
        <stp>600029.SH</stp>
        <stp>2022</stp>
        <tr r="J133" s="1"/>
      </tp>
      <tp>
        <v>10.062704688656099</v>
        <stp/>
        <stp>EM_S_VAL_ESTPE_NEW</stp>
        <stp>2</stp>
        <stp>600028.SH</stp>
        <stp>2022</stp>
        <tr r="J132" s="1"/>
      </tp>
      <tp>
        <v>-176.44878586249101</v>
        <stp/>
        <stp>EM_S_VAL_ESTPE_NEW</stp>
        <stp>2</stp>
        <stp>601021.SH</stp>
        <stp>2020</stp>
        <tr r="H215" s="1"/>
      </tp>
      <tp>
        <v>31.214540547813701</v>
        <stp/>
        <stp>EM_S_VAL_ESTPE_NEW</stp>
        <stp>2</stp>
        <stp>601021.SH</stp>
        <stp>2021</stp>
        <tr r="I215" s="1"/>
      </tp>
      <tp>
        <v>21.864737602020799</v>
        <stp/>
        <stp>EM_S_VAL_ESTPE_NEW</stp>
        <stp>2</stp>
        <stp>601021.SH</stp>
        <stp>2022</stp>
        <tr r="J215" s="1"/>
      </tp>
      <tp>
        <v>15.6631050266089</v>
        <stp/>
        <stp>EM_S_VAL_ESTPE_NEW</stp>
        <stp>2</stp>
        <stp>600025.SH</stp>
        <stp>2020</stp>
        <tr r="H130" s="1"/>
      </tp>
      <tp>
        <v>5.7951880154940598</v>
        <stp/>
        <stp>EM_S_VAL_ESTPE_NEW</stp>
        <stp>2</stp>
        <stp>600027.SH</stp>
        <stp>2022</stp>
        <tr r="J131" s="1"/>
      </tp>
      <tp>
        <v>13.742640616113</v>
        <stp/>
        <stp>EM_S_VAL_ESTPE_NEW</stp>
        <stp>2</stp>
        <stp>600025.SH</stp>
        <stp>2021</stp>
        <tr r="I130" s="1"/>
      </tp>
      <tp>
        <v>13.200195464703301</v>
        <stp/>
        <stp>EM_S_VAL_ESTPE_NEW</stp>
        <stp>2</stp>
        <stp>600025.SH</stp>
        <stp>2022</stp>
        <tr r="J130" s="1"/>
      </tp>
      <tp>
        <v>7.2811081324787503</v>
        <stp/>
        <stp>EM_S_VAL_ESTPE_NEW</stp>
        <stp>2</stp>
        <stp>600027.SH</stp>
        <stp>2020</stp>
        <tr r="H131" s="1"/>
      </tp>
      <tp>
        <v>6.2092354347100098</v>
        <stp/>
        <stp>EM_S_VAL_ESTPE_NEW</stp>
        <stp>2</stp>
        <stp>600027.SH</stp>
        <stp>2021</stp>
        <tr r="I131" s="1"/>
      </tp>
      <tp>
        <v>29.8488292153719</v>
        <stp/>
        <stp>EM_S_VAL_ESTPE_NEW</stp>
        <stp>2</stp>
        <stp>688036.SH</stp>
        <stp>2022</stp>
        <tr r="J304" s="1"/>
      </tp>
      <tp>
        <v>37.511063158147699</v>
        <stp/>
        <stp>EM_S_VAL_ESTPE_NEW</stp>
        <stp>2</stp>
        <stp>688036.SH</stp>
        <stp>2021</stp>
        <tr r="I304" s="1"/>
      </tp>
      <tp>
        <v>48.132880756518396</v>
        <stp/>
        <stp>EM_S_VAL_ESTPE_NEW</stp>
        <stp>2</stp>
        <stp>688036.SH</stp>
        <stp>2020</stp>
        <tr r="H304" s="1"/>
      </tp>
      <tp>
        <v>19.073740907953599</v>
        <stp/>
        <stp>EM_S_VAL_ESTPE_NEW</stp>
        <stp>2</stp>
        <stp>600030.SH</stp>
        <stp>2021</stp>
        <tr r="I134" s="1"/>
      </tp>
      <tp>
        <v>19.355380131998199</v>
        <stp/>
        <stp>EM_S_VAL_ESTPE_NEW</stp>
        <stp>2</stp>
        <stp>600031.SH</stp>
        <stp>2020</stp>
        <tr r="H135" s="1"/>
      </tp>
      <tp>
        <v>22.6826037455007</v>
        <stp/>
        <stp>EM_S_VAL_ESTPE_NEW</stp>
        <stp>2</stp>
        <stp>600030.SH</stp>
        <stp>2020</stp>
        <tr r="H134" s="1"/>
      </tp>
      <tp>
        <v>16.506410073270601</v>
        <stp/>
        <stp>EM_S_VAL_ESTPE_NEW</stp>
        <stp>2</stp>
        <stp>600031.SH</stp>
        <stp>2021</stp>
        <tr r="I135" s="1"/>
      </tp>
      <tp>
        <v>14.940228487543999</v>
        <stp/>
        <stp>EM_S_VAL_ESTPE_NEW</stp>
        <stp>2</stp>
        <stp>600031.SH</stp>
        <stp>2022</stp>
        <tr r="J135" s="1"/>
      </tp>
      <tp>
        <v>16.159534819605501</v>
        <stp/>
        <stp>EM_S_VAL_ESTPE_NEW</stp>
        <stp>2</stp>
        <stp>600030.SH</stp>
        <stp>2022</stp>
        <tr r="J134" s="1"/>
      </tp>
      <tp>
        <v>9.1415000237265005</v>
        <stp/>
        <stp>EM_S_VAL_ESTPE_NEW</stp>
        <stp>2</stp>
        <stp>600036.SH</stp>
        <stp>2022</stp>
        <tr r="J136" s="1"/>
      </tp>
      <tp>
        <v>10.418632735226399</v>
        <stp/>
        <stp>EM_S_VAL_ESTPE_NEW</stp>
        <stp>2</stp>
        <stp>600036.SH</stp>
        <stp>2021</stp>
        <tr r="I136" s="1"/>
      </tp>
      <tp>
        <v>11.5743148085404</v>
        <stp/>
        <stp>EM_S_VAL_ESTPE_NEW</stp>
        <stp>2</stp>
        <stp>600036.SH</stp>
        <stp>2020</stp>
        <tr r="H136" s="1"/>
      </tp>
      <tp>
        <v>28.131390304466599</v>
        <stp/>
        <stp>EM_S_VAL_ESTPE_NEW</stp>
        <stp>2</stp>
        <stp>002008.SZ</stp>
        <stp>2021</stp>
        <tr r="I45" s="1"/>
      </tp>
      <tp>
        <v>37.760235458412197</v>
        <stp/>
        <stp>EM_S_VAL_ESTPE_NEW</stp>
        <stp>2</stp>
        <stp>002008.SZ</stp>
        <stp>2020</stp>
        <tr r="H45" s="1"/>
      </tp>
      <tp>
        <v>24.004961022003901</v>
        <stp/>
        <stp>EM_S_VAL_ESTPE_NEW</stp>
        <stp>2</stp>
        <stp>002008.SZ</stp>
        <stp>2022</stp>
        <tr r="J45" s="1"/>
      </tp>
      <tp>
        <v>12.9988824230531</v>
        <stp/>
        <stp>EM_S_VAL_ESTPE_NEW</stp>
        <stp>2</stp>
        <stp>000001.SZ</stp>
        <stp>2020</stp>
        <tr r="H5" s="1"/>
      </tp>
      <tp>
        <v>31.6149941992226</v>
        <stp/>
        <stp>EM_S_VAL_ESTPE_NEW</stp>
        <stp>2</stp>
        <stp>300033.SZ</stp>
        <stp>2022</stp>
        <tr r="J105" s="1"/>
      </tp>
      <tp>
        <v>18.391220124050498</v>
        <stp/>
        <stp>EM_S_VAL_ESTPE_NEW</stp>
        <stp>2</stp>
        <stp>002001.SZ</stp>
        <stp>2020</stp>
        <tr r="H43" s="1"/>
      </tp>
      <tp>
        <v>11.4502509828529</v>
        <stp/>
        <stp>EM_S_VAL_ESTPE_NEW</stp>
        <stp>2</stp>
        <stp>000001.SZ</stp>
        <stp>2021</stp>
        <tr r="I5" s="1"/>
      </tp>
      <tp>
        <v>5.5422272149875802</v>
        <stp/>
        <stp>EM_S_VAL_ESTPE_NEW</stp>
        <stp>2</stp>
        <stp>000002.SZ</stp>
        <stp>2022</stp>
        <tr r="J6" s="1"/>
      </tp>
      <tp>
        <v>16.104859147772899</v>
        <stp/>
        <stp>EM_S_VAL_ESTPE_NEW</stp>
        <stp>2</stp>
        <stp>002001.SZ</stp>
        <stp>2021</stp>
        <tr r="I43" s="1"/>
      </tp>
      <tp>
        <v>10.1130285674899</v>
        <stp/>
        <stp>EM_S_VAL_ESTPE_NEW</stp>
        <stp>2</stp>
        <stp>000001.SZ</stp>
        <stp>2022</stp>
        <tr r="J5" s="1"/>
      </tp>
      <tp>
        <v>6.3009632579581103</v>
        <stp/>
        <stp>EM_S_VAL_ESTPE_NEW</stp>
        <stp>2</stp>
        <stp>000002.SZ</stp>
        <stp>2021</stp>
        <tr r="I6" s="1"/>
      </tp>
      <tp>
        <v>52.825030903866498</v>
        <stp/>
        <stp>EM_S_VAL_ESTPE_NEW</stp>
        <stp>2</stp>
        <stp>300033.SZ</stp>
        <stp>2020</stp>
        <tr r="H105" s="1"/>
      </tp>
      <tp>
        <v>14.226217000598201</v>
        <stp/>
        <stp>EM_S_VAL_ESTPE_NEW</stp>
        <stp>2</stp>
        <stp>002001.SZ</stp>
        <stp>2022</stp>
        <tr r="J43" s="1"/>
      </tp>
      <tp>
        <v>7.2506540586902197</v>
        <stp/>
        <stp>EM_S_VAL_ESTPE_NEW</stp>
        <stp>2</stp>
        <stp>000002.SZ</stp>
        <stp>2020</stp>
        <tr r="H6" s="1"/>
      </tp>
      <tp>
        <v>39.749703873666803</v>
        <stp/>
        <stp>EM_S_VAL_ESTPE_NEW</stp>
        <stp>2</stp>
        <stp>300033.SZ</stp>
        <stp>2021</stp>
        <tr r="I105" s="1"/>
      </tp>
      <tp>
        <v>33.899264690723598</v>
        <stp/>
        <stp>EM_S_VAL_ESTPE_NEW</stp>
        <stp>2</stp>
        <stp>002007.SZ</stp>
        <stp>2022</stp>
        <tr r="J44" s="1"/>
      </tp>
      <tp>
        <v>47.391628161676898</v>
        <stp/>
        <stp>EM_S_VAL_ESTPE_NEW</stp>
        <stp>2</stp>
        <stp>002007.SZ</stp>
        <stp>2020</stp>
        <tr r="H44" s="1"/>
      </tp>
      <tp>
        <v>40.000138108141101</v>
        <stp/>
        <stp>EM_S_VAL_ESTPE_NEW</stp>
        <stp>2</stp>
        <stp>002007.SZ</stp>
        <stp>2021</stp>
        <tr r="I44" s="1"/>
      </tp>
      <tp>
        <v>60.864969631471098</v>
        <stp/>
        <stp>EM_S_VAL_ESTPE_NEW</stp>
        <stp>2</stp>
        <stp>300014.SZ</stp>
        <stp>2021</stp>
        <tr r="I103" s="1"/>
      </tp>
      <tp>
        <v>161.669049229058</v>
        <stp/>
        <stp>EM_S_VAL_ESTPE_NEW</stp>
        <stp>2</stp>
        <stp>300015.SZ</stp>
        <stp>2020</stp>
        <tr r="H104" s="1"/>
      </tp>
      <tp>
        <v>27.811789344599799</v>
        <stp/>
        <stp>EM_S_VAL_ESTPE_NEW</stp>
        <stp>2</stp>
        <stp>002024.SZ</stp>
        <stp>2021</stp>
        <tr r="I46" s="1"/>
      </tp>
      <tp>
        <v>23.315464105524601</v>
        <stp/>
        <stp>EM_S_VAL_ESTPE_NEW</stp>
        <stp>2</stp>
        <stp>002027.SZ</stp>
        <stp>2022</stp>
        <tr r="J47" s="1"/>
      </tp>
      <tp>
        <v>96.828410037693601</v>
        <stp/>
        <stp>EM_S_VAL_ESTPE_NEW</stp>
        <stp>2</stp>
        <stp>300014.SZ</stp>
        <stp>2020</stp>
        <tr r="H103" s="1"/>
      </tp>
      <tp>
        <v>118.702039393134</v>
        <stp/>
        <stp>EM_S_VAL_ESTPE_NEW</stp>
        <stp>2</stp>
        <stp>300015.SZ</stp>
        <stp>2021</stp>
        <tr r="I104" s="1"/>
      </tp>
      <tp>
        <v>42.656774379182401</v>
        <stp/>
        <stp>EM_S_VAL_ESTPE_NEW</stp>
        <stp>2</stp>
        <stp>002024.SZ</stp>
        <stp>2020</stp>
        <tr r="H46" s="1"/>
      </tp>
      <tp>
        <v>89.624163656360693</v>
        <stp/>
        <stp>EM_S_VAL_ESTPE_NEW</stp>
        <stp>2</stp>
        <stp>300015.SZ</stp>
        <stp>2022</stp>
        <tr r="J104" s="1"/>
      </tp>
      <tp>
        <v>39.8534821369133</v>
        <stp/>
        <stp>EM_S_VAL_ESTPE_NEW</stp>
        <stp>2</stp>
        <stp>002027.SZ</stp>
        <stp>2020</stp>
        <tr r="H47" s="1"/>
      </tp>
      <tp>
        <v>47.000137282035503</v>
        <stp/>
        <stp>EM_S_VAL_ESTPE_NEW</stp>
        <stp>2</stp>
        <stp>300014.SZ</stp>
        <stp>2022</stp>
        <tr r="J103" s="1"/>
      </tp>
      <tp>
        <v>15.9542634116551</v>
        <stp/>
        <stp>EM_S_VAL_ESTPE_NEW</stp>
        <stp>2</stp>
        <stp>002024.SZ</stp>
        <stp>2022</stp>
        <tr r="J46" s="1"/>
      </tp>
      <tp>
        <v>28.3389652607007</v>
        <stp/>
        <stp>EM_S_VAL_ESTPE_NEW</stp>
        <stp>2</stp>
        <stp>002027.SZ</stp>
        <stp>2021</stp>
        <tr r="I47" s="1"/>
      </tp>
      <tp>
        <v>13.4142194794582</v>
        <stp/>
        <stp>EM_S_VAL_ESTPE_NEW</stp>
        <stp>2</stp>
        <stp>300003.SZ</stp>
        <stp>2022</stp>
        <tr r="J102" s="1"/>
      </tp>
      <tp>
        <v>25.207161697737899</v>
        <stp/>
        <stp>EM_S_VAL_ESTPE_NEW</stp>
        <stp>2</stp>
        <stp>002032.SZ</stp>
        <stp>2022</stp>
        <tr r="J48" s="1"/>
      </tp>
      <tp>
        <v>21.7221332306863</v>
        <stp/>
        <stp>EM_S_VAL_ESTPE_NEW</stp>
        <stp>2</stp>
        <stp>300003.SZ</stp>
        <stp>2020</stp>
        <tr r="H102" s="1"/>
      </tp>
      <tp>
        <v>28.539174113011399</v>
        <stp/>
        <stp>EM_S_VAL_ESTPE_NEW</stp>
        <stp>2</stp>
        <stp>002032.SZ</stp>
        <stp>2021</stp>
        <tr r="I48" s="1"/>
      </tp>
      <tp>
        <v>17.064685595863399</v>
        <stp/>
        <stp>EM_S_VAL_ESTPE_NEW</stp>
        <stp>2</stp>
        <stp>300003.SZ</stp>
        <stp>2021</stp>
        <tr r="I102" s="1"/>
      </tp>
      <tp>
        <v>33.178401818320197</v>
        <stp/>
        <stp>EM_S_VAL_ESTPE_NEW</stp>
        <stp>2</stp>
        <stp>002032.SZ</stp>
        <stp>2020</stp>
        <tr r="H48" s="1"/>
      </tp>
      <tp>
        <v>99.103681817753198</v>
        <stp/>
        <stp>EM_S_VAL_ESTPE_NEW</stp>
        <stp>2</stp>
        <stp>002049.SZ</stp>
        <stp>2020</stp>
        <tr r="H50" s="1"/>
      </tp>
      <tp>
        <v>69.443773407470502</v>
        <stp/>
        <stp>EM_S_VAL_ESTPE_NEW</stp>
        <stp>2</stp>
        <stp>002049.SZ</stp>
        <stp>2021</stp>
        <tr r="I50" s="1"/>
      </tp>
      <tp>
        <v>51.4092481534936</v>
        <stp/>
        <stp>EM_S_VAL_ESTPE_NEW</stp>
        <stp>2</stp>
        <stp>002049.SZ</stp>
        <stp>2022</stp>
        <tr r="J50" s="1"/>
      </tp>
      <tp>
        <v>48.1948895552745</v>
        <stp/>
        <stp>EM_S_VAL_ESTPE_NEW</stp>
        <stp>2</stp>
        <stp>002044.SZ</stp>
        <stp>2021</stp>
        <tr r="I49" s="1"/>
      </tp>
      <tp>
        <v>388.24971730427598</v>
        <stp/>
        <stp>EM_S_VAL_ESTPE_NEW</stp>
        <stp>2</stp>
        <stp>002044.SZ</stp>
        <stp>2020</stp>
        <tr r="H49" s="1"/>
      </tp>
      <tp>
        <v>36.593742022773498</v>
        <stp/>
        <stp>EM_S_VAL_ESTPE_NEW</stp>
        <stp>2</stp>
        <stp>002044.SZ</stp>
        <stp>2022</stp>
        <tr r="J49" s="1"/>
      </tp>
      <tp>
        <v>51.042410424021398</v>
        <stp/>
        <stp>EM_S_VAL_ESTPE_NEW</stp>
        <stp>2</stp>
        <stp>002050.SZ</stp>
        <stp>2021</stp>
        <tr r="I51" s="1"/>
      </tp>
      <tp>
        <v>64.184100269425997</v>
        <stp/>
        <stp>EM_S_VAL_ESTPE_NEW</stp>
        <stp>2</stp>
        <stp>002050.SZ</stp>
        <stp>2020</stp>
        <tr r="H51" s="1"/>
      </tp>
      <tp>
        <v>43.251839194410401</v>
        <stp/>
        <stp>EM_S_VAL_ESTPE_NEW</stp>
        <stp>2</stp>
        <stp>002050.SZ</stp>
        <stp>2022</stp>
        <tr r="J51" s="1"/>
      </tp>
      <tp>
        <v>4.05594076873835</v>
        <stp/>
        <stp>EM_S_VAL_ESTPE_NEW</stp>
        <stp>2</stp>
        <stp>000069.SZ</stp>
        <stp>2020</stp>
        <tr r="H9" s="1"/>
      </tp>
      <tp>
        <v>67.239516087306399</v>
        <stp/>
        <stp>EM_S_VAL_ESTPE_NEW</stp>
        <stp>2</stp>
        <stp>300059.SZ</stp>
        <stp>2020</stp>
        <tr r="H106" s="1"/>
      </tp>
      <tp>
        <v>3.48868749352396</v>
        <stp/>
        <stp>EM_S_VAL_ESTPE_NEW</stp>
        <stp>2</stp>
        <stp>000069.SZ</stp>
        <stp>2021</stp>
        <tr r="I9" s="1"/>
      </tp>
      <tp>
        <v>51.929057774264898</v>
        <stp/>
        <stp>EM_S_VAL_ESTPE_NEW</stp>
        <stp>2</stp>
        <stp>300059.SZ</stp>
        <stp>2021</stp>
        <tr r="I106" s="1"/>
      </tp>
      <tp>
        <v>3.0182240646876402</v>
        <stp/>
        <stp>EM_S_VAL_ESTPE_NEW</stp>
        <stp>2</stp>
        <stp>000069.SZ</stp>
        <stp>2022</stp>
        <tr r="J9" s="1"/>
      </tp>
      <tp>
        <v>41.942829381334398</v>
        <stp/>
        <stp>EM_S_VAL_ESTPE_NEW</stp>
        <stp>2</stp>
        <stp>300059.SZ</stp>
        <stp>2022</stp>
        <tr r="J106" s="1"/>
      </tp>
      <tp>
        <v>18.150806699298901</v>
        <stp/>
        <stp>EM_S_VAL_ESTPE_NEW</stp>
        <stp>2</stp>
        <stp>000063.SZ</stp>
        <stp>2022</stp>
        <tr r="J7" s="1"/>
      </tp>
      <tp>
        <v>30.0592500283318</v>
        <stp/>
        <stp>EM_S_VAL_ESTPE_NEW</stp>
        <stp>2</stp>
        <stp>000063.SZ</stp>
        <stp>2020</stp>
        <tr r="H7" s="1"/>
      </tp>
      <tp>
        <v>22.4866766953438</v>
        <stp/>
        <stp>EM_S_VAL_ESTPE_NEW</stp>
        <stp>2</stp>
        <stp>000063.SZ</stp>
        <stp>2021</stp>
        <tr r="I7" s="1"/>
      </tp>
      <tp>
        <v>35.887172141210101</v>
        <stp/>
        <stp>EM_S_VAL_ESTPE_NEW</stp>
        <stp>2</stp>
        <stp>000066.SZ</stp>
        <stp>2022</stp>
        <tr r="J8" s="1"/>
      </tp>
      <tp>
        <v>42.613121222361301</v>
        <stp/>
        <stp>EM_S_VAL_ESTPE_NEW</stp>
        <stp>2</stp>
        <stp>000066.SZ</stp>
        <stp>2021</stp>
        <tr r="I8" s="1"/>
      </tp>
      <tp>
        <v>54.255113142294299</v>
        <stp/>
        <stp>EM_S_VAL_ESTPE_NEW</stp>
        <stp>2</stp>
        <stp>000066.SZ</stp>
        <stp>2020</stp>
        <tr r="H8" s="1"/>
      </tp>
      <tp>
        <v>16.9680696010684</v>
        <stp/>
        <stp>EM_S_VAL_ESTPE_NEW</stp>
        <stp>2</stp>
        <stp>601788.SH</stp>
        <stp>2021</stp>
        <tr r="I262" s="1"/>
      </tp>
      <tp>
        <v>19.903541637316501</v>
        <stp/>
        <stp>EM_S_VAL_ESTPE_NEW</stp>
        <stp>2</stp>
        <stp>601788.SH</stp>
        <stp>2020</stp>
        <tr r="H262" s="1"/>
      </tp>
      <tp>
        <v>14.888344602958901</v>
        <stp/>
        <stp>EM_S_VAL_ESTPE_NEW</stp>
        <stp>2</stp>
        <stp>601788.SH</stp>
        <stp>2022</stp>
        <tr r="J262" s="1"/>
      </tp>
      <tp>
        <v>108.99388778811699</v>
        <stp/>
        <stp>EM_S_VAL_ESTPE_NEW</stp>
        <stp>2</stp>
        <stp>603799.SH</stp>
        <stp>2020</stp>
        <tr r="H296" s="1"/>
      </tp>
      <tp>
        <v>72.248491929783896</v>
        <stp/>
        <stp>EM_S_VAL_ESTPE_NEW</stp>
        <stp>2</stp>
        <stp>603799.SH</stp>
        <stp>2021</stp>
        <tr r="I296" s="1"/>
      </tp>
      <tp>
        <v>51.8652772166323</v>
        <stp/>
        <stp>EM_S_VAL_ESTPE_NEW</stp>
        <stp>2</stp>
        <stp>603799.SH</stp>
        <stp>2022</stp>
        <tr r="J296" s="1"/>
      </tp>
      <tp>
        <v>15.157898512199001</v>
        <stp/>
        <stp>EM_S_VAL_ESTPE_NEW</stp>
        <stp>2</stp>
        <stp>600795.SH</stp>
        <stp>2020</stp>
        <tr r="H195" s="1"/>
      </tp>
      <tp>
        <v>9.1176525797711498</v>
        <stp/>
        <stp>EM_S_VAL_ESTPE_NEW</stp>
        <stp>2</stp>
        <stp>600795.SH</stp>
        <stp>2021</stp>
        <tr r="I195" s="1"/>
      </tp>
      <tp>
        <v>8.07500543649126</v>
        <stp/>
        <stp>EM_S_VAL_ESTPE_NEW</stp>
        <stp>2</stp>
        <stp>600795.SH</stp>
        <stp>2022</stp>
        <tr r="J195" s="1"/>
      </tp>
      <tp>
        <v>18.335786860587</v>
        <stp/>
        <stp>EM_S_VAL_ESTPE_NEW</stp>
        <stp>2</stp>
        <stp>600741.SH</stp>
        <stp>2020</stp>
        <tr r="H191" s="1"/>
      </tp>
      <tp>
        <v>14.0401540979573</v>
        <stp/>
        <stp>EM_S_VAL_ESTPE_NEW</stp>
        <stp>2</stp>
        <stp>600741.SH</stp>
        <stp>2021</stp>
        <tr r="I191" s="1"/>
      </tp>
      <tp>
        <v>12.361151315947</v>
        <stp/>
        <stp>EM_S_VAL_ESTPE_NEW</stp>
        <stp>2</stp>
        <stp>600741.SH</stp>
        <stp>2022</stp>
        <tr r="J191" s="1"/>
      </tp>
      <tp>
        <v>37.404051360077197</v>
        <stp/>
        <stp>EM_S_VAL_ESTPE_NEW</stp>
        <stp>2</stp>
        <stp>600745.SH</stp>
        <stp>2020</stp>
        <tr r="H192" s="1"/>
      </tp>
      <tp>
        <v>26.877396546920099</v>
        <stp/>
        <stp>EM_S_VAL_ESTPE_NEW</stp>
        <stp>2</stp>
        <stp>600745.SH</stp>
        <stp>2021</stp>
        <tr r="I192" s="1"/>
      </tp>
      <tp>
        <v>21.6685960118939</v>
        <stp/>
        <stp>EM_S_VAL_ESTPE_NEW</stp>
        <stp>2</stp>
        <stp>600745.SH</stp>
        <stp>2022</stp>
        <tr r="J192" s="1"/>
      </tp>
      <tp>
        <v>76.468016156288996</v>
        <stp/>
        <stp>EM_S_VAL_ESTPE_NEW</stp>
        <stp>2</stp>
        <stp>600760.SH</stp>
        <stp>2021</stp>
        <tr r="I193" s="1"/>
      </tp>
      <tp>
        <v>89.145496666937802</v>
        <stp/>
        <stp>EM_S_VAL_ESTPE_NEW</stp>
        <stp>2</stp>
        <stp>600763.SH</stp>
        <stp>2022</stp>
        <tr r="J194" s="1"/>
      </tp>
      <tp>
        <v>84.924652255583993</v>
        <stp/>
        <stp>EM_S_VAL_ESTPE_NEW</stp>
        <stp>2</stp>
        <stp>600760.SH</stp>
        <stp>2020</stp>
        <tr r="H193" s="1"/>
      </tp>
      <tp>
        <v>156.41601957122401</v>
        <stp/>
        <stp>EM_S_VAL_ESTPE_NEW</stp>
        <stp>2</stp>
        <stp>600763.SH</stp>
        <stp>2020</stp>
        <tr r="H194" s="1"/>
      </tp>
      <tp>
        <v>62.678842538463996</v>
        <stp/>
        <stp>EM_S_VAL_ESTPE_NEW</stp>
        <stp>2</stp>
        <stp>600760.SH</stp>
        <stp>2022</stp>
        <tr r="J193" s="1"/>
      </tp>
      <tp>
        <v>115.741104403553</v>
        <stp/>
        <stp>EM_S_VAL_ESTPE_NEW</stp>
        <stp>2</stp>
        <stp>600763.SH</stp>
        <stp>2021</stp>
        <tr r="I194" s="1"/>
      </tp>
      <tp>
        <v>10.502495313601299</v>
        <stp/>
        <stp>EM_S_VAL_ESTPE_NEW</stp>
        <stp>2</stp>
        <stp>601766.SH</stp>
        <stp>2022</stp>
        <tr r="J261" s="1"/>
      </tp>
      <tp>
        <v>11.9211708272079</v>
        <stp/>
        <stp>EM_S_VAL_ESTPE_NEW</stp>
        <stp>2</stp>
        <stp>601766.SH</stp>
        <stp>2021</stp>
        <tr r="I261" s="1"/>
      </tp>
      <tp>
        <v>13.7414135332599</v>
        <stp/>
        <stp>EM_S_VAL_ESTPE_NEW</stp>
        <stp>2</stp>
        <stp>601766.SH</stp>
        <stp>2020</stp>
        <tr r="H261" s="1"/>
      </tp>
      <tp>
        <v>38.326434608704197</v>
        <stp/>
        <stp>EM_S_VAL_ESTPE_NEW</stp>
        <stp>2</stp>
        <stp>600703.SH</stp>
        <stp>2022</stp>
        <tr r="J189" s="1"/>
      </tp>
      <tp>
        <v>78.825803148637206</v>
        <stp/>
        <stp>EM_S_VAL_ESTPE_NEW</stp>
        <stp>2</stp>
        <stp>600703.SH</stp>
        <stp>2020</stp>
        <tr r="H189" s="1"/>
      </tp>
      <tp>
        <v>53.962723960028001</v>
        <stp/>
        <stp>EM_S_VAL_ESTPE_NEW</stp>
        <stp>2</stp>
        <stp>600703.SH</stp>
        <stp>2021</stp>
        <tr r="I189" s="1"/>
      </tp>
      <tp>
        <v>12.3198226917072</v>
        <stp/>
        <stp>EM_S_VAL_ESTPE_NEW</stp>
        <stp>2</stp>
        <stp>600705.SH</stp>
        <stp>2020</stp>
        <tr r="H190" s="1"/>
      </tp>
      <tp>
        <v>11.084555136485299</v>
        <stp/>
        <stp>EM_S_VAL_ESTPE_NEW</stp>
        <stp>2</stp>
        <stp>600705.SH</stp>
        <stp>2021</stp>
        <tr r="I190" s="1"/>
      </tp>
      <tp>
        <v>0</v>
        <stp/>
        <stp>EM_S_VAL_ESTPE_NEW</stp>
        <stp>2</stp>
        <stp>600705.SH</stp>
        <stp>2022</stp>
        <tr r="J190" s="1"/>
      </tp>
      <tp>
        <v>16.925503912032301</v>
        <stp/>
        <stp>EM_S_VAL_ESTPE_NEW</stp>
        <stp>2</stp>
        <stp>601727.SH</stp>
        <stp>2022</stp>
        <tr r="J260" s="1"/>
      </tp>
      <tp>
        <v>22.038825786907399</v>
        <stp/>
        <stp>EM_S_VAL_ESTPE_NEW</stp>
        <stp>2</stp>
        <stp>601727.SH</stp>
        <stp>2020</stp>
        <tr r="H260" s="1"/>
      </tp>
      <tp>
        <v>19.123196212808299</v>
        <stp/>
        <stp>EM_S_VAL_ESTPE_NEW</stp>
        <stp>2</stp>
        <stp>601727.SH</stp>
        <stp>2021</stp>
        <tr r="I260" s="1"/>
      </tp>
      <tp>
        <v>0</v>
        <stp/>
        <stp>EM_S_VAL_ESTPE_NEW</stp>
        <stp>2</stp>
        <stp>000783.SZ</stp>
        <stp>2022</stp>
        <tr r="J32" s="1"/>
      </tp>
      <tp>
        <v>0</v>
        <stp/>
        <stp>EM_S_VAL_ESTPE_NEW</stp>
        <stp>2</stp>
        <stp>000783.SZ</stp>
        <stp>2020</stp>
        <tr r="H32" s="1"/>
      </tp>
      <tp>
        <v>0</v>
        <stp/>
        <stp>EM_S_VAL_ESTPE_NEW</stp>
        <stp>2</stp>
        <stp>000783.SZ</stp>
        <stp>2021</stp>
        <tr r="I32" s="1"/>
      </tp>
      <tp>
        <v>17.597278339019901</v>
        <stp/>
        <stp>EM_S_VAL_ESTPE_NEW</stp>
        <stp>2</stp>
        <stp>000786.SZ</stp>
        <stp>2022</stp>
        <tr r="J33" s="1"/>
      </tp>
      <tp>
        <v>20.477212397217698</v>
        <stp/>
        <stp>EM_S_VAL_ESTPE_NEW</stp>
        <stp>2</stp>
        <stp>000786.SZ</stp>
        <stp>2021</stp>
        <tr r="I33" s="1"/>
      </tp>
      <tp>
        <v>25.1492536290787</v>
        <stp/>
        <stp>EM_S_VAL_ESTPE_NEW</stp>
        <stp>2</stp>
        <stp>000786.SZ</stp>
        <stp>2020</stp>
        <tr r="H33" s="1"/>
      </tp>
      <tp>
        <v>17.247117492243799</v>
        <stp/>
        <stp>EM_S_VAL_ESTPE_NEW</stp>
        <stp>2</stp>
        <stp>000708.SZ</stp>
        <stp>2021</stp>
        <tr r="I26" s="1"/>
      </tp>
      <tp>
        <v>18.9822183035186</v>
        <stp/>
        <stp>EM_S_VAL_ESTPE_NEW</stp>
        <stp>2</stp>
        <stp>000708.SZ</stp>
        <stp>2020</stp>
        <tr r="H26" s="1"/>
      </tp>
      <tp>
        <v>15.7950651575404</v>
        <stp/>
        <stp>EM_S_VAL_ESTPE_NEW</stp>
        <stp>2</stp>
        <stp>000708.SZ</stp>
        <stp>2022</stp>
        <tr r="J26" s="1"/>
      </tp>
      <tp>
        <v>7.9340923225095699</v>
        <stp/>
        <stp>EM_S_VAL_ESTPE_NEW</stp>
        <stp>2</stp>
        <stp>000703.SZ</stp>
        <stp>2022</stp>
        <tr r="J25" s="1"/>
      </tp>
      <tp>
        <v>10.8883138280168</v>
        <stp/>
        <stp>EM_S_VAL_ESTPE_NEW</stp>
        <stp>2</stp>
        <stp>000703.SZ</stp>
        <stp>2020</stp>
        <tr r="H25" s="1"/>
      </tp>
      <tp>
        <v>8.8266045910734707</v>
        <stp/>
        <stp>EM_S_VAL_ESTPE_NEW</stp>
        <stp>2</stp>
        <stp>000703.SZ</stp>
        <stp>2021</stp>
        <tr r="I25" s="1"/>
      </tp>
      <tp>
        <v>9.9426457907508006</v>
        <stp/>
        <stp>EM_S_VAL_ESTPE_NEW</stp>
        <stp>2</stp>
        <stp>002714.SZ</stp>
        <stp>2021</stp>
        <tr r="I89" s="1"/>
      </tp>
      <tp>
        <v>10.3068708677822</v>
        <stp/>
        <stp>EM_S_VAL_ESTPE_NEW</stp>
        <stp>2</stp>
        <stp>002714.SZ</stp>
        <stp>2020</stp>
        <tr r="H89" s="1"/>
      </tp>
      <tp>
        <v>12.6042901015777</v>
        <stp/>
        <stp>EM_S_VAL_ESTPE_NEW</stp>
        <stp>2</stp>
        <stp>002714.SZ</stp>
        <stp>2022</stp>
        <tr r="J89" s="1"/>
      </tp>
      <tp>
        <v>28.1513832336063</v>
        <stp/>
        <stp>EM_S_VAL_ESTPE_NEW</stp>
        <stp>2</stp>
        <stp>000728.SZ</stp>
        <stp>2021</stp>
        <tr r="I29" s="1"/>
      </tp>
      <tp>
        <v>33.136077677304201</v>
        <stp/>
        <stp>EM_S_VAL_ESTPE_NEW</stp>
        <stp>2</stp>
        <stp>000728.SZ</stp>
        <stp>2020</stp>
        <tr r="H29" s="1"/>
      </tp>
      <tp>
        <v>24.8520582579782</v>
        <stp/>
        <stp>EM_S_VAL_ESTPE_NEW</stp>
        <stp>2</stp>
        <stp>000728.SZ</stp>
        <stp>2022</stp>
        <tr r="J29" s="1"/>
      </tp>
      <tp>
        <v>14.893512608553101</v>
        <stp/>
        <stp>EM_S_VAL_ESTPE_NEW</stp>
        <stp>2</stp>
        <stp>000723.SZ</stp>
        <stp>2022</stp>
        <tr r="J27" s="1"/>
      </tp>
      <tp>
        <v>34.502728421877698</v>
        <stp/>
        <stp>EM_S_VAL_ESTPE_NEW</stp>
        <stp>2</stp>
        <stp>000723.SZ</stp>
        <stp>2020</stp>
        <tr r="H27" s="1"/>
      </tp>
      <tp>
        <v>16.998697693518999</v>
        <stp/>
        <stp>EM_S_VAL_ESTPE_NEW</stp>
        <stp>2</stp>
        <stp>000723.SZ</stp>
        <stp>2021</stp>
        <tr r="I27" s="1"/>
      </tp>
      <tp>
        <v>45.3067648896713</v>
        <stp/>
        <stp>EM_S_VAL_ESTPE_NEW</stp>
        <stp>2</stp>
        <stp>000725.SZ</stp>
        <stp>2020</stp>
        <tr r="H28" s="1"/>
      </tp>
      <tp>
        <v>21.6276565588553</v>
        <stp/>
        <stp>EM_S_VAL_ESTPE_NEW</stp>
        <stp>2</stp>
        <stp>000725.SZ</stp>
        <stp>2021</stp>
        <tr r="I28" s="1"/>
      </tp>
      <tp>
        <v>16.618491438105099</v>
        <stp/>
        <stp>EM_S_VAL_ESTPE_NEW</stp>
        <stp>2</stp>
        <stp>000725.SZ</stp>
        <stp>2022</stp>
        <tr r="J28" s="1"/>
      </tp>
      <tp>
        <v>-25.369774457798599</v>
        <stp/>
        <stp>EM_S_VAL_ESTPE_NEW</stp>
        <stp>2</stp>
        <stp>002739.SZ</stp>
        <stp>2020</stp>
        <tr r="H91" s="1"/>
      </tp>
      <tp>
        <v>27.064613902781598</v>
        <stp/>
        <stp>EM_S_VAL_ESTPE_NEW</stp>
        <stp>2</stp>
        <stp>002739.SZ</stp>
        <stp>2021</stp>
        <tr r="I91" s="1"/>
      </tp>
      <tp>
        <v>22.075188004196001</v>
        <stp/>
        <stp>EM_S_VAL_ESTPE_NEW</stp>
        <stp>2</stp>
        <stp>002739.SZ</stp>
        <stp>2022</stp>
        <tr r="J91" s="1"/>
      </tp>
      <tp>
        <v>13.0071487728249</v>
        <stp/>
        <stp>EM_S_VAL_ESTPE_NEW</stp>
        <stp>2</stp>
        <stp>002736.SZ</stp>
        <stp>2022</stp>
        <tr r="J90" s="1"/>
      </tp>
      <tp>
        <v>16.1441874486393</v>
        <stp/>
        <stp>EM_S_VAL_ESTPE_NEW</stp>
        <stp>2</stp>
        <stp>002736.SZ</stp>
        <stp>2021</stp>
        <tr r="I90" s="1"/>
      </tp>
      <tp>
        <v>19.2538384668172</v>
        <stp/>
        <stp>EM_S_VAL_ESTPE_NEW</stp>
        <stp>2</stp>
        <stp>002736.SZ</stp>
        <stp>2020</stp>
        <tr r="H90" s="1"/>
      </tp>
      <tp>
        <v>125.228943234816</v>
        <stp/>
        <stp>EM_S_VAL_ESTPE_NEW</stp>
        <stp>2</stp>
        <stp>000768.SZ</stp>
        <stp>2021</stp>
        <tr r="I30" s="1"/>
      </tp>
      <tp>
        <v>157.21077178376601</v>
        <stp/>
        <stp>EM_S_VAL_ESTPE_NEW</stp>
        <stp>2</stp>
        <stp>000768.SZ</stp>
        <stp>2020</stp>
        <tr r="H30" s="1"/>
      </tp>
      <tp>
        <v>107.394753105329</v>
        <stp/>
        <stp>EM_S_VAL_ESTPE_NEW</stp>
        <stp>2</stp>
        <stp>000768.SZ</stp>
        <stp>2022</stp>
        <tr r="J30" s="1"/>
      </tp>
      <tp>
        <v>35.199880818820297</v>
        <stp/>
        <stp>EM_S_VAL_ESTPE_NEW</stp>
        <stp>2</stp>
        <stp>002773.SZ</stp>
        <stp>2022</stp>
        <tr r="J92" s="1"/>
      </tp>
      <tp>
        <v>53.719746871542696</v>
        <stp/>
        <stp>EM_S_VAL_ESTPE_NEW</stp>
        <stp>2</stp>
        <stp>002773.SZ</stp>
        <stp>2020</stp>
        <tr r="H92" s="1"/>
      </tp>
      <tp>
        <v>43.697202043547001</v>
        <stp/>
        <stp>EM_S_VAL_ESTPE_NEW</stp>
        <stp>2</stp>
        <stp>002773.SZ</stp>
        <stp>2021</stp>
        <tr r="I92" s="1"/>
      </tp>
      <tp>
        <v>8.9984835310731093</v>
        <stp/>
        <stp>EM_S_VAL_ESTPE_NEW</stp>
        <stp>2</stp>
        <stp>000776.SZ</stp>
        <stp>2022</stp>
        <tr r="J31" s="1"/>
      </tp>
      <tp>
        <v>10.486826156184399</v>
        <stp/>
        <stp>EM_S_VAL_ESTPE_NEW</stp>
        <stp>2</stp>
        <stp>000776.SZ</stp>
        <stp>2021</stp>
        <tr r="I31" s="1"/>
      </tp>
      <tp>
        <v>12.165113040589199</v>
        <stp/>
        <stp>EM_S_VAL_ESTPE_NEW</stp>
        <stp>2</stp>
        <stp>000776.SZ</stp>
        <stp>2020</stp>
        <tr r="H31" s="1"/>
      </tp>
      <tp>
        <v>11.377075047570299</v>
        <stp/>
        <stp>EM_S_VAL_ESTPE_NEW</stp>
        <stp>2</stp>
        <stp>601688.SH</stp>
        <stp>2021</stp>
        <tr r="I257" s="1"/>
      </tp>
      <tp>
        <v>13.226873077531</v>
        <stp/>
        <stp>EM_S_VAL_ESTPE_NEW</stp>
        <stp>2</stp>
        <stp>601688.SH</stp>
        <stp>2020</stp>
        <tr r="H257" s="1"/>
      </tp>
      <tp>
        <v>9.7828032579596194</v>
        <stp/>
        <stp>EM_S_VAL_ESTPE_NEW</stp>
        <stp>2</stp>
        <stp>601688.SH</stp>
        <stp>2022</stp>
        <tr r="J257" s="1"/>
      </tp>
      <tp>
        <v>151.07970160973699</v>
        <stp/>
        <stp>EM_S_VAL_ESTPE_NEW</stp>
        <stp>2</stp>
        <stp>601698.SH</stp>
        <stp>2021</stp>
        <tr r="I259" s="1"/>
      </tp>
      <tp>
        <v>161.44325571638299</v>
        <stp/>
        <stp>EM_S_VAL_ESTPE_NEW</stp>
        <stp>2</stp>
        <stp>601698.SH</stp>
        <stp>2020</stp>
        <tr r="H259" s="1"/>
      </tp>
      <tp>
        <v>141.159207630227</v>
        <stp/>
        <stp>EM_S_VAL_ESTPE_NEW</stp>
        <stp>2</stp>
        <stp>601698.SH</stp>
        <stp>2022</stp>
        <tr r="J259" s="1"/>
      </tp>
      <tp>
        <v>27.497329164133699</v>
        <stp/>
        <stp>EM_S_VAL_ESTPE_NEW</stp>
        <stp>2</stp>
        <stp>600690.SH</stp>
        <stp>2021</stp>
        <tr r="I188" s="1"/>
      </tp>
      <tp>
        <v>33.771219902781603</v>
        <stp/>
        <stp>EM_S_VAL_ESTPE_NEW</stp>
        <stp>2</stp>
        <stp>600690.SH</stp>
        <stp>2020</stp>
        <tr r="H188" s="1"/>
      </tp>
      <tp>
        <v>23.723984391325999</v>
        <stp/>
        <stp>EM_S_VAL_ESTPE_NEW</stp>
        <stp>2</stp>
        <stp>600690.SH</stp>
        <stp>2022</stp>
        <tr r="J188" s="1"/>
      </tp>
      <tp>
        <v>0</v>
        <stp/>
        <stp>EM_S_VAL_ESTPE_NEW</stp>
        <stp>2</stp>
        <stp>601696.SH</stp>
        <stp>2022</stp>
        <tr r="J258" s="1"/>
      </tp>
      <tp>
        <v>0</v>
        <stp/>
        <stp>EM_S_VAL_ESTPE_NEW</stp>
        <stp>2</stp>
        <stp>601696.SH</stp>
        <stp>2021</stp>
        <tr r="I258" s="1"/>
      </tp>
      <tp>
        <v>0</v>
        <stp/>
        <stp>EM_S_VAL_ESTPE_NEW</stp>
        <stp>2</stp>
        <stp>601696.SH</stp>
        <stp>2020</stp>
        <tr r="H258" s="1"/>
      </tp>
      <tp>
        <v>6.2746002431783401</v>
        <stp/>
        <stp>EM_S_VAL_ESTPE_NEW</stp>
        <stp>2</stp>
        <stp>601658.SH</stp>
        <stp>2021</stp>
        <tr r="I254" s="1"/>
      </tp>
      <tp>
        <v>48.108582099520703</v>
        <stp/>
        <stp>EM_S_VAL_ESTPE_NEW</stp>
        <stp>2</stp>
        <stp>603658.SH</stp>
        <stp>2021</stp>
        <tr r="I295" s="1"/>
      </tp>
      <tp>
        <v>6.8155658617999197</v>
        <stp/>
        <stp>EM_S_VAL_ESTPE_NEW</stp>
        <stp>2</stp>
        <stp>601658.SH</stp>
        <stp>2020</stp>
        <tr r="H254" s="1"/>
      </tp>
      <tp>
        <v>69.776783428735698</v>
        <stp/>
        <stp>EM_S_VAL_ESTPE_NEW</stp>
        <stp>2</stp>
        <stp>603658.SH</stp>
        <stp>2020</stp>
        <tr r="H295" s="1"/>
      </tp>
      <tp>
        <v>5.6558671442196804</v>
        <stp/>
        <stp>EM_S_VAL_ESTPE_NEW</stp>
        <stp>2</stp>
        <stp>601658.SH</stp>
        <stp>2022</stp>
        <tr r="J254" s="1"/>
      </tp>
      <tp>
        <v>36.945671230638403</v>
        <stp/>
        <stp>EM_S_VAL_ESTPE_NEW</stp>
        <stp>2</stp>
        <stp>603658.SH</stp>
        <stp>2022</stp>
        <tr r="J295" s="1"/>
      </tp>
      <tp>
        <v>10.3758617538303</v>
        <stp/>
        <stp>EM_S_VAL_ESTPE_NEW</stp>
        <stp>2</stp>
        <stp>600655.SH</stp>
        <stp>2020</stp>
        <tr r="H186" s="1"/>
      </tp>
      <tp>
        <v>9.1847771622254903</v>
        <stp/>
        <stp>EM_S_VAL_ESTPE_NEW</stp>
        <stp>2</stp>
        <stp>600655.SH</stp>
        <stp>2021</stp>
        <tr r="I186" s="1"/>
      </tp>
      <tp>
        <v>7.8428086060634898</v>
        <stp/>
        <stp>EM_S_VAL_ESTPE_NEW</stp>
        <stp>2</stp>
        <stp>600655.SH</stp>
        <stp>2022</stp>
        <tr r="J186" s="1"/>
      </tp>
      <tp>
        <v>4.08839335980353</v>
        <stp/>
        <stp>EM_S_VAL_ESTPE_NEW</stp>
        <stp>2</stp>
        <stp>601668.SH</stp>
        <stp>2021</stp>
        <tr r="I255" s="1"/>
      </tp>
      <tp>
        <v>7.7541590977838704</v>
        <stp/>
        <stp>EM_S_VAL_ESTPE_NEW</stp>
        <stp>2</stp>
        <stp>601669.SH</stp>
        <stp>2020</stp>
        <tr r="H256" s="1"/>
      </tp>
      <tp>
        <v>4.5375263574556799</v>
        <stp/>
        <stp>EM_S_VAL_ESTPE_NEW</stp>
        <stp>2</stp>
        <stp>601668.SH</stp>
        <stp>2020</stp>
        <tr r="H255" s="1"/>
      </tp>
      <tp>
        <v>6.8662091607986797</v>
        <stp/>
        <stp>EM_S_VAL_ESTPE_NEW</stp>
        <stp>2</stp>
        <stp>601669.SH</stp>
        <stp>2021</stp>
        <tr r="I256" s="1"/>
      </tp>
      <tp>
        <v>6.2451543573966504</v>
        <stp/>
        <stp>EM_S_VAL_ESTPE_NEW</stp>
        <stp>2</stp>
        <stp>601669.SH</stp>
        <stp>2022</stp>
        <tr r="J256" s="1"/>
      </tp>
      <tp>
        <v>3.7135564461253399</v>
        <stp/>
        <stp>EM_S_VAL_ESTPE_NEW</stp>
        <stp>2</stp>
        <stp>601668.SH</stp>
        <stp>2022</stp>
        <tr r="J255" s="1"/>
      </tp>
      <tp>
        <v>36.100724266757403</v>
        <stp/>
        <stp>EM_S_VAL_ESTPE_NEW</stp>
        <stp>2</stp>
        <stp>600660.SH</stp>
        <stp>2021</stp>
        <tr r="I187" s="1"/>
      </tp>
      <tp>
        <v>48.773637294222603</v>
        <stp/>
        <stp>EM_S_VAL_ESTPE_NEW</stp>
        <stp>2</stp>
        <stp>600660.SH</stp>
        <stp>2020</stp>
        <tr r="H187" s="1"/>
      </tp>
      <tp>
        <v>29.6066520206459</v>
        <stp/>
        <stp>EM_S_VAL_ESTPE_NEW</stp>
        <stp>2</stp>
        <stp>600660.SH</stp>
        <stp>2022</stp>
        <tr r="J187" s="1"/>
      </tp>
      <tp>
        <v>32.768807251945397</v>
        <stp/>
        <stp>EM_S_VAL_ESTPE_NEW</stp>
        <stp>2</stp>
        <stp>601600.SH</stp>
        <stp>2021</stp>
        <tr r="I248" s="1"/>
      </tp>
      <tp>
        <v>13.997359023786601</v>
        <stp/>
        <stp>EM_S_VAL_ESTPE_NEW</stp>
        <stp>2</stp>
        <stp>601601.SH</stp>
        <stp>2020</stp>
        <tr r="H249" s="1"/>
      </tp>
      <tp>
        <v>53.148432822275801</v>
        <stp/>
        <stp>EM_S_VAL_ESTPE_NEW</stp>
        <stp>2</stp>
        <stp>600600.SH</stp>
        <stp>2021</stp>
        <tr r="I183" s="1"/>
      </tp>
      <tp>
        <v>63.7309128818465</v>
        <stp/>
        <stp>EM_S_VAL_ESTPE_NEW</stp>
        <stp>2</stp>
        <stp>601600.SH</stp>
        <stp>2020</stp>
        <tr r="H248" s="1"/>
      </tp>
      <tp>
        <v>11.307530814203901</v>
        <stp/>
        <stp>EM_S_VAL_ESTPE_NEW</stp>
        <stp>2</stp>
        <stp>601601.SH</stp>
        <stp>2021</stp>
        <tr r="I249" s="1"/>
      </tp>
      <tp>
        <v>63.456723712659297</v>
        <stp/>
        <stp>EM_S_VAL_ESTPE_NEW</stp>
        <stp>2</stp>
        <stp>600600.SH</stp>
        <stp>2020</stp>
        <tr r="H183" s="1"/>
      </tp>
      <tp>
        <v>9.4673573767873105</v>
        <stp/>
        <stp>EM_S_VAL_ESTPE_NEW</stp>
        <stp>2</stp>
        <stp>601601.SH</stp>
        <stp>2022</stp>
        <tr r="J249" s="1"/>
      </tp>
      <tp>
        <v>22.1250790864603</v>
        <stp/>
        <stp>EM_S_VAL_ESTPE_NEW</stp>
        <stp>2</stp>
        <stp>601600.SH</stp>
        <stp>2022</stp>
        <tr r="J248" s="1"/>
      </tp>
      <tp>
        <v>45.716444348750599</v>
        <stp/>
        <stp>EM_S_VAL_ESTPE_NEW</stp>
        <stp>2</stp>
        <stp>600600.SH</stp>
        <stp>2022</stp>
        <tr r="J183" s="1"/>
      </tp>
      <tp>
        <v>8.9836722999878909</v>
        <stp/>
        <stp>EM_S_VAL_ESTPE_NEW</stp>
        <stp>2</stp>
        <stp>601607.SH</stp>
        <stp>2022</stp>
        <tr r="J250" s="1"/>
      </tp>
      <tp>
        <v>2.9520123791312001</v>
        <stp/>
        <stp>EM_S_VAL_ESTPE_NEW</stp>
        <stp>2</stp>
        <stp>600606.SH</stp>
        <stp>2022</stp>
        <tr r="J184" s="1"/>
      </tp>
      <tp>
        <v>11.7373645631322</v>
        <stp/>
        <stp>EM_S_VAL_ESTPE_NEW</stp>
        <stp>2</stp>
        <stp>601607.SH</stp>
        <stp>2020</stp>
        <tr r="H250" s="1"/>
      </tp>
      <tp>
        <v>3.4204281298045101</v>
        <stp/>
        <stp>EM_S_VAL_ESTPE_NEW</stp>
        <stp>2</stp>
        <stp>600606.SH</stp>
        <stp>2021</stp>
        <tr r="I184" s="1"/>
      </tp>
      <tp>
        <v>10.351646204585499</v>
        <stp/>
        <stp>EM_S_VAL_ESTPE_NEW</stp>
        <stp>2</stp>
        <stp>601607.SH</stp>
        <stp>2021</stp>
        <tr r="I250" s="1"/>
      </tp>
      <tp>
        <v>4.0646470888254402</v>
        <stp/>
        <stp>EM_S_VAL_ESTPE_NEW</stp>
        <stp>2</stp>
        <stp>600606.SH</stp>
        <stp>2020</stp>
        <tr r="H184" s="1"/>
      </tp>
      <tp>
        <v>6.98266949591632</v>
        <stp/>
        <stp>EM_S_VAL_ESTPE_NEW</stp>
        <stp>2</stp>
        <stp>601618.SH</stp>
        <stp>2021</stp>
        <tr r="I251" s="1"/>
      </tp>
      <tp>
        <v>7.77964771194533</v>
        <stp/>
        <stp>EM_S_VAL_ESTPE_NEW</stp>
        <stp>2</stp>
        <stp>601618.SH</stp>
        <stp>2020</stp>
        <tr r="H251" s="1"/>
      </tp>
      <tp>
        <v>6.2746256424198297</v>
        <stp/>
        <stp>EM_S_VAL_ESTPE_NEW</stp>
        <stp>2</stp>
        <stp>601618.SH</stp>
        <stp>2022</stp>
        <tr r="J251" s="1"/>
      </tp>
      <tp>
        <v>16.903552895009401</v>
        <stp/>
        <stp>EM_S_VAL_ESTPE_NEW</stp>
        <stp>2</stp>
        <stp>601628.SH</stp>
        <stp>2021</stp>
        <tr r="I252" s="1"/>
      </tp>
      <tp>
        <v>20.321291604607001</v>
        <stp/>
        <stp>EM_S_VAL_ESTPE_NEW</stp>
        <stp>2</stp>
        <stp>601628.SH</stp>
        <stp>2020</stp>
        <tr r="H252" s="1"/>
      </tp>
      <tp>
        <v>14.4114790005379</v>
        <stp/>
        <stp>EM_S_VAL_ESTPE_NEW</stp>
        <stp>2</stp>
        <stp>601628.SH</stp>
        <stp>2022</stp>
        <tr r="J252" s="1"/>
      </tp>
      <tp>
        <v>37.172966425100697</v>
        <stp/>
        <stp>EM_S_VAL_ESTPE_NEW</stp>
        <stp>2</stp>
        <stp>601633.SH</stp>
        <stp>2022</stp>
        <tr r="J253" s="1"/>
      </tp>
      <tp>
        <v>71.522072913008301</v>
        <stp/>
        <stp>EM_S_VAL_ESTPE_NEW</stp>
        <stp>2</stp>
        <stp>601633.SH</stp>
        <stp>2020</stp>
        <tr r="H253" s="1"/>
      </tp>
      <tp>
        <v>46.106804834789202</v>
        <stp/>
        <stp>EM_S_VAL_ESTPE_NEW</stp>
        <stp>2</stp>
        <stp>601633.SH</stp>
        <stp>2021</stp>
        <tr r="I253" s="1"/>
      </tp>
      <tp>
        <v>12.4826229990624</v>
        <stp/>
        <stp>EM_S_VAL_ESTPE_NEW</stp>
        <stp>2</stp>
        <stp>600637.SH</stp>
        <stp>2022</stp>
        <tr r="J185" s="1"/>
      </tp>
      <tp>
        <v>16.119958030472102</v>
        <stp/>
        <stp>EM_S_VAL_ESTPE_NEW</stp>
        <stp>2</stp>
        <stp>600637.SH</stp>
        <stp>2020</stp>
        <tr r="H185" s="1"/>
      </tp>
      <tp>
        <v>13.671338695410199</v>
        <stp/>
        <stp>EM_S_VAL_ESTPE_NEW</stp>
        <stp>2</stp>
        <stp>600637.SH</stp>
        <stp>2021</stp>
        <tr r="I185" s="1"/>
      </tp>
      <tp>
        <v>23.633062227898201</v>
        <stp/>
        <stp>EM_S_VAL_ESTPE_NEW</stp>
        <stp>2</stp>
        <stp>002600.SZ</stp>
        <stp>2021</stp>
        <tr r="I83" s="1"/>
      </tp>
      <tp>
        <v>22.887038551430699</v>
        <stp/>
        <stp>EM_S_VAL_ESTPE_NEW</stp>
        <stp>2</stp>
        <stp>002601.SZ</stp>
        <stp>2020</stp>
        <tr r="H84" s="1"/>
      </tp>
      <tp>
        <v>33.979487733023099</v>
        <stp/>
        <stp>EM_S_VAL_ESTPE_NEW</stp>
        <stp>2</stp>
        <stp>002600.SZ</stp>
        <stp>2020</stp>
        <tr r="H83" s="1"/>
      </tp>
      <tp>
        <v>17.730907716988401</v>
        <stp/>
        <stp>EM_S_VAL_ESTPE_NEW</stp>
        <stp>2</stp>
        <stp>002601.SZ</stp>
        <stp>2021</stp>
        <tr r="I84" s="1"/>
      </tp>
      <tp>
        <v>10.068476599852101</v>
        <stp/>
        <stp>EM_S_VAL_ESTPE_NEW</stp>
        <stp>2</stp>
        <stp>002602.SZ</stp>
        <stp>2022</stp>
        <tr r="J85" s="1"/>
      </tp>
      <tp>
        <v>14.7709205536382</v>
        <stp/>
        <stp>EM_S_VAL_ESTPE_NEW</stp>
        <stp>2</stp>
        <stp>002601.SZ</stp>
        <stp>2022</stp>
        <tr r="J84" s="1"/>
      </tp>
      <tp>
        <v>11.771947046742801</v>
        <stp/>
        <stp>EM_S_VAL_ESTPE_NEW</stp>
        <stp>2</stp>
        <stp>002602.SZ</stp>
        <stp>2021</stp>
        <tr r="I85" s="1"/>
      </tp>
      <tp>
        <v>18.814799545385199</v>
        <stp/>
        <stp>EM_S_VAL_ESTPE_NEW</stp>
        <stp>2</stp>
        <stp>002600.SZ</stp>
        <stp>2022</stp>
        <tr r="J83" s="1"/>
      </tp>
      <tp>
        <v>14.048409015853199</v>
        <stp/>
        <stp>EM_S_VAL_ESTPE_NEW</stp>
        <stp>2</stp>
        <stp>002602.SZ</stp>
        <stp>2020</stp>
        <tr r="H85" s="1"/>
      </tp>
      <tp>
        <v>46.087846919423797</v>
        <stp/>
        <stp>EM_S_VAL_ESTPE_NEW</stp>
        <stp>2</stp>
        <stp>002607.SZ</stp>
        <stp>2022</stp>
        <tr r="J86" s="1"/>
      </tp>
      <tp>
        <v>83.423309232886297</v>
        <stp/>
        <stp>EM_S_VAL_ESTPE_NEW</stp>
        <stp>2</stp>
        <stp>002607.SZ</stp>
        <stp>2020</stp>
        <tr r="H86" s="1"/>
      </tp>
      <tp>
        <v>61.058813843112603</v>
        <stp/>
        <stp>EM_S_VAL_ESTPE_NEW</stp>
        <stp>2</stp>
        <stp>002607.SZ</stp>
        <stp>2021</stp>
        <tr r="I86" s="1"/>
      </tp>
      <tp>
        <v>36.284050397354598</v>
        <stp/>
        <stp>EM_S_VAL_ESTPE_NEW</stp>
        <stp>2</stp>
        <stp>300628.SZ</stp>
        <stp>2021</stp>
        <tr r="I119" s="1"/>
      </tp>
      <tp>
        <v>47.468163006536699</v>
        <stp/>
        <stp>EM_S_VAL_ESTPE_NEW</stp>
        <stp>2</stp>
        <stp>300628.SZ</stp>
        <stp>2020</stp>
        <tr r="H119" s="1"/>
      </tp>
      <tp>
        <v>28.059571658817099</v>
        <stp/>
        <stp>EM_S_VAL_ESTPE_NEW</stp>
        <stp>2</stp>
        <stp>300628.SZ</stp>
        <stp>2022</stp>
        <tr r="J119" s="1"/>
      </tp>
      <tp>
        <v>22.778035602864598</v>
        <stp/>
        <stp>EM_S_VAL_ESTPE_NEW</stp>
        <stp>2</stp>
        <stp>000625.SZ</stp>
        <stp>2020</stp>
        <tr r="H19" s="1"/>
      </tp>
      <tp>
        <v>0</v>
        <stp/>
        <stp>EM_S_VAL_ESTPE_NEW</stp>
        <stp>2</stp>
        <stp>000627.SZ</stp>
        <stp>2022</stp>
        <tr r="J20" s="1"/>
      </tp>
      <tp>
        <v>20.0989735997046</v>
        <stp/>
        <stp>EM_S_VAL_ESTPE_NEW</stp>
        <stp>2</stp>
        <stp>002624.SZ</stp>
        <stp>2021</stp>
        <tr r="I87" s="1"/>
      </tp>
      <tp>
        <v>22.037344140566301</v>
        <stp/>
        <stp>EM_S_VAL_ESTPE_NEW</stp>
        <stp>2</stp>
        <stp>000625.SZ</stp>
        <stp>2021</stp>
        <tr r="I19" s="1"/>
      </tp>
      <tp>
        <v>24.270393487950098</v>
        <stp/>
        <stp>EM_S_VAL_ESTPE_NEW</stp>
        <stp>2</stp>
        <stp>002624.SZ</stp>
        <stp>2020</stp>
        <tr r="H87" s="1"/>
      </tp>
      <tp>
        <v>18.491952266642802</v>
        <stp/>
        <stp>EM_S_VAL_ESTPE_NEW</stp>
        <stp>2</stp>
        <stp>000625.SZ</stp>
        <stp>2022</stp>
        <tr r="J19" s="1"/>
      </tp>
      <tp>
        <v>0</v>
        <stp/>
        <stp>EM_S_VAL_ESTPE_NEW</stp>
        <stp>2</stp>
        <stp>000627.SZ</stp>
        <stp>2020</stp>
        <tr r="H20" s="1"/>
      </tp>
      <tp>
        <v>0</v>
        <stp/>
        <stp>EM_S_VAL_ESTPE_NEW</stp>
        <stp>2</stp>
        <stp>000627.SZ</stp>
        <stp>2021</stp>
        <tr r="I20" s="1"/>
      </tp>
      <tp>
        <v>17.1793963940172</v>
        <stp/>
        <stp>EM_S_VAL_ESTPE_NEW</stp>
        <stp>2</stp>
        <stp>002624.SZ</stp>
        <stp>2022</stp>
        <tr r="J87" s="1"/>
      </tp>
      <tp>
        <v>146.22606909667701</v>
        <stp/>
        <stp>EM_S_VAL_ESTPE_NEW</stp>
        <stp>2</stp>
        <stp>300601.SZ</stp>
        <stp>2020</stp>
        <tr r="H118" s="1"/>
      </tp>
      <tp>
        <v>85.836677870879996</v>
        <stp/>
        <stp>EM_S_VAL_ESTPE_NEW</stp>
        <stp>2</stp>
        <stp>300601.SZ</stp>
        <stp>2021</stp>
        <tr r="I118" s="1"/>
      </tp>
      <tp>
        <v>54.111354300147099</v>
        <stp/>
        <stp>EM_S_VAL_ESTPE_NEW</stp>
        <stp>2</stp>
        <stp>300601.SZ</stp>
        <stp>2022</stp>
        <tr r="J118" s="1"/>
      </tp>
      <tp>
        <v>34.069755599455398</v>
        <stp/>
        <stp>EM_S_VAL_ESTPE_NEW</stp>
        <stp>2</stp>
        <stp>300676.SZ</stp>
        <stp>2022</stp>
        <tr r="J120" s="1"/>
      </tp>
      <tp>
        <v>27.544319194531699</v>
        <stp/>
        <stp>EM_S_VAL_ESTPE_NEW</stp>
        <stp>2</stp>
        <stp>300676.SZ</stp>
        <stp>2021</stp>
        <tr r="I120" s="1"/>
      </tp>
      <tp>
        <v>14.9064880569994</v>
        <stp/>
        <stp>EM_S_VAL_ESTPE_NEW</stp>
        <stp>2</stp>
        <stp>300676.SZ</stp>
        <stp>2020</stp>
        <tr r="H120" s="1"/>
      </tp>
      <tp>
        <v>19.078200941144001</v>
        <stp/>
        <stp>EM_S_VAL_ESTPE_NEW</stp>
        <stp>2</stp>
        <stp>000651.SZ</stp>
        <stp>2020</stp>
        <tr r="H21" s="1"/>
      </tp>
      <tp>
        <v>15.205877767395901</v>
        <stp/>
        <stp>EM_S_VAL_ESTPE_NEW</stp>
        <stp>2</stp>
        <stp>000651.SZ</stp>
        <stp>2021</stp>
        <tr r="I21" s="1"/>
      </tp>
      <tp>
        <v>13.432729405991401</v>
        <stp/>
        <stp>EM_S_VAL_ESTPE_NEW</stp>
        <stp>2</stp>
        <stp>000651.SZ</stp>
        <stp>2022</stp>
        <tr r="J21" s="1"/>
      </tp>
      <tp>
        <v>3.4355507999849402</v>
        <stp/>
        <stp>EM_S_VAL_ESTPE_NEW</stp>
        <stp>2</stp>
        <stp>000656.SZ</stp>
        <stp>2022</stp>
        <tr r="J22" s="1"/>
      </tp>
      <tp>
        <v>4.0919914677252303</v>
        <stp/>
        <stp>EM_S_VAL_ESTPE_NEW</stp>
        <stp>2</stp>
        <stp>000656.SZ</stp>
        <stp>2021</stp>
        <tr r="I22" s="1"/>
      </tp>
      <tp>
        <v>5.0244687002575796</v>
        <stp/>
        <stp>EM_S_VAL_ESTPE_NEW</stp>
        <stp>2</stp>
        <stp>000656.SZ</stp>
        <stp>2020</stp>
        <tr r="H22" s="1"/>
      </tp>
      <tp>
        <v>65.731652757643602</v>
        <stp/>
        <stp>EM_S_VAL_ESTPE_NEW</stp>
        <stp>2</stp>
        <stp>000661.SZ</stp>
        <stp>2020</stp>
        <tr r="H23" s="1"/>
      </tp>
      <tp>
        <v>51.143839688054499</v>
        <stp/>
        <stp>EM_S_VAL_ESTPE_NEW</stp>
        <stp>2</stp>
        <stp>000661.SZ</stp>
        <stp>2021</stp>
        <tr r="I23" s="1"/>
      </tp>
      <tp>
        <v>40.738440936402299</v>
        <stp/>
        <stp>EM_S_VAL_ESTPE_NEW</stp>
        <stp>2</stp>
        <stp>000661.SZ</stp>
        <stp>2022</stp>
        <tr r="J23" s="1"/>
      </tp>
      <tp>
        <v>4.9079859631501899</v>
        <stp/>
        <stp>EM_S_VAL_ESTPE_NEW</stp>
        <stp>2</stp>
        <stp>000671.SZ</stp>
        <stp>2020</stp>
        <tr r="H24" s="1"/>
      </tp>
      <tp>
        <v>0</v>
        <stp/>
        <stp>EM_S_VAL_ESTPE_NEW</stp>
        <stp>2</stp>
        <stp>002673.SZ</stp>
        <stp>2022</stp>
        <tr r="J88" s="1"/>
      </tp>
      <tp>
        <v>3.8574576865551</v>
        <stp/>
        <stp>EM_S_VAL_ESTPE_NEW</stp>
        <stp>2</stp>
        <stp>000671.SZ</stp>
        <stp>2021</stp>
        <tr r="I24" s="1"/>
      </tp>
      <tp>
        <v>3.2256350329124999</v>
        <stp/>
        <stp>EM_S_VAL_ESTPE_NEW</stp>
        <stp>2</stp>
        <stp>000671.SZ</stp>
        <stp>2022</stp>
        <tr r="J24" s="1"/>
      </tp>
      <tp>
        <v>0</v>
        <stp/>
        <stp>EM_S_VAL_ESTPE_NEW</stp>
        <stp>2</stp>
        <stp>002673.SZ</stp>
        <stp>2020</stp>
        <tr r="H88" s="1"/>
      </tp>
      <tp>
        <v>0</v>
        <stp/>
        <stp>EM_S_VAL_ESTPE_NEW</stp>
        <stp>2</stp>
        <stp>002673.SZ</stp>
        <stp>2021</stp>
        <tr r="I88" s="1"/>
      </tp>
      <tp>
        <v>121.07896262294599</v>
        <stp/>
        <stp>EM_S_VAL_ESTPE_NEW</stp>
        <stp>2</stp>
        <stp>600588.SH</stp>
        <stp>2021</stp>
        <tr r="I182" s="1"/>
      </tp>
      <tp>
        <v>152.712381371699</v>
        <stp/>
        <stp>EM_S_VAL_ESTPE_NEW</stp>
        <stp>2</stp>
        <stp>600588.SH</stp>
        <stp>2020</stp>
        <tr r="H182" s="1"/>
      </tp>
      <tp>
        <v>91.719296145068597</v>
        <stp/>
        <stp>EM_S_VAL_ESTPE_NEW</stp>
        <stp>2</stp>
        <stp>600588.SH</stp>
        <stp>2022</stp>
        <tr r="J182" s="1"/>
      </tp>
      <tp>
        <v>49.6986881709051</v>
        <stp/>
        <stp>EM_S_VAL_ESTPE_NEW</stp>
        <stp>2</stp>
        <stp>600584.SH</stp>
        <stp>2021</stp>
        <tr r="I180" s="1"/>
      </tp>
      <tp>
        <v>7.7791518935403099</v>
        <stp/>
        <stp>EM_S_VAL_ESTPE_NEW</stp>
        <stp>2</stp>
        <stp>600585.SH</stp>
        <stp>2020</stp>
        <tr r="H181" s="1"/>
      </tp>
      <tp>
        <v>69.045172231611602</v>
        <stp/>
        <stp>EM_S_VAL_ESTPE_NEW</stp>
        <stp>2</stp>
        <stp>600584.SH</stp>
        <stp>2020</stp>
        <tr r="H180" s="1"/>
      </tp>
      <tp>
        <v>7.5067982636427599</v>
        <stp/>
        <stp>EM_S_VAL_ESTPE_NEW</stp>
        <stp>2</stp>
        <stp>600585.SH</stp>
        <stp>2021</stp>
        <tr r="I181" s="1"/>
      </tp>
      <tp>
        <v>7.2507751747847102</v>
        <stp/>
        <stp>EM_S_VAL_ESTPE_NEW</stp>
        <stp>2</stp>
        <stp>600585.SH</stp>
        <stp>2022</stp>
        <tr r="J181" s="1"/>
      </tp>
      <tp>
        <v>36.594093825535097</v>
        <stp/>
        <stp>EM_S_VAL_ESTPE_NEW</stp>
        <stp>2</stp>
        <stp>600584.SH</stp>
        <stp>2022</stp>
        <tr r="J180" s="1"/>
      </tp>
      <tp>
        <v>25.0498130501222</v>
        <stp/>
        <stp>EM_S_VAL_ESTPE_NEW</stp>
        <stp>2</stp>
        <stp>600547.SH</stp>
        <stp>2022</stp>
        <tr r="J178" s="1"/>
      </tp>
      <tp>
        <v>39.694469705562902</v>
        <stp/>
        <stp>EM_S_VAL_ESTPE_NEW</stp>
        <stp>2</stp>
        <stp>600547.SH</stp>
        <stp>2020</stp>
        <tr r="H178" s="1"/>
      </tp>
      <tp>
        <v>28.8865241143743</v>
        <stp/>
        <stp>EM_S_VAL_ESTPE_NEW</stp>
        <stp>2</stp>
        <stp>600547.SH</stp>
        <stp>2021</stp>
        <tr r="I178" s="1"/>
      </tp>
      <tp>
        <v>23.175103845477999</v>
        <stp/>
        <stp>EM_S_VAL_ESTPE_NEW</stp>
        <stp>2</stp>
        <stp>601555.SH</stp>
        <stp>2020</stp>
        <tr r="H246" s="1"/>
      </tp>
      <tp>
        <v>20.204354644958698</v>
        <stp/>
        <stp>EM_S_VAL_ESTPE_NEW</stp>
        <stp>2</stp>
        <stp>601555.SH</stp>
        <stp>2021</stp>
        <tr r="I246" s="1"/>
      </tp>
      <tp>
        <v>18.197998870110901</v>
        <stp/>
        <stp>EM_S_VAL_ESTPE_NEW</stp>
        <stp>2</stp>
        <stp>601555.SH</stp>
        <stp>2022</stp>
        <tr r="J246" s="1"/>
      </tp>
      <tp>
        <v>71.687542047761895</v>
        <stp/>
        <stp>EM_S_VAL_ESTPE_NEW</stp>
        <stp>2</stp>
        <stp>600570.SH</stp>
        <stp>2021</stp>
        <tr r="I179" s="1"/>
      </tp>
      <tp>
        <v>88.520375334470799</v>
        <stp/>
        <stp>EM_S_VAL_ESTPE_NEW</stp>
        <stp>2</stp>
        <stp>600570.SH</stp>
        <stp>2020</stp>
        <tr r="H179" s="1"/>
      </tp>
      <tp>
        <v>58.203812741946898</v>
        <stp/>
        <stp>EM_S_VAL_ESTPE_NEW</stp>
        <stp>2</stp>
        <stp>600570.SH</stp>
        <stp>2022</stp>
        <tr r="J179" s="1"/>
      </tp>
      <tp>
        <v>4.6565830615454402</v>
        <stp/>
        <stp>EM_S_VAL_ESTPE_NEW</stp>
        <stp>2</stp>
        <stp>601577.SH</stp>
        <stp>2022</stp>
        <tr r="J247" s="1"/>
      </tp>
      <tp>
        <v>5.8443737469478396</v>
        <stp/>
        <stp>EM_S_VAL_ESTPE_NEW</stp>
        <stp>2</stp>
        <stp>601577.SH</stp>
        <stp>2020</stp>
        <tr r="H247" s="1"/>
      </tp>
      <tp>
        <v>5.2709614384903896</v>
        <stp/>
        <stp>EM_S_VAL_ESTPE_NEW</stp>
        <stp>2</stp>
        <stp>601577.SH</stp>
        <stp>2021</stp>
        <tr r="I247" s="1"/>
      </tp>
      <tp>
        <v>82.975873570902806</v>
        <stp/>
        <stp>EM_S_VAL_ESTPE_NEW</stp>
        <stp>2</stp>
        <stp>603501.SH</stp>
        <stp>2020</stp>
        <tr r="H294" s="1"/>
      </tp>
      <tp>
        <v>58.150017868217397</v>
        <stp/>
        <stp>EM_S_VAL_ESTPE_NEW</stp>
        <stp>2</stp>
        <stp>603501.SH</stp>
        <stp>2021</stp>
        <tr r="I294" s="1"/>
      </tp>
      <tp>
        <v>45.500894836960498</v>
        <stp/>
        <stp>EM_S_VAL_ESTPE_NEW</stp>
        <stp>2</stp>
        <stp>603501.SH</stp>
        <stp>2022</stp>
        <tr r="J294" s="1"/>
      </tp>
      <tp>
        <v>54.052199547044303</v>
        <stp/>
        <stp>EM_S_VAL_ESTPE_NEW</stp>
        <stp>2</stp>
        <stp>600519.SH</stp>
        <stp>2020</stp>
        <tr r="H176" s="1"/>
      </tp>
      <tp>
        <v>45.508456997452498</v>
        <stp/>
        <stp>EM_S_VAL_ESTPE_NEW</stp>
        <stp>2</stp>
        <stp>600519.SH</stp>
        <stp>2021</stp>
        <tr r="I176" s="1"/>
      </tp>
      <tp>
        <v>38.858355761941702</v>
        <stp/>
        <stp>EM_S_VAL_ESTPE_NEW</stp>
        <stp>2</stp>
        <stp>600519.SH</stp>
        <stp>2022</stp>
        <tr r="J176" s="1"/>
      </tp>
      <tp>
        <v>9.5846514785387509</v>
        <stp/>
        <stp>EM_S_VAL_ESTPE_NEW</stp>
        <stp>2</stp>
        <stp>600522.SH</stp>
        <stp>2022</stp>
        <tr r="J177" s="1"/>
      </tp>
      <tp>
        <v>11.058253373648</v>
        <stp/>
        <stp>EM_S_VAL_ESTPE_NEW</stp>
        <stp>2</stp>
        <stp>600522.SH</stp>
        <stp>2021</stp>
        <tr r="I177" s="1"/>
      </tp>
      <tp>
        <v>14.525970236747201</v>
        <stp/>
        <stp>EM_S_VAL_ESTPE_NEW</stp>
        <stp>2</stp>
        <stp>600522.SH</stp>
        <stp>2020</stp>
        <tr r="H177" s="1"/>
      </tp>
      <tp>
        <v>105.735950857017</v>
        <stp/>
        <stp>EM_S_VAL_ESTPE_NEW</stp>
        <stp>2</stp>
        <stp>002594.SZ</stp>
        <stp>2021</stp>
        <tr r="I82" s="1"/>
      </tp>
      <tp>
        <v>43.639482954485999</v>
        <stp/>
        <stp>EM_S_VAL_ESTPE_NEW</stp>
        <stp>2</stp>
        <stp>000596.SZ</stp>
        <stp>2022</stp>
        <tr r="J18" s="1"/>
      </tp>
      <tp>
        <v>131.53451892757801</v>
        <stp/>
        <stp>EM_S_VAL_ESTPE_NEW</stp>
        <stp>2</stp>
        <stp>002594.SZ</stp>
        <stp>2020</stp>
        <tr r="H82" s="1"/>
      </tp>
      <tp>
        <v>52.718711605467</v>
        <stp/>
        <stp>EM_S_VAL_ESTPE_NEW</stp>
        <stp>2</stp>
        <stp>000596.SZ</stp>
        <stp>2021</stp>
        <tr r="I18" s="1"/>
      </tp>
      <tp>
        <v>66.560968112955706</v>
        <stp/>
        <stp>EM_S_VAL_ESTPE_NEW</stp>
        <stp>2</stp>
        <stp>000596.SZ</stp>
        <stp>2020</stp>
        <tr r="H18" s="1"/>
      </tp>
      <tp>
        <v>85.806625902015796</v>
        <stp/>
        <stp>EM_S_VAL_ESTPE_NEW</stp>
        <stp>2</stp>
        <stp>002594.SZ</stp>
        <stp>2022</stp>
        <tr r="J82" s="1"/>
      </tp>
      <tp>
        <v>20.278714057640801</v>
        <stp/>
        <stp>EM_S_VAL_ESTPE_NEW</stp>
        <stp>2</stp>
        <stp>002508.SZ</stp>
        <stp>2021</stp>
        <tr r="I79" s="1"/>
      </tp>
      <tp>
        <v>22.8154437571913</v>
        <stp/>
        <stp>EM_S_VAL_ESTPE_NEW</stp>
        <stp>2</stp>
        <stp>002508.SZ</stp>
        <stp>2020</stp>
        <tr r="H79" s="1"/>
      </tp>
      <tp>
        <v>18.2805813293276</v>
        <stp/>
        <stp>EM_S_VAL_ESTPE_NEW</stp>
        <stp>2</stp>
        <stp>002508.SZ</stp>
        <stp>2022</stp>
        <tr r="J79" s="1"/>
      </tp>
      <tp>
        <v>72.012026288371004</v>
        <stp/>
        <stp>EM_S_VAL_ESTPE_NEW</stp>
        <stp>2</stp>
        <stp>300529.SZ</stp>
        <stp>2020</stp>
        <tr r="H117" s="1"/>
      </tp>
      <tp>
        <v>54.102342131089301</v>
        <stp/>
        <stp>EM_S_VAL_ESTPE_NEW</stp>
        <stp>2</stp>
        <stp>300529.SZ</stp>
        <stp>2021</stp>
        <tr r="I117" s="1"/>
      </tp>
      <tp>
        <v>40.838890518426602</v>
        <stp/>
        <stp>EM_S_VAL_ESTPE_NEW</stp>
        <stp>2</stp>
        <stp>300529.SZ</stp>
        <stp>2022</stp>
        <tr r="J117" s="1"/>
      </tp>
      <tp>
        <v>31.027222290505598</v>
        <stp/>
        <stp>EM_S_VAL_ESTPE_NEW</stp>
        <stp>2</stp>
        <stp>000538.SZ</stp>
        <stp>2021</stp>
        <tr r="I16" s="1"/>
      </tp>
      <tp>
        <v>35.000278981310402</v>
        <stp/>
        <stp>EM_S_VAL_ESTPE_NEW</stp>
        <stp>2</stp>
        <stp>000538.SZ</stp>
        <stp>2020</stp>
        <tr r="H16" s="1"/>
      </tp>
      <tp>
        <v>27.5371295953863</v>
        <stp/>
        <stp>EM_S_VAL_ESTPE_NEW</stp>
        <stp>2</stp>
        <stp>000538.SZ</stp>
        <stp>2022</stp>
        <tr r="J16" s="1"/>
      </tp>
      <tp>
        <v>0</v>
        <stp/>
        <stp>EM_S_VAL_ESTPE_NEW</stp>
        <stp>2</stp>
        <stp>002558.SZ</stp>
        <stp>2021</stp>
        <tr r="I81" s="1"/>
      </tp>
      <tp>
        <v>0</v>
        <stp/>
        <stp>EM_S_VAL_ESTPE_NEW</stp>
        <stp>2</stp>
        <stp>002558.SZ</stp>
        <stp>2020</stp>
        <tr r="H81" s="1"/>
      </tp>
      <tp>
        <v>0</v>
        <stp/>
        <stp>EM_S_VAL_ESTPE_NEW</stp>
        <stp>2</stp>
        <stp>002558.SZ</stp>
        <stp>2022</stp>
        <tr r="J81" s="1"/>
      </tp>
      <tp>
        <v>23.526283429324199</v>
        <stp/>
        <stp>EM_S_VAL_ESTPE_NEW</stp>
        <stp>2</stp>
        <stp>002555.SZ</stp>
        <stp>2020</stp>
        <tr r="H80" s="1"/>
      </tp>
      <tp>
        <v>19.616368054469099</v>
        <stp/>
        <stp>EM_S_VAL_ESTPE_NEW</stp>
        <stp>2</stp>
        <stp>002555.SZ</stp>
        <stp>2021</stp>
        <tr r="I80" s="1"/>
      </tp>
      <tp>
        <v>16.616309239652701</v>
        <stp/>
        <stp>EM_S_VAL_ESTPE_NEW</stp>
        <stp>2</stp>
        <stp>002555.SZ</stp>
        <stp>2022</stp>
        <tr r="J80" s="1"/>
      </tp>
      <tp>
        <v>49.938428933498898</v>
        <stp/>
        <stp>EM_S_VAL_ESTPE_NEW</stp>
        <stp>2</stp>
        <stp>000568.SZ</stp>
        <stp>2021</stp>
        <tr r="I17" s="1"/>
      </tp>
      <tp>
        <v>60.961390691343396</v>
        <stp/>
        <stp>EM_S_VAL_ESTPE_NEW</stp>
        <stp>2</stp>
        <stp>000568.SZ</stp>
        <stp>2020</stp>
        <tr r="H17" s="1"/>
      </tp>
      <tp>
        <v>41.864718507844501</v>
        <stp/>
        <stp>EM_S_VAL_ESTPE_NEW</stp>
        <stp>2</stp>
        <stp>000568.SZ</stp>
        <stp>2022</stp>
        <tr r="J17" s="1"/>
      </tp>
      <tp>
        <v>33.587405162269903</v>
        <stp/>
        <stp>EM_S_VAL_ESTPE_NEW</stp>
        <stp>2</stp>
        <stp>600489.SH</stp>
        <stp>2020</stp>
        <tr r="H174" s="1"/>
      </tp>
      <tp>
        <v>21.927262293337801</v>
        <stp/>
        <stp>EM_S_VAL_ESTPE_NEW</stp>
        <stp>2</stp>
        <stp>600489.SH</stp>
        <stp>2021</stp>
        <tr r="I174" s="1"/>
      </tp>
      <tp>
        <v>16.952636247067201</v>
        <stp/>
        <stp>EM_S_VAL_ESTPE_NEW</stp>
        <stp>2</stp>
        <stp>600489.SH</stp>
        <stp>2022</stp>
        <tr r="J174" s="1"/>
      </tp>
      <tp>
        <v>0</v>
        <stp/>
        <stp>EM_S_VAL_ESTPE_NEW</stp>
        <stp>2</stp>
        <stp>600482.SH</stp>
        <stp>2022</stp>
        <tr r="J172" s="1"/>
      </tp>
      <tp>
        <v>0</v>
        <stp/>
        <stp>EM_S_VAL_ESTPE_NEW</stp>
        <stp>2</stp>
        <stp>600482.SH</stp>
        <stp>2021</stp>
        <tr r="I172" s="1"/>
      </tp>
      <tp>
        <v>0</v>
        <stp/>
        <stp>EM_S_VAL_ESTPE_NEW</stp>
        <stp>2</stp>
        <stp>600482.SH</stp>
        <stp>2020</stp>
        <tr r="H172" s="1"/>
      </tp>
      <tp>
        <v>15.666061877139599</v>
        <stp/>
        <stp>EM_S_VAL_ESTPE_NEW</stp>
        <stp>2</stp>
        <stp>600487.SH</stp>
        <stp>2022</stp>
        <tr r="J173" s="1"/>
      </tp>
      <tp>
        <v>27.3982428290408</v>
        <stp/>
        <stp>EM_S_VAL_ESTPE_NEW</stp>
        <stp>2</stp>
        <stp>600487.SH</stp>
        <stp>2020</stp>
        <tr r="H173" s="1"/>
      </tp>
      <tp>
        <v>20.546787066838299</v>
        <stp/>
        <stp>EM_S_VAL_ESTPE_NEW</stp>
        <stp>2</stp>
        <stp>600487.SH</stp>
        <stp>2021</stp>
        <tr r="I173" s="1"/>
      </tp>
      <tp>
        <v>26.0978579635693</v>
        <stp/>
        <stp>EM_S_VAL_ESTPE_NEW</stp>
        <stp>2</stp>
        <stp>600498.SH</stp>
        <stp>2021</stp>
        <tr r="I175" s="1"/>
      </tp>
      <tp>
        <v>35.155147628978902</v>
        <stp/>
        <stp>EM_S_VAL_ESTPE_NEW</stp>
        <stp>2</stp>
        <stp>600498.SH</stp>
        <stp>2020</stp>
        <tr r="H175" s="1"/>
      </tp>
      <tp>
        <v>21.341328241572601</v>
        <stp/>
        <stp>EM_S_VAL_ESTPE_NEW</stp>
        <stp>2</stp>
        <stp>600498.SH</stp>
        <stp>2022</stp>
        <tr r="J175" s="1"/>
      </tp>
      <tp>
        <v>17.4589505657205</v>
        <stp/>
        <stp>EM_S_VAL_ESTPE_NEW</stp>
        <stp>2</stp>
        <stp>600406.SH</stp>
        <stp>2022</stp>
        <tr r="J169" s="1"/>
      </tp>
      <tp>
        <v>20.3550446222544</v>
        <stp/>
        <stp>EM_S_VAL_ESTPE_NEW</stp>
        <stp>2</stp>
        <stp>600406.SH</stp>
        <stp>2021</stp>
        <tr r="I169" s="1"/>
      </tp>
      <tp>
        <v>23.837303773947401</v>
        <stp/>
        <stp>EM_S_VAL_ESTPE_NEW</stp>
        <stp>2</stp>
        <stp>600406.SH</stp>
        <stp>2020</stp>
        <tr r="H169" s="1"/>
      </tp>
      <tp>
        <v>34.536152667003698</v>
        <stp/>
        <stp>EM_S_VAL_ESTPE_NEW</stp>
        <stp>2</stp>
        <stp>600438.SH</stp>
        <stp>2021</stp>
        <tr r="I171" s="1"/>
      </tp>
      <tp>
        <v>40.116984998969698</v>
        <stp/>
        <stp>EM_S_VAL_ESTPE_NEW</stp>
        <stp>2</stp>
        <stp>600438.SH</stp>
        <stp>2020</stp>
        <tr r="H171" s="1"/>
      </tp>
      <tp>
        <v>28.243483309697901</v>
        <stp/>
        <stp>EM_S_VAL_ESTPE_NEW</stp>
        <stp>2</stp>
        <stp>600438.SH</stp>
        <stp>2022</stp>
        <tr r="J171" s="1"/>
      </tp>
      <tp>
        <v>66.636193180744101</v>
        <stp/>
        <stp>EM_S_VAL_ESTPE_NEW</stp>
        <stp>2</stp>
        <stp>600436.SH</stp>
        <stp>2022</stp>
        <tr r="J170" s="1"/>
      </tp>
      <tp>
        <v>82.265720556013704</v>
        <stp/>
        <stp>EM_S_VAL_ESTPE_NEW</stp>
        <stp>2</stp>
        <stp>600436.SH</stp>
        <stp>2021</stp>
        <tr r="I170" s="1"/>
      </tp>
      <tp>
        <v>101.89514976667201</v>
        <stp/>
        <stp>EM_S_VAL_ESTPE_NEW</stp>
        <stp>2</stp>
        <stp>600436.SH</stp>
        <stp>2020</stp>
        <tr r="H170" s="1"/>
      </tp>
      <tp>
        <v>12.942409995365701</v>
        <stp/>
        <stp>EM_S_VAL_ESTPE_NEW</stp>
        <stp>2</stp>
        <stp>002493.SZ</stp>
        <stp>2022</stp>
        <tr r="J78" s="1"/>
      </tp>
      <tp>
        <v>24.6877863160815</v>
        <stp/>
        <stp>EM_S_VAL_ESTPE_NEW</stp>
        <stp>2</stp>
        <stp>002493.SZ</stp>
        <stp>2020</stp>
        <tr r="H78" s="1"/>
      </tp>
      <tp>
        <v>17.2920927681064</v>
        <stp/>
        <stp>EM_S_VAL_ESTPE_NEW</stp>
        <stp>2</stp>
        <stp>002493.SZ</stp>
        <stp>2021</stp>
        <tr r="I78" s="1"/>
      </tp>
      <tp>
        <v>7.9539775421703398</v>
        <stp/>
        <stp>EM_S_VAL_ESTPE_NEW</stp>
        <stp>2</stp>
        <stp>300498.SZ</stp>
        <stp>2021</stp>
        <tr r="I116" s="1"/>
      </tp>
      <tp>
        <v>8.0258957568298701</v>
        <stp/>
        <stp>EM_S_VAL_ESTPE_NEW</stp>
        <stp>2</stp>
        <stp>300498.SZ</stp>
        <stp>2020</stp>
        <tr r="H116" s="1"/>
      </tp>
      <tp>
        <v>9.3039775857610891</v>
        <stp/>
        <stp>EM_S_VAL_ESTPE_NEW</stp>
        <stp>2</stp>
        <stp>300498.SZ</stp>
        <stp>2022</stp>
        <tr r="J116" s="1"/>
      </tp>
      <tp>
        <v>18.523535138656399</v>
        <stp/>
        <stp>EM_S_VAL_ESTPE_NEW</stp>
        <stp>2</stp>
        <stp>300433.SZ</stp>
        <stp>2022</stp>
        <tr r="J115" s="1"/>
      </tp>
      <tp>
        <v>28.962668270809001</v>
        <stp/>
        <stp>EM_S_VAL_ESTPE_NEW</stp>
        <stp>2</stp>
        <stp>300433.SZ</stp>
        <stp>2020</stp>
        <tr r="H115" s="1"/>
      </tp>
      <tp>
        <v>22.2758104620378</v>
        <stp/>
        <stp>EM_S_VAL_ESTPE_NEW</stp>
        <stp>2</stp>
        <stp>300433.SZ</stp>
        <stp>2021</stp>
        <tr r="I115" s="1"/>
      </tp>
      <tp>
        <v>140.70753968430699</v>
        <stp/>
        <stp>EM_S_VAL_ESTPE_NEW</stp>
        <stp>2</stp>
        <stp>002410.SZ</stp>
        <stp>2021</stp>
        <tr r="I70" s="1"/>
      </tp>
      <tp>
        <v>218.988781554978</v>
        <stp/>
        <stp>EM_S_VAL_ESTPE_NEW</stp>
        <stp>2</stp>
        <stp>002410.SZ</stp>
        <stp>2020</stp>
        <tr r="H70" s="1"/>
      </tp>
      <tp>
        <v>102.8332474031</v>
        <stp/>
        <stp>EM_S_VAL_ESTPE_NEW</stp>
        <stp>2</stp>
        <stp>002410.SZ</stp>
        <stp>2022</stp>
        <tr r="J70" s="1"/>
      </tp>
      <tp>
        <v>55.4392086644961</v>
        <stp/>
        <stp>EM_S_VAL_ESTPE_NEW</stp>
        <stp>2</stp>
        <stp>002414.SZ</stp>
        <stp>2021</stp>
        <tr r="I71" s="1"/>
      </tp>
      <tp>
        <v>33.750862681180898</v>
        <stp/>
        <stp>EM_S_VAL_ESTPE_NEW</stp>
        <stp>2</stp>
        <stp>002415.SZ</stp>
        <stp>2020</stp>
        <tr r="H72" s="1"/>
      </tp>
      <tp>
        <v>70.624413457737901</v>
        <stp/>
        <stp>EM_S_VAL_ESTPE_NEW</stp>
        <stp>2</stp>
        <stp>002414.SZ</stp>
        <stp>2020</stp>
        <tr r="H71" s="1"/>
      </tp>
      <tp>
        <v>28.5575436031659</v>
        <stp/>
        <stp>EM_S_VAL_ESTPE_NEW</stp>
        <stp>2</stp>
        <stp>002415.SZ</stp>
        <stp>2021</stp>
        <tr r="I72" s="1"/>
      </tp>
      <tp>
        <v>24.208161960430498</v>
        <stp/>
        <stp>EM_S_VAL_ESTPE_NEW</stp>
        <stp>2</stp>
        <stp>002415.SZ</stp>
        <stp>2022</stp>
        <tr r="J72" s="1"/>
      </tp>
      <tp>
        <v>44.064669531828301</v>
        <stp/>
        <stp>EM_S_VAL_ESTPE_NEW</stp>
        <stp>2</stp>
        <stp>002414.SZ</stp>
        <stp>2022</stp>
        <tr r="J71" s="1"/>
      </tp>
      <tp>
        <v>49.221971862267601</v>
        <stp/>
        <stp>EM_S_VAL_ESTPE_NEW</stp>
        <stp>2</stp>
        <stp>300413.SZ</stp>
        <stp>2022</stp>
        <tr r="J114" s="1"/>
      </tp>
      <tp>
        <v>20.4943509525921</v>
        <stp/>
        <stp>EM_S_VAL_ESTPE_NEW</stp>
        <stp>2</stp>
        <stp>002422.SZ</stp>
        <stp>2022</stp>
        <tr r="J73" s="1"/>
      </tp>
      <tp>
        <v>72.512512764904301</v>
        <stp/>
        <stp>EM_S_VAL_ESTPE_NEW</stp>
        <stp>2</stp>
        <stp>300413.SZ</stp>
        <stp>2020</stp>
        <tr r="H114" s="1"/>
      </tp>
      <tp>
        <v>25.046565725548401</v>
        <stp/>
        <stp>EM_S_VAL_ESTPE_NEW</stp>
        <stp>2</stp>
        <stp>002422.SZ</stp>
        <stp>2021</stp>
        <tr r="I73" s="1"/>
      </tp>
      <tp>
        <v>59.6505007869658</v>
        <stp/>
        <stp>EM_S_VAL_ESTPE_NEW</stp>
        <stp>2</stp>
        <stp>300413.SZ</stp>
        <stp>2021</stp>
        <tr r="I114" s="1"/>
      </tp>
      <tp>
        <v>34.2760697882009</v>
        <stp/>
        <stp>EM_S_VAL_ESTPE_NEW</stp>
        <stp>2</stp>
        <stp>002422.SZ</stp>
        <stp>2020</stp>
        <tr r="H73" s="1"/>
      </tp>
      <tp>
        <v>10.2191868963187</v>
        <stp/>
        <stp>EM_S_VAL_ESTPE_NEW</stp>
        <stp>2</stp>
        <stp>000425.SZ</stp>
        <stp>2020</stp>
        <tr r="H15" s="1"/>
      </tp>
      <tp>
        <v>8.2835667523036793</v>
        <stp/>
        <stp>EM_S_VAL_ESTPE_NEW</stp>
        <stp>2</stp>
        <stp>000425.SZ</stp>
        <stp>2021</stp>
        <tr r="I15" s="1"/>
      </tp>
      <tp>
        <v>7.3187957557393402</v>
        <stp/>
        <stp>EM_S_VAL_ESTPE_NEW</stp>
        <stp>2</stp>
        <stp>000425.SZ</stp>
        <stp>2022</stp>
        <tr r="J15" s="1"/>
      </tp>
      <tp>
        <v>39.770045042557904</v>
        <stp/>
        <stp>EM_S_VAL_ESTPE_NEW</stp>
        <stp>2</stp>
        <stp>300408.SZ</stp>
        <stp>2021</stp>
        <tr r="I113" s="1"/>
      </tp>
      <tp>
        <v>51.281589446455797</v>
        <stp/>
        <stp>EM_S_VAL_ESTPE_NEW</stp>
        <stp>2</stp>
        <stp>300408.SZ</stp>
        <stp>2020</stp>
        <tr r="H113" s="1"/>
      </tp>
      <tp>
        <v>33.071394896138699</v>
        <stp/>
        <stp>EM_S_VAL_ESTPE_NEW</stp>
        <stp>2</stp>
        <stp>300408.SZ</stp>
        <stp>2022</stp>
        <tr r="J113" s="1"/>
      </tp>
      <tp>
        <v>14.1661521380032</v>
        <stp/>
        <stp>EM_S_VAL_ESTPE_NEW</stp>
        <stp>2</stp>
        <stp>002456.SZ</stp>
        <stp>2022</stp>
        <tr r="J74" s="1"/>
      </tp>
      <tp>
        <v>17.718125116780701</v>
        <stp/>
        <stp>EM_S_VAL_ESTPE_NEW</stp>
        <stp>2</stp>
        <stp>002456.SZ</stp>
        <stp>2021</stp>
        <tr r="I74" s="1"/>
      </tp>
      <tp>
        <v>23.982352595812099</v>
        <stp/>
        <stp>EM_S_VAL_ESTPE_NEW</stp>
        <stp>2</stp>
        <stp>002456.SZ</stp>
        <stp>2020</stp>
        <tr r="H74" s="1"/>
      </tp>
      <tp>
        <v>124.939776106435</v>
        <stp/>
        <stp>EM_S_VAL_ESTPE_NEW</stp>
        <stp>2</stp>
        <stp>002460.SZ</stp>
        <stp>2021</stp>
        <tr r="I75" s="1"/>
      </tp>
      <tp>
        <v>14.5562844968854</v>
        <stp/>
        <stp>EM_S_VAL_ESTPE_NEW</stp>
        <stp>2</stp>
        <stp>002463.SZ</stp>
        <stp>2022</stp>
        <tr r="J76" s="1"/>
      </tp>
      <tp>
        <v>255.62226700495</v>
        <stp/>
        <stp>EM_S_VAL_ESTPE_NEW</stp>
        <stp>2</stp>
        <stp>002460.SZ</stp>
        <stp>2020</stp>
        <tr r="H75" s="1"/>
      </tp>
      <tp>
        <v>23.101881788492499</v>
        <stp/>
        <stp>EM_S_VAL_ESTPE_NEW</stp>
        <stp>2</stp>
        <stp>002463.SZ</stp>
        <stp>2020</stp>
        <tr r="H76" s="1"/>
      </tp>
      <tp>
        <v>86.359506277592502</v>
        <stp/>
        <stp>EM_S_VAL_ESTPE_NEW</stp>
        <stp>2</stp>
        <stp>002460.SZ</stp>
        <stp>2022</stp>
        <tr r="J75" s="1"/>
      </tp>
      <tp>
        <v>18.0950447592197</v>
        <stp/>
        <stp>EM_S_VAL_ESTPE_NEW</stp>
        <stp>2</stp>
        <stp>002463.SZ</stp>
        <stp>2021</stp>
        <tr r="I76" s="1"/>
      </tp>
      <tp>
        <v>52.774338077370999</v>
        <stp/>
        <stp>EM_S_VAL_ESTPE_NEW</stp>
        <stp>2</stp>
        <stp>002475.SZ</stp>
        <stp>2020</stp>
        <tr r="H77" s="1"/>
      </tp>
      <tp>
        <v>37.7590659095505</v>
        <stp/>
        <stp>EM_S_VAL_ESTPE_NEW</stp>
        <stp>2</stp>
        <stp>002475.SZ</stp>
        <stp>2021</stp>
        <tr r="I77" s="1"/>
      </tp>
      <tp>
        <v>29.208545525247001</v>
        <stp/>
        <stp>EM_S_VAL_ESTPE_NEW</stp>
        <stp>2</stp>
        <stp>002475.SZ</stp>
        <stp>2022</stp>
        <tr r="J77" s="1"/>
      </tp>
      <tp>
        <v>52.188941290000002</v>
        <stp/>
        <stp>EM_S_VAL_PE_TTM</stp>
        <stp>2</stp>
        <stp>688036.SH</stp>
        <stp>2021-01-05</stp>
        <tr r="G304" s="1"/>
      </tp>
      <tp>
        <v>79.313264200000006</v>
        <stp/>
        <stp>EM_S_VAL_PE_TTM</stp>
        <stp>2</stp>
        <stp>603658.SH</stp>
        <stp>2021-01-05</stp>
        <tr r="G295" s="1"/>
      </tp>
      <tp>
        <v>106.70477006</v>
        <stp/>
        <stp>EM_S_VAL_PE_TTM</stp>
        <stp>2</stp>
        <stp>603288.SH</stp>
        <stp>2021-01-05</stp>
        <tr r="G291" s="1"/>
      </tp>
      <tp>
        <v>42.54463097</v>
        <stp/>
        <stp>EM_S_VAL_PE_TTM</stp>
        <stp>2</stp>
        <stp>002938.SZ</stp>
        <stp>2021-01-05</stp>
        <tr r="G97" s="1"/>
      </tp>
      <tp>
        <v>9.4651981700000007</v>
        <stp/>
        <stp>EM_S_VAL_PE_TTM</stp>
        <stp>2</stp>
        <stp>002958.SZ</stp>
        <stp>2021-01-05</stp>
        <tr r="G100" s="1"/>
      </tp>
      <tp>
        <v>24.148097459999999</v>
        <stp/>
        <stp>EM_S_VAL_PE_TTM</stp>
        <stp>2</stp>
        <stp>002508.SZ</stp>
        <stp>2021-01-05</stp>
        <tr r="G79" s="1"/>
      </tp>
      <tp>
        <v>38.12109504</v>
        <stp/>
        <stp>EM_S_VAL_PE_TTM</stp>
        <stp>2</stp>
        <stp>002558.SZ</stp>
        <stp>2021-01-05</stp>
        <tr r="G81" s="1"/>
      </tp>
      <tp>
        <v>44.077813949999999</v>
        <stp/>
        <stp>EM_S_VAL_PE_TTM</stp>
        <stp>2</stp>
        <stp>002008.SZ</stp>
        <stp>2021-01-05</stp>
        <tr r="G45" s="1"/>
      </tp>
      <tp>
        <v>42.63389901</v>
        <stp/>
        <stp>EM_S_VAL_PE_TTM</stp>
        <stp>2</stp>
        <stp>601878.SH</stp>
        <stp>2021-01-05</stp>
        <tr r="G271" s="1"/>
      </tp>
      <tp>
        <v>5.9106895599999998</v>
        <stp/>
        <stp>EM_S_VAL_PE_TTM</stp>
        <stp>2</stp>
        <stp>601818.SH</stp>
        <stp>2021-01-05</stp>
        <tr r="G266" s="1"/>
      </tp>
      <tp>
        <v>25.191743809999998</v>
        <stp/>
        <stp>EM_S_VAL_PE_TTM</stp>
        <stp>2</stp>
        <stp>601808.SH</stp>
        <stp>2021-01-05</stp>
        <tr r="G264" s="1"/>
      </tp>
      <tp>
        <v>6.1696207799999998</v>
        <stp/>
        <stp>EM_S_VAL_PE_TTM</stp>
        <stp>2</stp>
        <stp>601838.SH</stp>
        <stp>2021-01-05</stp>
        <tr r="G267" s="1"/>
      </tp>
      <tp>
        <v>159.45889109000001</v>
        <stp/>
        <stp>EM_S_VAL_PE_TTM</stp>
        <stp>2</stp>
        <stp>601888.SH</stp>
        <stp>2021-01-05</stp>
        <tr r="G273" s="1"/>
      </tp>
      <tp>
        <v>5.6376797300000003</v>
        <stp/>
        <stp>EM_S_VAL_PE_TTM</stp>
        <stp>2</stp>
        <stp>601998.SH</stp>
        <stp>2021-01-05</stp>
        <tr r="G284" s="1"/>
      </tp>
      <tp>
        <v>5.3775811400000002</v>
        <stp/>
        <stp>EM_S_VAL_PE_TTM</stp>
        <stp>2</stp>
        <stp>601988.SH</stp>
        <stp>2021-01-05</stp>
        <tr r="G281" s="1"/>
      </tp>
      <tp>
        <v>6.8426040300000004</v>
        <stp/>
        <stp>EM_S_VAL_PE_TTM</stp>
        <stp>2</stp>
        <stp>601658.SH</stp>
        <stp>2021-01-05</stp>
        <tr r="G254" s="1"/>
      </tp>
      <tp>
        <v>4.7875818099999998</v>
        <stp/>
        <stp>EM_S_VAL_PE_TTM</stp>
        <stp>2</stp>
        <stp>601668.SH</stp>
        <stp>2021-01-05</stp>
        <tr r="G255" s="1"/>
      </tp>
      <tp>
        <v>8.0614524599999999</v>
        <stp/>
        <stp>EM_S_VAL_PE_TTM</stp>
        <stp>2</stp>
        <stp>601618.SH</stp>
        <stp>2021-01-05</stp>
        <tr r="G251" s="1"/>
      </tp>
      <tp>
        <v>22.433623359999999</v>
        <stp/>
        <stp>EM_S_VAL_PE_TTM</stp>
        <stp>2</stp>
        <stp>601628.SH</stp>
        <stp>2021-01-05</stp>
        <tr r="G252" s="1"/>
      </tp>
      <tp>
        <v>179.37240914</v>
        <stp/>
        <stp>EM_S_VAL_PE_TTM</stp>
        <stp>2</stp>
        <stp>601698.SH</stp>
        <stp>2021-01-05</stp>
        <tr r="G259" s="1"/>
      </tp>
      <tp>
        <v>14.36351058</v>
        <stp/>
        <stp>EM_S_VAL_PE_TTM</stp>
        <stp>2</stp>
        <stp>601688.SH</stp>
        <stp>2021-01-05</stp>
        <tr r="G257" s="1"/>
      </tp>
      <tp>
        <v>52.352927440000002</v>
        <stp/>
        <stp>EM_S_VAL_PE_TTM</stp>
        <stp>2</stp>
        <stp>601788.SH</stp>
        <stp>2021-01-05</stp>
        <tr r="G262" s="1"/>
      </tp>
      <tp>
        <v>9.0075086100000004</v>
        <stp/>
        <stp>EM_S_VAL_PE_TTM</stp>
        <stp>2</stp>
        <stp>601088.SH</stp>
        <stp>2021-01-05</stp>
        <tr r="G218" s="1"/>
      </tp>
      <tp>
        <v>18.862703629999999</v>
        <stp/>
        <stp>EM_S_VAL_PE_TTM</stp>
        <stp>2</stp>
        <stp>601108.SH</stp>
        <stp>2021-01-05</stp>
        <tr r="G220" s="1"/>
      </tp>
      <tp>
        <v>15.91759053</v>
        <stp/>
        <stp>EM_S_VAL_PE_TTM</stp>
        <stp>2</stp>
        <stp>601138.SH</stp>
        <stp>2021-01-05</stp>
        <tr r="G223" s="1"/>
      </tp>
      <tp>
        <v>26.646568129999999</v>
        <stp/>
        <stp>EM_S_VAL_PE_TTM</stp>
        <stp>2</stp>
        <stp>601198.SH</stp>
        <stp>2021-01-05</stp>
        <tr r="G229" s="1"/>
      </tp>
      <tp>
        <v>25.358786439999999</v>
        <stp/>
        <stp>EM_S_VAL_PE_TTM</stp>
        <stp>2</stp>
        <stp>601238.SH</stp>
        <stp>2021-01-05</stp>
        <tr r="G236" s="1"/>
      </tp>
      <tp>
        <v>5.5673702</v>
        <stp/>
        <stp>EM_S_VAL_PE_TTM</stp>
        <stp>2</stp>
        <stp>601288.SH</stp>
        <stp>2021-01-05</stp>
        <tr r="G237" s="1"/>
      </tp>
      <tp>
        <v>12.671698340000001</v>
        <stp/>
        <stp>EM_S_VAL_PE_TTM</stp>
        <stp>2</stp>
        <stp>601318.SH</stp>
        <stp>2021-01-05</stp>
        <tr r="G238" s="1"/>
      </tp>
      <tp>
        <v>4.7526614</v>
        <stp/>
        <stp>EM_S_VAL_PE_TTM</stp>
        <stp>2</stp>
        <stp>601328.SH</stp>
        <stp>2021-01-05</stp>
        <tr r="G240" s="1"/>
      </tp>
      <tp>
        <v>6.1745353300000003</v>
        <stp/>
        <stp>EM_S_VAL_PE_TTM</stp>
        <stp>2</stp>
        <stp>601398.SH</stp>
        <stp>2021-01-05</stp>
        <tr r="G245" s="1"/>
      </tp>
      <tp>
        <v>59.622191299999997</v>
        <stp/>
        <stp>EM_S_VAL_PE_TTM</stp>
        <stp>2</stp>
        <stp>000858.SZ</stp>
        <stp>2021-01-05</stp>
        <tr r="G34" s="1"/>
      </tp>
      <tp>
        <v>31.229477630000002</v>
        <stp/>
        <stp>EM_S_VAL_PE_TTM</stp>
        <stp>2</stp>
        <stp>600848.SH</stp>
        <stp>2021-01-05</stp>
        <tr r="G199" s="1"/>
      </tp>
      <tp>
        <v>31.132366319999999</v>
        <stp/>
        <stp>EM_S_VAL_PE_TTM</stp>
        <stp>2</stp>
        <stp>000938.SZ</stp>
        <stp>2021-01-05</stp>
        <tr r="G38" s="1"/>
      </tp>
      <tp>
        <v>21.627830629999998</v>
        <stp/>
        <stp>EM_S_VAL_PE_TTM</stp>
        <stp>2</stp>
        <stp>600958.SH</stp>
        <stp>2021-01-05</stp>
        <tr r="G208" s="1"/>
      </tp>
      <tp>
        <v>45.276083069999999</v>
        <stp/>
        <stp>EM_S_VAL_PE_TTM</stp>
        <stp>2</stp>
        <stp>600918.SH</stp>
        <stp>2021-01-05</stp>
        <tr r="G205" s="1"/>
      </tp>
      <tp>
        <v>11.837654260000001</v>
        <stp/>
        <stp>EM_S_VAL_PE_TTM</stp>
        <stp>2</stp>
        <stp>600998.SH</stp>
        <stp>2021-01-05</stp>
        <tr r="G210" s="1"/>
      </tp>
      <tp>
        <v>55.761684129999999</v>
        <stp/>
        <stp>EM_S_VAL_PE_TTM</stp>
        <stp>2</stp>
        <stp>300408.SZ</stp>
        <stp>2021-01-05</stp>
        <tr r="G113" s="1"/>
      </tp>
      <tp>
        <v>7.6685453700000004</v>
        <stp/>
        <stp>EM_S_VAL_PE_TTM</stp>
        <stp>2</stp>
        <stp>300498.SZ</stp>
        <stp>2021-01-05</stp>
        <tr r="G116" s="1"/>
      </tp>
      <tp>
        <v>50.345115810000003</v>
        <stp/>
        <stp>EM_S_VAL_PE_TTM</stp>
        <stp>2</stp>
        <stp>600438.SH</stp>
        <stp>2021-01-05</stp>
        <tr r="G171" s="1"/>
      </tp>
      <tp>
        <v>45.208845779999997</v>
        <stp/>
        <stp>EM_S_VAL_PE_TTM</stp>
        <stp>2</stp>
        <stp>600498.SH</stp>
        <stp>2021-01-05</stp>
        <tr r="G175" s="1"/>
      </tp>
      <tp>
        <v>32.611178440000003</v>
        <stp/>
        <stp>EM_S_VAL_PE_TTM</stp>
        <stp>2</stp>
        <stp>000538.SZ</stp>
        <stp>2021-01-05</stp>
        <tr r="G16" s="1"/>
      </tp>
      <tp>
        <v>62.306707410000001</v>
        <stp/>
        <stp>EM_S_VAL_PE_TTM</stp>
        <stp>2</stp>
        <stp>000568.SZ</stp>
        <stp>2021-01-05</stp>
        <tr r="G17" s="1"/>
      </tp>
      <tp>
        <v>205.85231153000001</v>
        <stp/>
        <stp>EM_S_VAL_PE_TTM</stp>
        <stp>2</stp>
        <stp>600588.SH</stp>
        <stp>2021-01-05</stp>
        <tr r="G182" s="1"/>
      </tp>
      <tp>
        <v>51.412594159999998</v>
        <stp/>
        <stp>EM_S_VAL_PE_TTM</stp>
        <stp>2</stp>
        <stp>300628.SZ</stp>
        <stp>2021-01-05</stp>
        <tr r="G119" s="1"/>
      </tp>
      <tp>
        <v>21.048494869999999</v>
        <stp/>
        <stp>EM_S_VAL_PE_TTM</stp>
        <stp>2</stp>
        <stp>000708.SZ</stp>
        <stp>2021-01-05</stp>
        <tr r="G26" s="1"/>
      </tp>
      <tp>
        <v>30.26095686</v>
        <stp/>
        <stp>EM_S_VAL_PE_TTM</stp>
        <stp>2</stp>
        <stp>000728.SZ</stp>
        <stp>2021-01-05</stp>
        <tr r="G29" s="1"/>
      </tp>
      <tp>
        <v>157.08513060999999</v>
        <stp/>
        <stp>EM_S_VAL_PE_TTM</stp>
        <stp>2</stp>
        <stp>000768.SZ</stp>
        <stp>2021-01-05</stp>
        <tr r="G30" s="1"/>
      </tp>
      <tp>
        <v>6.4592285399999998</v>
        <stp/>
        <stp>EM_S_VAL_PE_TTM</stp>
        <stp>2</stp>
        <stp>600048.SH</stp>
        <stp>2021-01-05</stp>
        <tr r="G137" s="1"/>
      </tp>
      <tp>
        <v>6.3589176900000002</v>
        <stp/>
        <stp>EM_S_VAL_PE_TTM</stp>
        <stp>2</stp>
        <stp>600068.SH</stp>
        <stp>2021-01-05</stp>
        <tr r="G141" s="1"/>
      </tp>
      <tp>
        <v>12.74475964</v>
        <stp/>
        <stp>EM_S_VAL_PE_TTM</stp>
        <stp>2</stp>
        <stp>600018.SH</stp>
        <stp>2021-01-05</stp>
        <tr r="G128" s="1"/>
      </tp>
      <tp>
        <v>12.902053970000001</v>
        <stp/>
        <stp>EM_S_VAL_PE_TTM</stp>
        <stp>2</stp>
        <stp>600028.SH</stp>
        <stp>2021-01-05</stp>
        <tr r="G132" s="1"/>
      </tp>
      <tp>
        <v>127.99851743000001</v>
        <stp/>
        <stp>EM_S_VAL_PE_TTM</stp>
        <stp>2</stp>
        <stp>600118.SH</stp>
        <stp>2021-01-05</stp>
        <tr r="G147" s="1"/>
      </tp>
      <tp>
        <v>10.93324471</v>
        <stp/>
        <stp>EM_S_VAL_PE_TTM</stp>
        <stp>2</stp>
        <stp>600208.SH</stp>
        <stp>2021-01-05</stp>
        <tr r="G154" s="1"/>
      </tp>
      <tp>
        <v>13.88694327</v>
        <stp/>
        <stp>EM_S_VAL_PE_TTM</stp>
        <stp>2</stp>
        <stp>000338.SZ</stp>
        <stp>2021-01-05</stp>
        <tr r="G14" s="1"/>
      </tp>
      <tp>
        <v>72.460438819999993</v>
        <stp/>
        <stp>EM_S_VAL_PE_TTM</stp>
        <stp>2</stp>
        <stp>603899.SH</stp>
        <stp>2021-01-05</stp>
        <tr r="G298" s="1"/>
      </tp>
      <tp>
        <v>139.32825871</v>
        <stp/>
        <stp>EM_S_VAL_PE_TTM</stp>
        <stp>2</stp>
        <stp>603799.SH</stp>
        <stp>2021-01-05</stp>
        <tr r="G296" s="1"/>
      </tp>
      <tp>
        <v>75.469860929999996</v>
        <stp/>
        <stp>EM_S_VAL_PE_TTM</stp>
        <stp>2</stp>
        <stp>603019.SH</stp>
        <stp>2021-01-05</stp>
        <tr r="G285" s="1"/>
      </tp>
      <tp>
        <v>136.21318269</v>
        <stp/>
        <stp>EM_S_VAL_PE_TTM</stp>
        <stp>2</stp>
        <stp>603259.SH</stp>
        <stp>2021-01-05</stp>
        <tr r="G290" s="1"/>
      </tp>
      <tp>
        <v>50.80828348</v>
        <stp/>
        <stp>EM_S_VAL_PE_TTM</stp>
        <stp>2</stp>
        <stp>603369.SH</stp>
        <stp>2021-01-05</stp>
        <tr r="G292" s="1"/>
      </tp>
      <tp>
        <v>28.55094107</v>
        <stp/>
        <stp>EM_S_VAL_PE_TTM</stp>
        <stp>2</stp>
        <stp>002939.SZ</stp>
        <stp>2021-01-05</stp>
        <tr r="G98" s="1"/>
      </tp>
      <tp>
        <v>-5.7408007699999999</v>
        <stp/>
        <stp>EM_S_VAL_PE_TTM</stp>
        <stp>2</stp>
        <stp>002739.SZ</stp>
        <stp>2021-01-05</stp>
        <tr r="G91" s="1"/>
      </tp>
      <tp>
        <v>118.6872197</v>
        <stp/>
        <stp>EM_S_VAL_PE_TTM</stp>
        <stp>2</stp>
        <stp>002049.SZ</stp>
        <stp>2021-01-05</stp>
        <tr r="G50" s="1"/>
      </tp>
      <tp>
        <v>77.322546029999998</v>
        <stp/>
        <stp>EM_S_VAL_PE_TTM</stp>
        <stp>2</stp>
        <stp>002129.SZ</stp>
        <stp>2021-01-05</stp>
        <tr r="G53" s="1"/>
      </tp>
      <tp>
        <v>70.200251570000006</v>
        <stp/>
        <stp>EM_S_VAL_PE_TTM</stp>
        <stp>2</stp>
        <stp>002179.SZ</stp>
        <stp>2021-01-05</stp>
        <tr r="G58" s="1"/>
      </tp>
      <tp>
        <v>43.550016530000001</v>
        <stp/>
        <stp>EM_S_VAL_PE_TTM</stp>
        <stp>2</stp>
        <stp>601899.SH</stp>
        <stp>2021-01-05</stp>
        <tr r="G274" s="1"/>
      </tp>
      <tp>
        <v>7.8013127899999999</v>
        <stp/>
        <stp>EM_S_VAL_PE_TTM</stp>
        <stp>2</stp>
        <stp>001979.SZ</stp>
        <stp>2021-01-05</stp>
        <tr r="G42" s="1"/>
      </tp>
      <tp>
        <v>19.351864469999999</v>
        <stp/>
        <stp>EM_S_VAL_PE_TTM</stp>
        <stp>2</stp>
        <stp>601919.SH</stp>
        <stp>2021-01-05</stp>
        <tr r="G277" s="1"/>
      </tp>
      <tp>
        <v>6.3205334899999999</v>
        <stp/>
        <stp>EM_S_VAL_PE_TTM</stp>
        <stp>2</stp>
        <stp>601939.SH</stp>
        <stp>2021-01-05</stp>
        <tr r="G279" s="1"/>
      </tp>
      <tp>
        <v>-166.05172162</v>
        <stp/>
        <stp>EM_S_VAL_PE_TTM</stp>
        <stp>2</stp>
        <stp>601989.SH</stp>
        <stp>2021-01-05</stp>
        <tr r="G282" s="1"/>
      </tp>
      <tp>
        <v>8.2500671499999996</v>
        <stp/>
        <stp>EM_S_VAL_PE_TTM</stp>
        <stp>2</stp>
        <stp>601669.SH</stp>
        <stp>2021-01-05</stp>
        <tr r="G256" s="1"/>
      </tp>
      <tp>
        <v>6.3431581899999996</v>
        <stp/>
        <stp>EM_S_VAL_PE_TTM</stp>
        <stp>2</stp>
        <stp>601009.SH</stp>
        <stp>2021-01-05</stp>
        <tr r="G213" s="1"/>
      </tp>
      <tp>
        <v>5.1353462099999998</v>
        <stp/>
        <stp>EM_S_VAL_PE_TTM</stp>
        <stp>2</stp>
        <stp>601169.SH</stp>
        <stp>2021-01-05</stp>
        <tr r="G227" s="1"/>
      </tp>
      <tp>
        <v>5.8201596599999998</v>
        <stp/>
        <stp>EM_S_VAL_PE_TTM</stp>
        <stp>2</stp>
        <stp>601229.SH</stp>
        <stp>2021-01-05</stp>
        <tr r="G233" s="1"/>
      </tp>
      <tp>
        <v>14.54074252</v>
        <stp/>
        <stp>EM_S_VAL_PE_TTM</stp>
        <stp>2</stp>
        <stp>601319.SH</stp>
        <stp>2021-01-05</stp>
        <tr r="G239" s="1"/>
      </tp>
      <tp>
        <v>121.1468672</v>
        <stp/>
        <stp>EM_S_VAL_PE_TTM</stp>
        <stp>2</stp>
        <stp>600809.SH</stp>
        <stp>2021-01-05</stp>
        <tr r="G196" s="1"/>
      </tp>
      <tp>
        <v>5.4577530599999999</v>
        <stp/>
        <stp>EM_S_VAL_PE_TTM</stp>
        <stp>2</stp>
        <stp>600919.SH</stp>
        <stp>2021-01-05</stp>
        <tr r="G206" s="1"/>
      </tp>
      <tp>
        <v>21.120249439999998</v>
        <stp/>
        <stp>EM_S_VAL_PE_TTM</stp>
        <stp>2</stp>
        <stp>600999.SH</stp>
        <stp>2021-01-05</stp>
        <tr r="G211" s="1"/>
      </tp>
      <tp>
        <v>21.42536161</v>
        <stp/>
        <stp>EM_S_VAL_PE_TTM</stp>
        <stp>2</stp>
        <stp>600989.SH</stp>
        <stp>2021-01-05</stp>
        <tr r="G209" s="1"/>
      </tp>
      <tp>
        <v>79.661700929999995</v>
        <stp/>
        <stp>EM_S_VAL_PE_TTM</stp>
        <stp>2</stp>
        <stp>600489.SH</stp>
        <stp>2021-01-05</stp>
        <tr r="G174" s="1"/>
      </tp>
      <tp>
        <v>74.194494610000007</v>
        <stp/>
        <stp>EM_S_VAL_PE_TTM</stp>
        <stp>2</stp>
        <stp>300529.SZ</stp>
        <stp>2021-01-05</stp>
        <tr r="G117" s="1"/>
      </tp>
      <tp>
        <v>56.274092879999998</v>
        <stp/>
        <stp>EM_S_VAL_PE_TTM</stp>
        <stp>2</stp>
        <stp>600519.SH</stp>
        <stp>2021-01-05</stp>
        <tr r="G176" s="1"/>
      </tp>
      <tp>
        <v>4.8756173399999998</v>
        <stp/>
        <stp>EM_S_VAL_PE_TTM</stp>
        <stp>2</stp>
        <stp>000069.SZ</stp>
        <stp>2021-01-05</stp>
        <tr r="G9" s="1"/>
      </tp>
      <tp>
        <v>72.324663290000004</v>
        <stp/>
        <stp>EM_S_VAL_PE_TTM</stp>
        <stp>2</stp>
        <stp>300059.SZ</stp>
        <stp>2021-01-05</stp>
        <tr r="G106" s="1"/>
      </tp>
      <tp>
        <v>12.04115979</v>
        <stp/>
        <stp>EM_S_VAL_PE_TTM</stp>
        <stp>2</stp>
        <stp>600019.SH</stp>
        <stp>2021-01-05</stp>
        <tr r="G129" s="1"/>
      </tp>
      <tp>
        <v>76.774760540000003</v>
        <stp/>
        <stp>EM_S_VAL_PE_TTM</stp>
        <stp>2</stp>
        <stp>600009.SH</stp>
        <stp>2021-01-05</stp>
        <tr r="G123" s="1"/>
      </tp>
      <tp>
        <v>-10.173552770000001</v>
        <stp/>
        <stp>EM_S_VAL_PE_TTM</stp>
        <stp>2</stp>
        <stp>600029.SH</stp>
        <stp>2021-01-05</stp>
        <tr r="G133" s="1"/>
      </tp>
      <tp>
        <v>24.710147190000001</v>
        <stp/>
        <stp>EM_S_VAL_PE_TTM</stp>
        <stp>2</stp>
        <stp>600109.SH</stp>
        <stp>2021-01-05</stp>
        <tr r="G144" s="1"/>
      </tp>
      <tp>
        <v>24.499814860000001</v>
        <stp/>
        <stp>EM_S_VAL_PE_TTM</stp>
        <stp>2</stp>
        <stp>600299.SH</stp>
        <stp>2021-01-05</stp>
        <tr r="G159" s="1"/>
      </tp>
      <tp>
        <v>33.802012869999999</v>
        <stp/>
        <stp>EM_S_VAL_PE_TTM</stp>
        <stp>2</stp>
        <stp>600369.SH</stp>
        <stp>2021-01-05</stp>
        <tr r="G166" s="1"/>
      </tp>
      <tp>
        <v>38.986601579999999</v>
        <stp/>
        <stp>EM_S_VAL_PE_TTM</stp>
        <stp>2</stp>
        <stp>600309.SH</stp>
        <stp>2021-01-05</stp>
        <tr r="G160" s="1"/>
      </tp>
      <tp>
        <v>259.66284833999998</v>
        <stp/>
        <stp>EM_S_VAL_PE_TTM</stp>
        <stp>2</stp>
        <stp>688012.SH</stp>
        <stp>2021-01-05</stp>
        <tr r="G303" s="1"/>
      </tp>
      <tp>
        <v>89.556325920000006</v>
        <stp/>
        <stp>EM_S_VAL_PE_TTM</stp>
        <stp>2</stp>
        <stp>002414.SZ</stp>
        <stp>2021-01-05</stp>
        <tr r="G71" s="1"/>
      </tp>
      <tp>
        <v>163.32249383999999</v>
        <stp/>
        <stp>EM_S_VAL_PE_TTM</stp>
        <stp>2</stp>
        <stp>002594.SZ</stp>
        <stp>2021-01-05</stp>
        <tr r="G82" s="1"/>
      </tp>
      <tp>
        <v>31.84149953</v>
        <stp/>
        <stp>EM_S_VAL_PE_TTM</stp>
        <stp>2</stp>
        <stp>002624.SZ</stp>
        <stp>2021-01-05</stp>
        <tr r="G87" s="1"/>
      </tp>
      <tp>
        <v>12.36050404</v>
        <stp/>
        <stp>EM_S_VAL_PE_TTM</stp>
        <stp>2</stp>
        <stp>002714.SZ</stp>
        <stp>2021-01-05</stp>
        <tr r="G89" s="1"/>
      </tp>
      <tp>
        <v>-47.065643979999997</v>
        <stp/>
        <stp>EM_S_VAL_PE_TTM</stp>
        <stp>2</stp>
        <stp>002024.SZ</stp>
        <stp>2021-01-05</stp>
        <tr r="G46" s="1"/>
      </tp>
      <tp>
        <v>-25.560506360000002</v>
        <stp/>
        <stp>EM_S_VAL_PE_TTM</stp>
        <stp>2</stp>
        <stp>002044.SZ</stp>
        <stp>2021-01-05</stp>
        <tr r="G49" s="1"/>
      </tp>
      <tp>
        <v>50.146346119999997</v>
        <stp/>
        <stp>EM_S_VAL_PE_TTM</stp>
        <stp>2</stp>
        <stp>002304.SZ</stp>
        <stp>2021-01-05</stp>
        <tr r="G65" s="1"/>
      </tp>
      <tp>
        <v>58.457692729999998</v>
        <stp/>
        <stp>EM_S_VAL_PE_TTM</stp>
        <stp>2</stp>
        <stp>002384.SZ</stp>
        <stp>2021-01-05</stp>
        <tr r="G69" s="1"/>
      </tp>
      <tp>
        <v>65.881741910000002</v>
        <stp/>
        <stp>EM_S_VAL_PE_TTM</stp>
        <stp>2</stp>
        <stp>600584.SH</stp>
        <stp>2021-01-05</stp>
        <tr r="G180" s="1"/>
      </tp>
      <tp>
        <v>134.8612852</v>
        <stp/>
        <stp>EM_S_VAL_PE_TTM</stp>
        <stp>2</stp>
        <stp>300014.SZ</stp>
        <stp>2021-01-05</stp>
        <tr r="G103" s="1"/>
      </tp>
      <tp>
        <v>92.691838270000005</v>
        <stp/>
        <stp>EM_S_VAL_PE_TTM</stp>
        <stp>2</stp>
        <stp>600004.SH</stp>
        <stp>2021-01-05</stp>
        <tr r="G122" s="1"/>
      </tp>
      <tp>
        <v>91.112751439999997</v>
        <stp/>
        <stp>EM_S_VAL_PE_TTM</stp>
        <stp>2</stp>
        <stp>300124.SZ</stp>
        <stp>2021-01-05</stp>
        <tr r="G108" s="1"/>
      </tp>
      <tp>
        <v>225.91746388000001</v>
        <stp/>
        <stp>EM_S_VAL_PE_TTM</stp>
        <stp>2</stp>
        <stp>300144.SZ</stp>
        <stp>2021-01-05</stp>
        <tr r="G111" s="1"/>
      </tp>
      <tp>
        <v>13.598637330000001</v>
        <stp/>
        <stp>EM_S_VAL_PE_TTM</stp>
        <stp>2</stp>
        <stp>600104.SH</stp>
        <stp>2021-01-05</stp>
        <tr r="G143" s="1"/>
      </tp>
      <tp>
        <v>60.957137299999999</v>
        <stp/>
        <stp>EM_S_VAL_PE_TTM</stp>
        <stp>2</stp>
        <stp>603195.SH</stp>
        <stp>2021-01-05</stp>
        <tr r="G289" s="1"/>
      </tp>
      <tp>
        <v>50.642759349999999</v>
        <stp/>
        <stp>EM_S_VAL_PE_TTM</stp>
        <stp>2</stp>
        <stp>002945.SZ</stp>
        <stp>2021-01-05</stp>
        <tr r="G99" s="1"/>
      </tp>
      <tp>
        <v>36.277462900000003</v>
        <stp/>
        <stp>EM_S_VAL_PE_TTM</stp>
        <stp>2</stp>
        <stp>002415.SZ</stp>
        <stp>2021-01-05</stp>
        <tr r="G72" s="1"/>
      </tp>
      <tp>
        <v>58.176879210000003</v>
        <stp/>
        <stp>EM_S_VAL_PE_TTM</stp>
        <stp>2</stp>
        <stp>002475.SZ</stp>
        <stp>2021-01-05</stp>
        <tr r="G77" s="1"/>
      </tp>
      <tp>
        <v>23.93100171</v>
        <stp/>
        <stp>EM_S_VAL_PE_TTM</stp>
        <stp>2</stp>
        <stp>002555.SZ</stp>
        <stp>2021-01-05</stp>
        <tr r="G80" s="1"/>
      </tp>
      <tp>
        <v>14.80447371</v>
        <stp/>
        <stp>EM_S_VAL_PE_TTM</stp>
        <stp>2</stp>
        <stp>601985.SH</stp>
        <stp>2021-01-05</stp>
        <tr r="G280" s="1"/>
      </tp>
      <tp>
        <v>23.892158729999998</v>
        <stp/>
        <stp>EM_S_VAL_PE_TTM</stp>
        <stp>2</stp>
        <stp>601555.SH</stp>
        <stp>2021-01-05</stp>
        <tr r="G246" s="1"/>
      </tp>
      <tp>
        <v>5.5475290599999996</v>
        <stp/>
        <stp>EM_S_VAL_PE_TTM</stp>
        <stp>2</stp>
        <stp>601155.SH</stp>
        <stp>2021-01-05</stp>
        <tr r="G224" s="1"/>
      </tp>
      <tp>
        <v>8.9140994800000009</v>
        <stp/>
        <stp>EM_S_VAL_PE_TTM</stp>
        <stp>2</stp>
        <stp>601225.SH</stp>
        <stp>2021-01-05</stp>
        <tr r="G232" s="1"/>
      </tp>
      <tp>
        <v>25.85777195</v>
        <stp/>
        <stp>EM_S_VAL_PE_TTM</stp>
        <stp>2</stp>
        <stp>000895.SZ</stp>
        <stp>2021-01-05</stp>
        <tr r="G37" s="1"/>
      </tp>
      <tp>
        <v>65.040129660000005</v>
        <stp/>
        <stp>EM_S_VAL_PE_TTM</stp>
        <stp>2</stp>
        <stp>600845.SH</stp>
        <stp>2021-01-05</stp>
        <tr r="G198" s="1"/>
      </tp>
      <tp>
        <v>14.352121009999999</v>
        <stp/>
        <stp>EM_S_VAL_PE_TTM</stp>
        <stp>2</stp>
        <stp>000425.SZ</stp>
        <stp>2021-01-05</stp>
        <tr r="G15" s="1"/>
      </tp>
      <tp>
        <v>8.0312636099999999</v>
        <stp/>
        <stp>EM_S_VAL_PE_TTM</stp>
        <stp>2</stp>
        <stp>600585.SH</stp>
        <stp>2021-01-05</stp>
        <tr r="G181" s="1"/>
      </tp>
      <tp>
        <v>33.322402250000003</v>
        <stp/>
        <stp>EM_S_VAL_PE_TTM</stp>
        <stp>2</stp>
        <stp>000625.SZ</stp>
        <stp>2021-01-05</stp>
        <tr r="G19" s="1"/>
      </tp>
      <tp>
        <v>10.59467617</v>
        <stp/>
        <stp>EM_S_VAL_PE_TTM</stp>
        <stp>2</stp>
        <stp>600655.SH</stp>
        <stp>2021-01-05</stp>
        <tr r="G186" s="1"/>
      </tp>
      <tp>
        <v>81.033389869999993</v>
        <stp/>
        <stp>EM_S_VAL_PE_TTM</stp>
        <stp>2</stp>
        <stp>000725.SZ</stp>
        <stp>2021-01-05</stp>
        <tr r="G28" s="1"/>
      </tp>
      <tp>
        <v>41.830464689999999</v>
        <stp/>
        <stp>EM_S_VAL_PE_TTM</stp>
        <stp>2</stp>
        <stp>600745.SH</stp>
        <stp>2021-01-05</stp>
        <tr r="G192" s="1"/>
      </tp>
      <tp>
        <v>11.492257329999999</v>
        <stp/>
        <stp>EM_S_VAL_PE_TTM</stp>
        <stp>2</stp>
        <stp>600705.SH</stp>
        <stp>2021-01-05</stp>
        <tr r="G190" s="1"/>
      </tp>
      <tp>
        <v>42.955787489999999</v>
        <stp/>
        <stp>EM_S_VAL_PE_TTM</stp>
        <stp>2</stp>
        <stp>600795.SH</stp>
        <stp>2021-01-05</stp>
        <tr r="G195" s="1"/>
      </tp>
      <tp>
        <v>165.97300806999999</v>
        <stp/>
        <stp>EM_S_VAL_PE_TTM</stp>
        <stp>2</stp>
        <stp>300015.SZ</stp>
        <stp>2021-01-05</stp>
        <tr r="G104" s="1"/>
      </tp>
      <tp>
        <v>4.6163902099999996</v>
        <stp/>
        <stp>EM_S_VAL_PE_TTM</stp>
        <stp>2</stp>
        <stp>600015.SH</stp>
        <stp>2021-01-05</stp>
        <tr r="G126" s="1"/>
      </tp>
      <tp>
        <v>16.006881929999999</v>
        <stp/>
        <stp>EM_S_VAL_PE_TTM</stp>
        <stp>2</stp>
        <stp>600025.SH</stp>
        <stp>2021-01-05</stp>
        <tr r="G130" s="1"/>
      </tp>
      <tp>
        <v>39.321247900000003</v>
        <stp/>
        <stp>EM_S_VAL_PE_TTM</stp>
        <stp>2</stp>
        <stp>600085.SH</stp>
        <stp>2021-01-05</stp>
        <tr r="G142" s="1"/>
      </tp>
      <tp>
        <v>-7.3633679599999997</v>
        <stp/>
        <stp>EM_S_VAL_PE_TTM</stp>
        <stp>2</stp>
        <stp>600115.SH</stp>
        <stp>2021-01-05</stp>
        <tr r="G146" s="1"/>
      </tp>
      <tp>
        <v>15.173294350000001</v>
        <stp/>
        <stp>EM_S_VAL_PE_TTM</stp>
        <stp>2</stp>
        <stp>003816.SZ</stp>
        <stp>2021-01-05</stp>
        <tr r="G101" s="1"/>
      </tp>
      <tp>
        <v>112.83708237</v>
        <stp/>
        <stp>EM_S_VAL_PE_TTM</stp>
        <stp>2</stp>
        <stp>603986.SH</stp>
        <stp>2021-01-05</stp>
        <tr r="G299" s="1"/>
      </tp>
      <tp>
        <v>15.48379722</v>
        <stp/>
        <stp>EM_S_VAL_PE_TTM</stp>
        <stp>2</stp>
        <stp>603156.SH</stp>
        <stp>2021-01-05</stp>
        <tr r="G287" s="1"/>
      </tp>
      <tp>
        <v>37.4007419</v>
        <stp/>
        <stp>EM_S_VAL_PE_TTM</stp>
        <stp>2</stp>
        <stp>002916.SZ</stp>
        <stp>2021-01-05</stp>
        <tr r="G96" s="1"/>
      </tp>
      <tp>
        <v>33.705435209999997</v>
        <stp/>
        <stp>EM_S_VAL_PE_TTM</stp>
        <stp>2</stp>
        <stp>002456.SZ</stp>
        <stp>2021-01-05</stp>
        <tr r="G74" s="1"/>
      </tp>
      <tp>
        <v>19.688527910000001</v>
        <stp/>
        <stp>EM_S_VAL_PE_TTM</stp>
        <stp>2</stp>
        <stp>002736.SZ</stp>
        <stp>2021-01-05</stp>
        <tr r="G90" s="1"/>
      </tp>
      <tp>
        <v>3.2268544399999999</v>
        <stp/>
        <stp>EM_S_VAL_PE_TTM</stp>
        <stp>2</stp>
        <stp>002146.SZ</stp>
        <stp>2021-01-05</stp>
        <tr r="G55" s="1"/>
      </tp>
      <tp>
        <v>14.75367172</v>
        <stp/>
        <stp>EM_S_VAL_PE_TTM</stp>
        <stp>2</stp>
        <stp>002236.SZ</stp>
        <stp>2021-01-05</stp>
        <tr r="G61" s="1"/>
      </tp>
      <tp>
        <v>38.772859910000001</v>
        <stp/>
        <stp>EM_S_VAL_PE_TTM</stp>
        <stp>2</stp>
        <stp>601816.SH</stp>
        <stp>2021-01-05</stp>
        <tr r="G265" s="1"/>
      </tp>
      <tp>
        <v>7.2814826999999998</v>
        <stp/>
        <stp>EM_S_VAL_PE_TTM</stp>
        <stp>2</stp>
        <stp>601916.SH</stp>
        <stp>2021-01-05</stp>
        <tr r="G276" s="1"/>
      </tp>
      <tp>
        <v>90.810770829999996</v>
        <stp/>
        <stp>EM_S_VAL_PE_TTM</stp>
        <stp>2</stp>
        <stp>601696.SH</stp>
        <stp>2021-01-05</stp>
        <tr r="G258" s="1"/>
      </tp>
      <tp>
        <v>14.89164882</v>
        <stp/>
        <stp>EM_S_VAL_PE_TTM</stp>
        <stp>2</stp>
        <stp>601766.SH</stp>
        <stp>2021-01-05</stp>
        <tr r="G261" s="1"/>
      </tp>
      <tp>
        <v>35.430847989999997</v>
        <stp/>
        <stp>EM_S_VAL_PE_TTM</stp>
        <stp>2</stp>
        <stp>601066.SH</stp>
        <stp>2021-01-05</stp>
        <tr r="G216" s="1"/>
      </tp>
      <tp>
        <v>9.1346127500000005</v>
        <stp/>
        <stp>EM_S_VAL_PE_TTM</stp>
        <stp>2</stp>
        <stp>601006.SH</stp>
        <stp>2021-01-05</stp>
        <tr r="G212" s="1"/>
      </tp>
      <tp>
        <v>6.4967906700000002</v>
        <stp/>
        <stp>EM_S_VAL_PE_TTM</stp>
        <stp>2</stp>
        <stp>601166.SH</stp>
        <stp>2021-01-05</stp>
        <tr r="G226" s="1"/>
      </tp>
      <tp>
        <v>5.2418531699999997</v>
        <stp/>
        <stp>EM_S_VAL_PE_TTM</stp>
        <stp>2</stp>
        <stp>601186.SH</stp>
        <stp>2021-01-05</stp>
        <tr r="G228" s="1"/>
      </tp>
      <tp>
        <v>15.51831282</v>
        <stp/>
        <stp>EM_S_VAL_PE_TTM</stp>
        <stp>2</stp>
        <stp>601216.SH</stp>
        <stp>2021-01-05</stp>
        <tr r="G231" s="1"/>
      </tp>
      <tp>
        <v>53.638426340000002</v>
        <stp/>
        <stp>EM_S_VAL_PE_TTM</stp>
        <stp>2</stp>
        <stp>601236.SH</stp>
        <stp>2021-01-05</stp>
        <tr r="G235" s="1"/>
      </tp>
      <tp>
        <v>13.91858364</v>
        <stp/>
        <stp>EM_S_VAL_PE_TTM</stp>
        <stp>2</stp>
        <stp>601336.SH</stp>
        <stp>2021-01-05</stp>
        <tr r="G241" s="1"/>
      </tp>
      <tp>
        <v>15.736795710000001</v>
        <stp/>
        <stp>EM_S_VAL_PE_TTM</stp>
        <stp>2</stp>
        <stp>000876.SZ</stp>
        <stp>2021-01-05</stp>
        <tr r="G36" s="1"/>
      </tp>
      <tp>
        <v>10.79430005</v>
        <stp/>
        <stp>EM_S_VAL_PE_TTM</stp>
        <stp>2</stp>
        <stp>600886.SH</stp>
        <stp>2021-01-05</stp>
        <tr r="G201" s="1"/>
      </tp>
      <tp>
        <v>12.09649828</v>
        <stp/>
        <stp>EM_S_VAL_PE_TTM</stp>
        <stp>2</stp>
        <stp>600926.SH</stp>
        <stp>2021-01-05</stp>
        <tr r="G207" s="1"/>
      </tp>
      <tp>
        <v>25.994583840000001</v>
        <stp/>
        <stp>EM_S_VAL_PE_TTM</stp>
        <stp>2</stp>
        <stp>600406.SH</stp>
        <stp>2021-01-05</stp>
        <tr r="G169" s="1"/>
      </tp>
      <tp>
        <v>105.95267995</v>
        <stp/>
        <stp>EM_S_VAL_PE_TTM</stp>
        <stp>2</stp>
        <stp>600436.SH</stp>
        <stp>2021-01-05</stp>
        <tr r="G170" s="1"/>
      </tp>
      <tp>
        <v>74.375240680000005</v>
        <stp/>
        <stp>EM_S_VAL_PE_TTM</stp>
        <stp>2</stp>
        <stp>000596.SZ</stp>
        <stp>2021-01-05</stp>
        <tr r="G18" s="1"/>
      </tp>
      <tp>
        <v>5.7383732600000004</v>
        <stp/>
        <stp>EM_S_VAL_PE_TTM</stp>
        <stp>2</stp>
        <stp>000656.SZ</stp>
        <stp>2021-01-05</stp>
        <tr r="G22" s="1"/>
      </tp>
      <tp>
        <v>18.826370189999999</v>
        <stp/>
        <stp>EM_S_VAL_PE_TTM</stp>
        <stp>2</stp>
        <stp>300676.SZ</stp>
        <stp>2021-01-05</stp>
        <tr r="G120" s="1"/>
      </tp>
      <tp>
        <v>4.6488916700000003</v>
        <stp/>
        <stp>EM_S_VAL_PE_TTM</stp>
        <stp>2</stp>
        <stp>600606.SH</stp>
        <stp>2021-01-05</stp>
        <tr r="G184" s="1"/>
      </tp>
      <tp>
        <v>12.336589379999999</v>
        <stp/>
        <stp>EM_S_VAL_PE_TTM</stp>
        <stp>2</stp>
        <stp>000776.SZ</stp>
        <stp>2021-01-05</stp>
        <tr r="G31" s="1"/>
      </tp>
      <tp>
        <v>28.64494028</v>
        <stp/>
        <stp>EM_S_VAL_PE_TTM</stp>
        <stp>2</stp>
        <stp>000786.SZ</stp>
        <stp>2021-01-05</stp>
        <tr r="G33" s="1"/>
      </tp>
      <tp>
        <v>83.599895880000005</v>
        <stp/>
        <stp>EM_S_VAL_PE_TTM</stp>
        <stp>2</stp>
        <stp>000066.SZ</stp>
        <stp>2021-01-05</stp>
        <tr r="G8" s="1"/>
      </tp>
      <tp>
        <v>47.17989463</v>
        <stp/>
        <stp>EM_S_VAL_PE_TTM</stp>
        <stp>2</stp>
        <stp>600066.SH</stp>
        <stp>2021-01-05</stp>
        <tr r="G140" s="1"/>
      </tp>
      <tp>
        <v>4.9906525000000004</v>
        <stp/>
        <stp>EM_S_VAL_PE_TTM</stp>
        <stp>2</stp>
        <stp>600016.SH</stp>
        <stp>2021-01-05</stp>
        <tr r="G127" s="1"/>
      </tp>
      <tp>
        <v>11.804498860000001</v>
        <stp/>
        <stp>EM_S_VAL_PE_TTM</stp>
        <stp>2</stp>
        <stp>600036.SH</stp>
        <stp>2021-01-05</stp>
        <tr r="G136" s="1"/>
      </tp>
      <tp>
        <v>37.31640144</v>
        <stp/>
        <stp>EM_S_VAL_PE_TTM</stp>
        <stp>2</stp>
        <stp>300136.SZ</stp>
        <stp>2021-01-05</stp>
        <tr r="G109" s="1"/>
      </tp>
      <tp>
        <v>17.57632439</v>
        <stp/>
        <stp>EM_S_VAL_PE_TTM</stp>
        <stp>2</stp>
        <stp>000166.SZ</stp>
        <stp>2021-01-05</stp>
        <tr r="G12" s="1"/>
      </tp>
      <tp>
        <v>38.39861827</v>
        <stp/>
        <stp>EM_S_VAL_PE_TTM</stp>
        <stp>2</stp>
        <stp>600176.SH</stp>
        <stp>2021-01-05</stp>
        <tr r="G150" s="1"/>
      </tp>
      <tp>
        <v>36.32876314</v>
        <stp/>
        <stp>EM_S_VAL_PE_TTM</stp>
        <stp>2</stp>
        <stp>600196.SH</stp>
        <stp>2021-01-05</stp>
        <tr r="G153" s="1"/>
      </tp>
      <tp>
        <v>101.31829645000001</v>
        <stp/>
        <stp>EM_S_VAL_PE_TTM</stp>
        <stp>2</stp>
        <stp>600276.SH</stp>
        <stp>2021-01-05</stp>
        <tr r="G157" s="1"/>
      </tp>
      <tp>
        <v>15.282924270000001</v>
        <stp/>
        <stp>EM_S_VAL_PE_TTM</stp>
        <stp>2</stp>
        <stp>600346.SH</stp>
        <stp>2021-01-05</stp>
        <tr r="G163" s="1"/>
      </tp>
      <tp>
        <v>65.575728499999997</v>
        <stp/>
        <stp>EM_S_VAL_PE_TTM</stp>
        <stp>2</stp>
        <stp>603087.SH</stp>
        <stp>2021-01-05</stp>
        <tr r="G286" s="1"/>
      </tp>
      <tp>
        <v>97.353962910000007</v>
        <stp/>
        <stp>EM_S_VAL_PE_TTM</stp>
        <stp>2</stp>
        <stp>002607.SZ</stp>
        <stp>2021-01-05</stp>
        <tr r="G86" s="1"/>
      </tp>
      <tp>
        <v>59.470554460000002</v>
        <stp/>
        <stp>EM_S_VAL_PE_TTM</stp>
        <stp>2</stp>
        <stp>002007.SZ</stp>
        <stp>2021-01-05</stp>
        <tr r="G44" s="1"/>
      </tp>
      <tp>
        <v>54.232024170000003</v>
        <stp/>
        <stp>EM_S_VAL_PE_TTM</stp>
        <stp>2</stp>
        <stp>002027.SZ</stp>
        <stp>2021-01-05</stp>
        <tr r="G47" s="1"/>
      </tp>
      <tp>
        <v>6.7375919900000003</v>
        <stp/>
        <stp>EM_S_VAL_PE_TTM</stp>
        <stp>2</stp>
        <stp>002157.SZ</stp>
        <stp>2021-01-05</stp>
        <tr r="G57" s="1"/>
      </tp>
      <tp>
        <v>41.543848369999999</v>
        <stp/>
        <stp>EM_S_VAL_PE_TTM</stp>
        <stp>2</stp>
        <stp>601857.SH</stp>
        <stp>2021-01-05</stp>
        <tr r="G268" s="1"/>
      </tp>
      <tp>
        <v>22.041287319999999</v>
        <stp/>
        <stp>EM_S_VAL_PE_TTM</stp>
        <stp>2</stp>
        <stp>601877.SH</stp>
        <stp>2021-01-05</stp>
        <tr r="G270" s="1"/>
      </tp>
      <tp>
        <v>6.0630224000000004</v>
        <stp/>
        <stp>EM_S_VAL_PE_TTM</stp>
        <stp>2</stp>
        <stp>601577.SH</stp>
        <stp>2021-01-05</stp>
        <tr r="G247" s="1"/>
      </tp>
      <tp>
        <v>12.664640589999999</v>
        <stp/>
        <stp>EM_S_VAL_PE_TTM</stp>
        <stp>2</stp>
        <stp>601607.SH</stp>
        <stp>2021-01-05</stp>
        <tr r="G250" s="1"/>
      </tp>
      <tp>
        <v>23.361894929999998</v>
        <stp/>
        <stp>EM_S_VAL_PE_TTM</stp>
        <stp>2</stp>
        <stp>601727.SH</stp>
        <stp>2021-01-05</stp>
        <tr r="G260" s="1"/>
      </tp>
      <tp>
        <v>5.6649895099999998</v>
        <stp/>
        <stp>EM_S_VAL_PE_TTM</stp>
        <stp>2</stp>
        <stp>601077.SH</stp>
        <stp>2021-01-05</stp>
        <tr r="G217" s="1"/>
      </tp>
      <tp>
        <v>8.5121636299999999</v>
        <stp/>
        <stp>EM_S_VAL_PE_TTM</stp>
        <stp>2</stp>
        <stp>601117.SH</stp>
        <stp>2021-01-05</stp>
        <tr r="G222" s="1"/>
      </tp>
      <tp>
        <v>19.284531359999999</v>
        <stp/>
        <stp>EM_S_VAL_PE_TTM</stp>
        <stp>2</stp>
        <stp>601377.SH</stp>
        <stp>2021-01-05</stp>
        <tr r="G243" s="1"/>
      </tp>
      <tp>
        <v>15.91315833</v>
        <stp/>
        <stp>EM_S_VAL_PE_TTM</stp>
        <stp>2</stp>
        <stp>600837.SH</stp>
        <stp>2021-01-05</stp>
        <tr r="G197" s="1"/>
      </tp>
      <tp>
        <v>39.314266029999999</v>
        <stp/>
        <stp>EM_S_VAL_PE_TTM</stp>
        <stp>2</stp>
        <stp>600887.SH</stp>
        <stp>2021-01-05</stp>
        <tr r="G202" s="1"/>
      </tp>
      <tp>
        <v>38.183007799999999</v>
        <stp/>
        <stp>EM_S_VAL_PE_TTM</stp>
        <stp>2</stp>
        <stp>000977.SZ</stp>
        <stp>2021-01-05</stp>
        <tr r="G41" s="1"/>
      </tp>
      <tp>
        <v>31.984581729999999</v>
        <stp/>
        <stp>EM_S_VAL_PE_TTM</stp>
        <stp>2</stp>
        <stp>600487.SH</stp>
        <stp>2021-01-05</stp>
        <tr r="G173" s="1"/>
      </tp>
      <tp>
        <v>47.706930389999997</v>
        <stp/>
        <stp>EM_S_VAL_PE_TTM</stp>
        <stp>2</stp>
        <stp>600547.SH</stp>
        <stp>2021-01-05</stp>
        <tr r="G178" s="1"/>
      </tp>
      <tp>
        <v>17.68363329</v>
        <stp/>
        <stp>EM_S_VAL_PE_TTM</stp>
        <stp>2</stp>
        <stp>000627.SZ</stp>
        <stp>2021-01-05</stp>
        <tr r="G20" s="1"/>
      </tp>
      <tp>
        <v>14.97860689</v>
        <stp/>
        <stp>EM_S_VAL_PE_TTM</stp>
        <stp>2</stp>
        <stp>600637.SH</stp>
        <stp>2021-01-05</stp>
        <tr r="G185" s="1"/>
      </tp>
      <tp>
        <v>7.3431497600000002</v>
        <stp/>
        <stp>EM_S_VAL_PE_TTM</stp>
        <stp>2</stp>
        <stp>600027.SH</stp>
        <stp>2021-01-05</stp>
        <tr r="G131" s="1"/>
      </tp>
      <tp>
        <v>12.332589309999999</v>
        <stp/>
        <stp>EM_S_VAL_PE_TTM</stp>
        <stp>2</stp>
        <stp>000157.SZ</stp>
        <stp>2021-01-05</stp>
        <tr r="G11" s="1"/>
      </tp>
      <tp>
        <v>5.1293223399999999</v>
        <stp/>
        <stp>EM_S_VAL_PE_TTM</stp>
        <stp>2</stp>
        <stp>600177.SH</stp>
        <stp>2021-01-05</stp>
        <tr r="G151" s="1"/>
      </tp>
      <tp>
        <v>13.97067532</v>
        <stp/>
        <stp>EM_S_VAL_PE_TTM</stp>
        <stp>2</stp>
        <stp>600297.SH</stp>
        <stp>2021-01-05</stp>
        <tr r="G158" s="1"/>
      </tp>
      <tp>
        <v>89.211891730000005</v>
        <stp/>
        <stp>EM_S_VAL_PE_TTM</stp>
        <stp>2</stp>
        <stp>300347.SZ</stp>
        <stp>2021-01-05</stp>
        <tr r="G112" s="1"/>
      </tp>
      <tp>
        <v>41.753229439999998</v>
        <stp/>
        <stp>EM_S_VAL_PE_TTM</stp>
        <stp>2</stp>
        <stp>603160.SH</stp>
        <stp>2021-01-05</stp>
        <tr r="G288" s="1"/>
      </tp>
      <tp>
        <v>311.87366270000001</v>
        <stp/>
        <stp>EM_S_VAL_PE_TTM</stp>
        <stp>2</stp>
        <stp>002410.SZ</stp>
        <stp>2021-01-05</stp>
        <tr r="G70" s="1"/>
      </tp>
      <tp>
        <v>415.05051335000002</v>
        <stp/>
        <stp>EM_S_VAL_PE_TTM</stp>
        <stp>2</stp>
        <stp>002460.SZ</stp>
        <stp>2021-01-05</stp>
        <tr r="G75" s="1"/>
      </tp>
      <tp>
        <v>67.067925700000004</v>
        <stp/>
        <stp>EM_S_VAL_PE_TTM</stp>
        <stp>2</stp>
        <stp>002600.SZ</stp>
        <stp>2021-01-05</stp>
        <tr r="G83" s="1"/>
      </tp>
      <tp>
        <v>66.845544509999996</v>
        <stp/>
        <stp>EM_S_VAL_PE_TTM</stp>
        <stp>2</stp>
        <stp>002050.SZ</stp>
        <stp>2021-01-05</stp>
        <tr r="G51" s="1"/>
      </tp>
      <tp>
        <v>26.82376017</v>
        <stp/>
        <stp>EM_S_VAL_PE_TTM</stp>
        <stp>2</stp>
        <stp>002120.SZ</stp>
        <stp>2021-01-05</stp>
        <tr r="G52" s="1"/>
      </tp>
      <tp>
        <v>91.917633859999995</v>
        <stp/>
        <stp>EM_S_VAL_PE_TTM</stp>
        <stp>2</stp>
        <stp>002230.SZ</stp>
        <stp>2021-01-05</stp>
        <tr r="G60" s="1"/>
      </tp>
      <tp>
        <v>6.9305606700000002</v>
        <stp/>
        <stp>EM_S_VAL_PE_TTM</stp>
        <stp>2</stp>
        <stp>601800.SH</stp>
        <stp>2021-01-05</stp>
        <tr r="G263" s="1"/>
      </tp>
      <tp>
        <v>58.40592358</v>
        <stp/>
        <stp>EM_S_VAL_PE_TTM</stp>
        <stp>2</stp>
        <stp>601990.SH</stp>
        <stp>2021-01-05</stp>
        <tr r="G283" s="1"/>
      </tp>
      <tp>
        <v>130.91806191000001</v>
        <stp/>
        <stp>EM_S_VAL_PE_TTM</stp>
        <stp>2</stp>
        <stp>601600.SH</stp>
        <stp>2021-01-05</stp>
        <tr r="G248" s="1"/>
      </tp>
      <tp>
        <v>79.663015349999995</v>
        <stp/>
        <stp>EM_S_VAL_PE_TTM</stp>
        <stp>2</stp>
        <stp>601100.SH</stp>
        <stp>2021-01-05</stp>
        <tr r="G219" s="1"/>
      </tp>
      <tp>
        <v>42.371070279999998</v>
        <stp/>
        <stp>EM_S_VAL_PE_TTM</stp>
        <stp>2</stp>
        <stp>601360.SH</stp>
        <stp>2021-01-05</stp>
        <tr r="G242" s="1"/>
      </tp>
      <tp>
        <v>4.8937198899999999</v>
        <stp/>
        <stp>EM_S_VAL_PE_TTM</stp>
        <stp>2</stp>
        <stp>601390.SH</stp>
        <stp>2021-01-05</stp>
        <tr r="G244" s="1"/>
      </tp>
      <tp>
        <v>96.085077699999999</v>
        <stp/>
        <stp>EM_S_VAL_PE_TTM</stp>
        <stp>2</stp>
        <stp>000860.SZ</stp>
        <stp>2021-01-05</stp>
        <tr r="G35" s="1"/>
      </tp>
      <tp>
        <v>20.591615390000001</v>
        <stp/>
        <stp>EM_S_VAL_PE_TTM</stp>
        <stp>2</stp>
        <stp>600900.SH</stp>
        <stp>2021-01-05</stp>
        <tr r="G204" s="1"/>
      </tp>
      <tp>
        <v>106.84739258</v>
        <stp/>
        <stp>EM_S_VAL_PE_TTM</stp>
        <stp>2</stp>
        <stp>600570.SH</stp>
        <stp>2021-01-05</stp>
        <tr r="G179" s="1"/>
      </tp>
      <tp>
        <v>56.186802499999999</v>
        <stp/>
        <stp>EM_S_VAL_PE_TTM</stp>
        <stp>2</stp>
        <stp>600660.SH</stp>
        <stp>2021-01-05</stp>
        <tr r="G187" s="1"/>
      </tp>
      <tp>
        <v>62.289945060000001</v>
        <stp/>
        <stp>EM_S_VAL_PE_TTM</stp>
        <stp>2</stp>
        <stp>600600.SH</stp>
        <stp>2021-01-05</stp>
        <tr r="G183" s="1"/>
      </tp>
      <tp>
        <v>39.295343889999998</v>
        <stp/>
        <stp>EM_S_VAL_PE_TTM</stp>
        <stp>2</stp>
        <stp>600690.SH</stp>
        <stp>2021-01-05</stp>
        <tr r="G188" s="1"/>
      </tp>
      <tp>
        <v>84.896310889999995</v>
        <stp/>
        <stp>EM_S_VAL_PE_TTM</stp>
        <stp>2</stp>
        <stp>600760.SH</stp>
        <stp>2021-01-05</stp>
        <tr r="G193" s="1"/>
      </tp>
      <tp>
        <v>24.6427373</v>
        <stp/>
        <stp>EM_S_VAL_PE_TTM</stp>
        <stp>2</stp>
        <stp>600050.SH</stp>
        <stp>2021-01-05</stp>
        <tr r="G138" s="1"/>
      </tp>
      <tp>
        <v>-152.06059854</v>
        <stp/>
        <stp>EM_S_VAL_PE_TTM</stp>
        <stp>2</stp>
        <stp>600010.SH</stp>
        <stp>2021-01-05</stp>
        <tr r="G124" s="1"/>
      </tp>
      <tp>
        <v>5.1429803999999999</v>
        <stp/>
        <stp>EM_S_VAL_PE_TTM</stp>
        <stp>2</stp>
        <stp>600000.SH</stp>
        <stp>2021-01-05</stp>
        <tr r="G121" s="1"/>
      </tp>
      <tp>
        <v>26.25446196</v>
        <stp/>
        <stp>EM_S_VAL_PE_TTM</stp>
        <stp>2</stp>
        <stp>600030.SH</stp>
        <stp>2021-01-05</stp>
        <tr r="G134" s="1"/>
      </tp>
      <tp>
        <v>48.770592280000002</v>
        <stp/>
        <stp>EM_S_VAL_PE_TTM</stp>
        <stp>2</stp>
        <stp>000100.SZ</stp>
        <stp>2021-01-05</stp>
        <tr r="G10" s="1"/>
      </tp>
      <tp>
        <v>-125.37054427</v>
        <stp/>
        <stp>EM_S_VAL_PE_TTM</stp>
        <stp>2</stp>
        <stp>600150.SH</stp>
        <stp>2021-01-05</stp>
        <tr r="G148" s="1"/>
      </tp>
      <tp>
        <v>4.0826957300000002</v>
        <stp/>
        <stp>EM_S_VAL_PE_TTM</stp>
        <stp>2</stp>
        <stp>600340.SH</stp>
        <stp>2021-01-05</stp>
        <tr r="G162" s="1"/>
      </tp>
      <tp>
        <v>9.5598354499999996</v>
        <stp/>
        <stp>EM_S_VAL_PE_TTM</stp>
        <stp>2</stp>
        <stp>600390.SH</stp>
        <stp>2021-01-05</stp>
        <tr r="G168" s="1"/>
      </tp>
      <tp>
        <v>85.811981070000002</v>
        <stp/>
        <stp>EM_S_VAL_PE_TTM</stp>
        <stp>2</stp>
        <stp>688008.SH</stp>
        <stp>2021-01-05</stp>
        <tr r="G301" s="1"/>
      </tp>
      <tp>
        <v>97.026523190000006</v>
        <stp/>
        <stp>EM_S_VAL_PE_TTM</stp>
        <stp>2</stp>
        <stp>603501.SH</stp>
        <stp>2021-01-05</stp>
        <tr r="G294" s="1"/>
      </tp>
      <tp>
        <v>104.17065058</v>
        <stp/>
        <stp>EM_S_VAL_PE_TTM</stp>
        <stp>2</stp>
        <stp>002821.SZ</stp>
        <stp>2021-01-05</stp>
        <tr r="G94" s="1"/>
      </tp>
      <tp>
        <v>47.762376240000002</v>
        <stp/>
        <stp>EM_S_VAL_PE_TTM</stp>
        <stp>2</stp>
        <stp>002841.SZ</stp>
        <stp>2021-01-05</stp>
        <tr r="G95" s="1"/>
      </tp>
      <tp>
        <v>26.431482599999999</v>
        <stp/>
        <stp>EM_S_VAL_PE_TTM</stp>
        <stp>2</stp>
        <stp>002601.SZ</stp>
        <stp>2021-01-05</stp>
        <tr r="G84" s="1"/>
      </tp>
      <tp>
        <v>21.68009352</v>
        <stp/>
        <stp>EM_S_VAL_PE_TTM</stp>
        <stp>2</stp>
        <stp>002001.SZ</stp>
        <stp>2021-01-05</stp>
        <tr r="G43" s="1"/>
      </tp>
      <tp>
        <v>52.052480389999999</v>
        <stp/>
        <stp>EM_S_VAL_PE_TTM</stp>
        <stp>2</stp>
        <stp>002241.SZ</stp>
        <stp>2021-01-05</stp>
        <tr r="G62" s="1"/>
      </tp>
      <tp>
        <v>34.221671960000002</v>
        <stp/>
        <stp>EM_S_VAL_PE_TTM</stp>
        <stp>2</stp>
        <stp>002271.SZ</stp>
        <stp>2021-01-05</stp>
        <tr r="G64" s="1"/>
      </tp>
      <tp>
        <v>49.216112199999998</v>
        <stp/>
        <stp>EM_S_VAL_PE_TTM</stp>
        <stp>2</stp>
        <stp>002311.SZ</stp>
        <stp>2021-01-05</stp>
        <tr r="G66" s="1"/>
      </tp>
      <tp>
        <v>229.89820329</v>
        <stp/>
        <stp>EM_S_VAL_PE_TTM</stp>
        <stp>2</stp>
        <stp>002371.SZ</stp>
        <stp>2021-01-05</stp>
        <tr r="G68" s="1"/>
      </tp>
      <tp>
        <v>17.981463730000002</v>
        <stp/>
        <stp>EM_S_VAL_PE_TTM</stp>
        <stp>2</stp>
        <stp>601881.SH</stp>
        <stp>2021-01-05</stp>
        <tr r="G272" s="1"/>
      </tp>
      <tp>
        <v>65.214094329999995</v>
        <stp/>
        <stp>EM_S_VAL_PE_TTM</stp>
        <stp>2</stp>
        <stp>601901.SH</stp>
        <stp>2021-01-05</stp>
        <tr r="G275" s="1"/>
      </tp>
      <tp>
        <v>15.074161180000001</v>
        <stp/>
        <stp>EM_S_VAL_PE_TTM</stp>
        <stp>2</stp>
        <stp>601601.SH</stp>
        <stp>2021-01-05</stp>
        <tr r="G249" s="1"/>
      </tp>
      <tp>
        <v>-1944.4684606400001</v>
        <stp/>
        <stp>EM_S_VAL_PE_TTM</stp>
        <stp>2</stp>
        <stp>601021.SH</stp>
        <stp>2021-01-05</stp>
        <tr r="G215" s="1"/>
      </tp>
      <tp>
        <v>-17.414691449999999</v>
        <stp/>
        <stp>EM_S_VAL_PE_TTM</stp>
        <stp>2</stp>
        <stp>601111.SH</stp>
        <stp>2021-01-05</stp>
        <tr r="G221" s="1"/>
      </tp>
      <tp>
        <v>14.20610941</v>
        <stp/>
        <stp>EM_S_VAL_PE_TTM</stp>
        <stp>2</stp>
        <stp>601211.SH</stp>
        <stp>2021-01-05</stp>
        <tr r="G230" s="1"/>
      </tp>
      <tp>
        <v>30.771145400000002</v>
        <stp/>
        <stp>EM_S_VAL_PE_TTM</stp>
        <stp>2</stp>
        <stp>601231.SH</stp>
        <stp>2021-01-05</stp>
        <tr r="G234" s="1"/>
      </tp>
      <tp>
        <v>5.5576308000000001</v>
        <stp/>
        <stp>EM_S_VAL_PE_TTM</stp>
        <stp>2</stp>
        <stp>000961.SZ</stp>
        <stp>2021-01-05</stp>
        <tr r="G39" s="1"/>
      </tp>
      <tp>
        <v>196.84322286</v>
        <stp/>
        <stp>EM_S_VAL_PE_TTM</stp>
        <stp>2</stp>
        <stp>300601.SZ</stp>
        <stp>2021-01-05</stp>
        <tr r="G118" s="1"/>
      </tp>
      <tp>
        <v>23.245642149999998</v>
        <stp/>
        <stp>EM_S_VAL_PE_TTM</stp>
        <stp>2</stp>
        <stp>000651.SZ</stp>
        <stp>2021-01-05</stp>
        <tr r="G21" s="1"/>
      </tp>
      <tp>
        <v>5.7531480000000004</v>
        <stp/>
        <stp>EM_S_VAL_PE_TTM</stp>
        <stp>2</stp>
        <stp>000671.SZ</stp>
        <stp>2021-01-05</stp>
        <tr r="G24" s="1"/>
      </tp>
      <tp>
        <v>68.566256260000003</v>
        <stp/>
        <stp>EM_S_VAL_PE_TTM</stp>
        <stp>2</stp>
        <stp>000661.SZ</stp>
        <stp>2021-01-05</stp>
        <tr r="G23" s="1"/>
      </tp>
      <tp>
        <v>19.921414339999998</v>
        <stp/>
        <stp>EM_S_VAL_PE_TTM</stp>
        <stp>2</stp>
        <stp>600741.SH</stp>
        <stp>2021-01-05</stp>
        <tr r="G191" s="1"/>
      </tp>
      <tp>
        <v>13.382399469999999</v>
        <stp/>
        <stp>EM_S_VAL_PE_TTM</stp>
        <stp>2</stp>
        <stp>000001.SZ</stp>
        <stp>2021-01-05</stp>
        <tr r="G5" s="1"/>
      </tp>
      <tp>
        <v>14.47919149</v>
        <stp/>
        <stp>EM_S_VAL_PE_TTM</stp>
        <stp>2</stp>
        <stp>600061.SH</stp>
        <stp>2021-01-05</stp>
        <tr r="G139" s="1"/>
      </tp>
      <tp>
        <v>13.01820096</v>
        <stp/>
        <stp>EM_S_VAL_PE_TTM</stp>
        <stp>2</stp>
        <stp>600011.SH</stp>
        <stp>2021-01-05</stp>
        <tr r="G125" s="1"/>
      </tp>
      <tp>
        <v>20.4644823</v>
        <stp/>
        <stp>EM_S_VAL_PE_TTM</stp>
        <stp>2</stp>
        <stp>600031.SH</stp>
        <stp>2021-01-05</stp>
        <tr r="G135" s="1"/>
      </tp>
      <tp>
        <v>79.857824309999998</v>
        <stp/>
        <stp>EM_S_VAL_PE_TTM</stp>
        <stp>2</stp>
        <stp>600161.SH</stp>
        <stp>2021-01-05</stp>
        <tr r="G149" s="1"/>
      </tp>
      <tp>
        <v>73.701860319999994</v>
        <stp/>
        <stp>EM_S_VAL_PE_TTM</stp>
        <stp>2</stp>
        <stp>600111.SH</stp>
        <stp>2021-01-05</stp>
        <tr r="G145" s="1"/>
      </tp>
      <tp>
        <v>52.221806399999998</v>
        <stp/>
        <stp>EM_S_VAL_PE_TTM</stp>
        <stp>2</stp>
        <stp>600271.SH</stp>
        <stp>2021-01-05</stp>
        <tr r="G156" s="1"/>
      </tp>
      <tp>
        <v>16.97505541</v>
        <stp/>
        <stp>EM_S_VAL_PE_TTM</stp>
        <stp>2</stp>
        <stp>688009.SH</stp>
        <stp>2021-01-05</stp>
        <tr r="G302" s="1"/>
      </tp>
      <tp>
        <v>174.06241299000001</v>
        <stp/>
        <stp>EM_S_VAL_PE_TTM</stp>
        <stp>2</stp>
        <stp>603392.SH</stp>
        <stp>2021-01-05</stp>
        <tr r="G293" s="1"/>
      </tp>
      <tp>
        <v>159.50041669000001</v>
        <stp/>
        <stp>EM_S_VAL_PE_TTM</stp>
        <stp>2</stp>
        <stp>002812.SZ</stp>
        <stp>2021-01-05</stp>
        <tr r="G93" s="1"/>
      </tp>
      <tp>
        <v>52.719634020000001</v>
        <stp/>
        <stp>EM_S_VAL_PE_TTM</stp>
        <stp>2</stp>
        <stp>002422.SZ</stp>
        <stp>2021-01-05</stp>
        <tr r="G73" s="1"/>
      </tp>
      <tp>
        <v>19.38427167</v>
        <stp/>
        <stp>EM_S_VAL_PE_TTM</stp>
        <stp>2</stp>
        <stp>002602.SZ</stp>
        <stp>2021-01-05</stp>
        <tr r="G85" s="1"/>
      </tp>
      <tp>
        <v>36.01714819</v>
        <stp/>
        <stp>EM_S_VAL_PE_TTM</stp>
        <stp>2</stp>
        <stp>002032.SZ</stp>
        <stp>2021-01-05</stp>
        <tr r="G48" s="1"/>
      </tp>
      <tp>
        <v>14.707361949999999</v>
        <stp/>
        <stp>EM_S_VAL_PE_TTM</stp>
        <stp>2</stp>
        <stp>002142.SZ</stp>
        <stp>2021-01-05</stp>
        <tr r="G54" s="1"/>
      </tp>
      <tp>
        <v>24.047549629999999</v>
        <stp/>
        <stp>EM_S_VAL_PE_TTM</stp>
        <stp>2</stp>
        <stp>002202.SZ</stp>
        <stp>2021-01-05</stp>
        <tr r="G59" s="1"/>
      </tp>
      <tp>
        <v>45.633459330000001</v>
        <stp/>
        <stp>EM_S_VAL_PE_TTM</stp>
        <stp>2</stp>
        <stp>002252.SZ</stp>
        <stp>2021-01-05</stp>
        <tr r="G63" s="1"/>
      </tp>
      <tp>
        <v>58.20538002</v>
        <stp/>
        <stp>EM_S_VAL_PE_TTM</stp>
        <stp>2</stp>
        <stp>002352.SZ</stp>
        <stp>2021-01-05</stp>
        <tr r="G67" s="1"/>
      </tp>
      <tp>
        <v>8.4649698799999999</v>
        <stp/>
        <stp>EM_S_VAL_PE_TTM</stp>
        <stp>2</stp>
        <stp>601872.SH</stp>
        <stp>2021-01-05</stp>
        <tr r="G269" s="1"/>
      </tp>
      <tp>
        <v>46.313687659999999</v>
        <stp/>
        <stp>EM_S_VAL_PE_TTM</stp>
        <stp>2</stp>
        <stp>601012.SH</stp>
        <stp>2021-01-05</stp>
        <tr r="G214" s="1"/>
      </tp>
      <tp>
        <v>49.660610069999997</v>
        <stp/>
        <stp>EM_S_VAL_PE_TTM</stp>
        <stp>2</stp>
        <stp>601162.SH</stp>
        <stp>2021-01-05</stp>
        <tr r="G225" s="1"/>
      </tp>
      <tp>
        <v>66.736602629999993</v>
        <stp/>
        <stp>EM_S_VAL_PE_TTM</stp>
        <stp>2</stp>
        <stp>600872.SH</stp>
        <stp>2021-01-05</stp>
        <tr r="G200" s="1"/>
      </tp>
      <tp>
        <v>48.051063489999997</v>
        <stp/>
        <stp>EM_S_VAL_PE_TTM</stp>
        <stp>2</stp>
        <stp>600482.SH</stp>
        <stp>2021-01-05</stp>
        <tr r="G172" s="1"/>
      </tp>
      <tp>
        <v>17.20735994</v>
        <stp/>
        <stp>EM_S_VAL_PE_TTM</stp>
        <stp>2</stp>
        <stp>600522.SH</stp>
        <stp>2021-01-05</stp>
        <tr r="G177" s="1"/>
      </tp>
      <tp>
        <v>7.9700512200000002</v>
        <stp/>
        <stp>EM_S_VAL_PE_TTM</stp>
        <stp>2</stp>
        <stp>000002.SZ</stp>
        <stp>2021-01-05</stp>
        <tr r="G6" s="1"/>
      </tp>
      <tp>
        <v>74.349453350000005</v>
        <stp/>
        <stp>EM_S_VAL_PE_TTM</stp>
        <stp>2</stp>
        <stp>300122.SZ</stp>
        <stp>2021-01-05</stp>
        <tr r="G107" s="1"/>
      </tp>
      <tp>
        <v>129.32982953999999</v>
        <stp/>
        <stp>EM_S_VAL_PE_TTM</stp>
        <stp>2</stp>
        <stp>300142.SZ</stp>
        <stp>2021-01-05</stp>
        <tr r="G110" s="1"/>
      </tp>
      <tp>
        <v>10.29573001</v>
        <stp/>
        <stp>EM_S_VAL_PE_TTM</stp>
        <stp>2</stp>
        <stp>600352.SH</stp>
        <stp>2021-01-05</stp>
        <tr r="G164" s="1"/>
      </tp>
      <tp>
        <v>38.286773930000003</v>
        <stp/>
        <stp>EM_S_VAL_PE_TTM</stp>
        <stp>2</stp>
        <stp>600362.SH</stp>
        <stp>2021-01-05</stp>
        <tr r="G165" s="1"/>
      </tp>
      <tp>
        <v>17.712716870000001</v>
        <stp/>
        <stp>EM_S_VAL_PE_TTM</stp>
        <stp>2</stp>
        <stp>600332.SH</stp>
        <stp>2021-01-05</stp>
        <tr r="G161" s="1"/>
      </tp>
      <tp>
        <v>41.01071863</v>
        <stp/>
        <stp>EM_S_VAL_PE_TTM</stp>
        <stp>2</stp>
        <stp>603833.SH</stp>
        <stp>2021-01-05</stp>
        <tr r="G297" s="1"/>
      </tp>
      <tp>
        <v>63.464780670000003</v>
        <stp/>
        <stp>EM_S_VAL_PE_TTM</stp>
        <stp>2</stp>
        <stp>603993.SH</stp>
        <stp>2021-01-05</stp>
        <tr r="G300" s="1"/>
      </tp>
      <tp>
        <v>24.99600036</v>
        <stp/>
        <stp>EM_S_VAL_PE_TTM</stp>
        <stp>2</stp>
        <stp>002463.SZ</stp>
        <stp>2021-01-05</stp>
        <tr r="G76" s="1"/>
      </tp>
      <tp>
        <v>30.805599130000001</v>
        <stp/>
        <stp>EM_S_VAL_PE_TTM</stp>
        <stp>2</stp>
        <stp>002493.SZ</stp>
        <stp>2021-01-05</stp>
        <tr r="G78" s="1"/>
      </tp>
      <tp>
        <v>35.22862559</v>
        <stp/>
        <stp>EM_S_VAL_PE_TTM</stp>
        <stp>2</stp>
        <stp>002673.SZ</stp>
        <stp>2021-01-05</stp>
        <tr r="G88" s="1"/>
      </tp>
      <tp>
        <v>57.151409039999997</v>
        <stp/>
        <stp>EM_S_VAL_PE_TTM</stp>
        <stp>2</stp>
        <stp>002773.SZ</stp>
        <stp>2021-01-05</stp>
        <tr r="G92" s="1"/>
      </tp>
      <tp>
        <v>255.98089238</v>
        <stp/>
        <stp>EM_S_VAL_PE_TTM</stp>
        <stp>2</stp>
        <stp>002153.SZ</stp>
        <stp>2021-01-05</stp>
        <tr r="G56" s="1"/>
      </tp>
      <tp>
        <v>32.85205508</v>
        <stp/>
        <stp>EM_S_VAL_PE_TTM</stp>
        <stp>2</stp>
        <stp>601933.SH</stp>
        <stp>2021-01-05</stp>
        <tr r="G278" s="1"/>
      </tp>
      <tp>
        <v>83.927420789999999</v>
        <stp/>
        <stp>EM_S_VAL_PE_TTM</stp>
        <stp>2</stp>
        <stp>601633.SH</stp>
        <stp>2021-01-05</stp>
        <tr r="G253" s="1"/>
      </tp>
      <tp>
        <v>134.11567241</v>
        <stp/>
        <stp>EM_S_VAL_PE_TTM</stp>
        <stp>2</stp>
        <stp>600893.SH</stp>
        <stp>2021-01-05</stp>
        <tr r="G203" s="1"/>
      </tp>
      <tp>
        <v>15.62940345</v>
        <stp/>
        <stp>EM_S_VAL_PE_TTM</stp>
        <stp>2</stp>
        <stp>000963.SZ</stp>
        <stp>2021-01-05</stp>
        <tr r="G40" s="1"/>
      </tp>
      <tp>
        <v>28.264747790000001</v>
        <stp/>
        <stp>EM_S_VAL_PE_TTM</stp>
        <stp>2</stp>
        <stp>300433.SZ</stp>
        <stp>2021-01-05</stp>
        <tr r="G115" s="1"/>
      </tp>
      <tp>
        <v>72.343006340000002</v>
        <stp/>
        <stp>EM_S_VAL_PE_TTM</stp>
        <stp>2</stp>
        <stp>300413.SZ</stp>
        <stp>2021-01-05</stp>
        <tr r="G114" s="1"/>
      </tp>
      <tp>
        <v>11.560801440000001</v>
        <stp/>
        <stp>EM_S_VAL_PE_TTM</stp>
        <stp>2</stp>
        <stp>000703.SZ</stp>
        <stp>2021-01-05</stp>
        <tr r="G25" s="1"/>
      </tp>
      <tp>
        <v>47.842908909999998</v>
        <stp/>
        <stp>EM_S_VAL_PE_TTM</stp>
        <stp>2</stp>
        <stp>000723.SZ</stp>
        <stp>2021-01-05</stp>
        <tr r="G27" s="1"/>
      </tp>
      <tp>
        <v>22.379968470000001</v>
        <stp/>
        <stp>EM_S_VAL_PE_TTM</stp>
        <stp>2</stp>
        <stp>000783.SZ</stp>
        <stp>2021-01-05</stp>
        <tr r="G32" s="1"/>
      </tp>
      <tp>
        <v>187.14785782000001</v>
        <stp/>
        <stp>EM_S_VAL_PE_TTM</stp>
        <stp>2</stp>
        <stp>600763.SH</stp>
        <stp>2021-01-05</stp>
        <tr r="G194" s="1"/>
      </tp>
      <tp>
        <v>115.03117353</v>
        <stp/>
        <stp>EM_S_VAL_PE_TTM</stp>
        <stp>2</stp>
        <stp>600703.SH</stp>
        <stp>2021-01-05</stp>
        <tr r="G189" s="1"/>
      </tp>
      <tp>
        <v>55.929364319999998</v>
        <stp/>
        <stp>EM_S_VAL_PE_TTM</stp>
        <stp>2</stp>
        <stp>300033.SZ</stp>
        <stp>2021-01-05</stp>
        <tr r="G105" s="1"/>
      </tp>
      <tp>
        <v>23.156780980000001</v>
        <stp/>
        <stp>EM_S_VAL_PE_TTM</stp>
        <stp>2</stp>
        <stp>300003.SZ</stp>
        <stp>2021-01-05</stp>
        <tr r="G102" s="1"/>
      </tp>
      <tp>
        <v>42.437297649999998</v>
        <stp/>
        <stp>EM_S_VAL_PE_TTM</stp>
        <stp>2</stp>
        <stp>000063.SZ</stp>
        <stp>2021-01-05</stp>
        <tr r="G7" s="1"/>
      </tp>
      <tp>
        <v>37.405512549999997</v>
        <stp/>
        <stp>EM_S_VAL_PE_TTM</stp>
        <stp>2</stp>
        <stp>600183.SH</stp>
        <stp>2021-01-05</stp>
        <tr r="G152" s="1"/>
      </tp>
      <tp>
        <v>21.835308300000001</v>
        <stp/>
        <stp>EM_S_VAL_PE_TTM</stp>
        <stp>2</stp>
        <stp>600233.SH</stp>
        <stp>2021-01-05</stp>
        <tr r="G155" s="1"/>
      </tp>
      <tp>
        <v>27.921838430000001</v>
        <stp/>
        <stp>EM_S_VAL_PE_TTM</stp>
        <stp>2</stp>
        <stp>000333.SZ</stp>
        <stp>2021-01-05</stp>
        <tr r="G13" s="1"/>
      </tp>
      <tp>
        <v>6.0303084800000004</v>
        <stp/>
        <stp>EM_S_VAL_PE_TTM</stp>
        <stp>2</stp>
        <stp>600383.SH</stp>
        <stp>2021-01-05</stp>
        <tr r="G167" s="1"/>
      </tp>
      <tp>
        <v>71.202685790000004</v>
        <stp/>
        <stp>EM_S_VAL_PENEWY</stp>
        <stp>2</stp>
        <stp>688036.SH</stp>
        <stp>2021-01-04</stp>
        <tr r="F304" s="1"/>
      </tp>
      <tp>
        <v>40.381263730000001</v>
        <stp/>
        <stp>EM_S_VAL_PENEWY</stp>
        <stp>2</stp>
        <stp>002939.SZ</stp>
        <stp>2021-01-04</stp>
        <tr r="F98" s="1"/>
      </tp>
      <tp>
        <v>-9.1944680699999992</v>
        <stp/>
        <stp>EM_S_VAL_PENEWY</stp>
        <stp>2</stp>
        <stp>002739.SZ</stp>
        <stp>2021-01-04</stp>
        <tr r="F91" s="1"/>
      </tp>
      <tp>
        <v>212.13710251000001</v>
        <stp/>
        <stp>EM_S_VAL_PENEWY</stp>
        <stp>2</stp>
        <stp>002049.SZ</stp>
        <stp>2021-01-04</stp>
        <tr r="F50" s="1"/>
      </tp>
      <tp>
        <v>87.765478650000006</v>
        <stp/>
        <stp>EM_S_VAL_PENEWY</stp>
        <stp>2</stp>
        <stp>002179.SZ</stp>
        <stp>2021-01-04</stp>
        <tr r="F58" s="1"/>
      </tp>
      <tp>
        <v>89.679381559999996</v>
        <stp/>
        <stp>EM_S_VAL_PENEWY</stp>
        <stp>2</stp>
        <stp>002129.SZ</stp>
        <stp>2021-01-04</stp>
        <tr r="F53" s="1"/>
      </tp>
      <tp>
        <v>80.049935110000007</v>
        <stp/>
        <stp>EM_S_VAL_PENEWY</stp>
        <stp>2</stp>
        <stp>603899.SH</stp>
        <stp>2021-01-04</stp>
        <tr r="F298" s="1"/>
      </tp>
      <tp>
        <v>831.58939137000004</v>
        <stp/>
        <stp>EM_S_VAL_PENEWY</stp>
        <stp>2</stp>
        <stp>603799.SH</stp>
        <stp>2021-01-04</stp>
        <tr r="F296" s="1"/>
      </tp>
      <tp>
        <v>180.51777364</v>
        <stp/>
        <stp>EM_S_VAL_PENEWY</stp>
        <stp>2</stp>
        <stp>603259.SH</stp>
        <stp>2021-01-04</stp>
        <tr r="F290" s="1"/>
      </tp>
      <tp>
        <v>51.492991750000002</v>
        <stp/>
        <stp>EM_S_VAL_PENEWY</stp>
        <stp>2</stp>
        <stp>603369.SH</stp>
        <stp>2021-01-04</stp>
        <tr r="F292" s="1"/>
      </tp>
      <tp>
        <v>84.922549860000004</v>
        <stp/>
        <stp>EM_S_VAL_PENEWY</stp>
        <stp>2</stp>
        <stp>603019.SH</stp>
        <stp>2021-01-04</stp>
        <tr r="F285" s="1"/>
      </tp>
      <tp>
        <v>167.97946368000001</v>
        <stp/>
        <stp>EM_S_VAL_PENEWY</stp>
        <stp>2</stp>
        <stp>600809.SH</stp>
        <stp>2021-01-04</stp>
        <tr r="F196" s="1"/>
      </tp>
      <tp>
        <v>5.4860871700000002</v>
        <stp/>
        <stp>EM_S_VAL_PENEWY</stp>
        <stp>2</stp>
        <stp>600919.SH</stp>
        <stp>2021-01-04</stp>
        <tr r="F206" s="1"/>
      </tp>
      <tp>
        <v>28.218646240000002</v>
        <stp/>
        <stp>EM_S_VAL_PENEWY</stp>
        <stp>2</stp>
        <stp>600999.SH</stp>
        <stp>2021-01-04</stp>
        <tr r="F211" s="1"/>
      </tp>
      <tp>
        <v>23.223723499999998</v>
        <stp/>
        <stp>EM_S_VAL_PENEWY</stp>
        <stp>2</stp>
        <stp>600989.SH</stp>
        <stp>2021-01-04</stp>
        <tr r="F209" s="1"/>
      </tp>
      <tp>
        <v>245.66238842999999</v>
        <stp/>
        <stp>EM_S_VAL_PENEWY</stp>
        <stp>2</stp>
        <stp>600489.SH</stp>
        <stp>2021-01-04</stp>
        <tr r="F174" s="1"/>
      </tp>
      <tp>
        <v>60.879443080000001</v>
        <stp/>
        <stp>EM_S_VAL_PENEWY</stp>
        <stp>2</stp>
        <stp>600519.SH</stp>
        <stp>2021-01-04</stp>
        <tr r="F176" s="1"/>
      </tp>
      <tp>
        <v>101.42458548</v>
        <stp/>
        <stp>EM_S_VAL_PENEWY</stp>
        <stp>2</stp>
        <stp>300529.SZ</stp>
        <stp>2021-01-04</stp>
        <tr r="F117" s="1"/>
      </tp>
      <tp>
        <v>31.565063139999999</v>
        <stp/>
        <stp>EM_S_VAL_PENEWY</stp>
        <stp>2</stp>
        <stp>600299.SH</stp>
        <stp>2021-01-04</stp>
        <tr r="F159" s="1"/>
      </tp>
      <tp>
        <v>29.172101399999999</v>
        <stp/>
        <stp>EM_S_VAL_PENEWY</stp>
        <stp>2</stp>
        <stp>600309.SH</stp>
        <stp>2021-01-04</stp>
        <tr r="F160" s="1"/>
      </tp>
      <tp>
        <v>36.414126799999998</v>
        <stp/>
        <stp>EM_S_VAL_PENEWY</stp>
        <stp>2</stp>
        <stp>600369.SH</stp>
        <stp>2021-01-04</stp>
        <tr r="F166" s="1"/>
      </tp>
      <tp>
        <v>10.916720809999999</v>
        <stp/>
        <stp>EM_S_VAL_PENEWY</stp>
        <stp>2</stp>
        <stp>600019.SH</stp>
        <stp>2021-01-04</stp>
        <tr r="F129" s="1"/>
      </tp>
      <tp>
        <v>29.684647080000001</v>
        <stp/>
        <stp>EM_S_VAL_PENEWY</stp>
        <stp>2</stp>
        <stp>600009.SH</stp>
        <stp>2021-01-04</stp>
        <tr r="F123" s="1"/>
      </tp>
      <tp>
        <v>34.116516079999997</v>
        <stp/>
        <stp>EM_S_VAL_PENEWY</stp>
        <stp>2</stp>
        <stp>600029.SH</stp>
        <stp>2021-01-04</stp>
        <tr r="F133" s="1"/>
      </tp>
      <tp>
        <v>4.5794079400000003</v>
        <stp/>
        <stp>EM_S_VAL_PENEWY</stp>
        <stp>2</stp>
        <stp>000069.SZ</stp>
        <stp>2021-01-04</stp>
        <tr r="F9" s="1"/>
      </tp>
      <tp>
        <v>151.44688661000001</v>
        <stp/>
        <stp>EM_S_VAL_PENEWY</stp>
        <stp>2</stp>
        <stp>300059.SZ</stp>
        <stp>2021-01-04</stp>
        <tr r="F106" s="1"/>
      </tp>
      <tp>
        <v>37.800424239999998</v>
        <stp/>
        <stp>EM_S_VAL_PENEWY</stp>
        <stp>2</stp>
        <stp>600109.SH</stp>
        <stp>2021-01-04</stp>
        <tr r="F144" s="1"/>
      </tp>
      <tp>
        <v>59.47484257</v>
        <stp/>
        <stp>EM_S_VAL_PENEWY</stp>
        <stp>2</stp>
        <stp>601899.SH</stp>
        <stp>2021-01-04</stp>
        <tr r="F274" s="1"/>
      </tp>
      <tp>
        <v>24.341059619999999</v>
        <stp/>
        <stp>EM_S_VAL_PENEWY</stp>
        <stp>2</stp>
        <stp>601919.SH</stp>
        <stp>2021-01-04</stp>
        <tr r="F277" s="1"/>
      </tp>
      <tp>
        <v>5.8581750599999998</v>
        <stp/>
        <stp>EM_S_VAL_PENEWY</stp>
        <stp>2</stp>
        <stp>601939.SH</stp>
        <stp>2021-01-04</stp>
        <tr r="F279" s="1"/>
      </tp>
      <tp>
        <v>194.73265694</v>
        <stp/>
        <stp>EM_S_VAL_PENEWY</stp>
        <stp>2</stp>
        <stp>601989.SH</stp>
        <stp>2021-01-04</stp>
        <tr r="F282" s="1"/>
      </tp>
      <tp>
        <v>6.3897214099999999</v>
        <stp/>
        <stp>EM_S_VAL_PENEWY</stp>
        <stp>2</stp>
        <stp>001979.SZ</stp>
        <stp>2021-01-04</stp>
        <tr r="F42" s="1"/>
      </tp>
      <tp>
        <v>8.2841815800000003</v>
        <stp/>
        <stp>EM_S_VAL_PENEWY</stp>
        <stp>2</stp>
        <stp>601669.SH</stp>
        <stp>2021-01-04</stp>
        <tr r="F256" s="1"/>
      </tp>
      <tp>
        <v>5.4453166199999998</v>
        <stp/>
        <stp>EM_S_VAL_PENEWY</stp>
        <stp>2</stp>
        <stp>601229.SH</stp>
        <stp>2021-01-04</stp>
        <tr r="F233" s="1"/>
      </tp>
      <tp>
        <v>12.83228154</v>
        <stp/>
        <stp>EM_S_VAL_PENEWY</stp>
        <stp>2</stp>
        <stp>601319.SH</stp>
        <stp>2021-01-04</stp>
        <tr r="F239" s="1"/>
      </tp>
      <tp>
        <v>6.4444874399999996</v>
        <stp/>
        <stp>EM_S_VAL_PENEWY</stp>
        <stp>2</stp>
        <stp>601009.SH</stp>
        <stp>2021-01-04</stp>
        <tr r="F213" s="1"/>
      </tp>
      <tp>
        <v>4.7727272000000003</v>
        <stp/>
        <stp>EM_S_VAL_PENEWY</stp>
        <stp>2</stp>
        <stp>601169.SH</stp>
        <stp>2021-01-04</stp>
        <tr r="F227" s="1"/>
      </tp>
      <tp>
        <v>9.8532119199999997</v>
        <stp/>
        <stp>EM_S_VAL_PENEWY</stp>
        <stp>2</stp>
        <stp>002958.SZ</stp>
        <stp>2021-01-04</stp>
        <tr r="F100" s="1"/>
      </tp>
      <tp>
        <v>37.841333040000002</v>
        <stp/>
        <stp>EM_S_VAL_PENEWY</stp>
        <stp>2</stp>
        <stp>002938.SZ</stp>
        <stp>2021-01-04</stp>
        <tr r="F97" s="1"/>
      </tp>
      <tp>
        <v>43.694882679999999</v>
        <stp/>
        <stp>EM_S_VAL_PENEWY</stp>
        <stp>2</stp>
        <stp>002558.SZ</stp>
        <stp>2021-01-04</stp>
        <tr r="F81" s="1"/>
      </tp>
      <tp>
        <v>24.713315340000001</v>
        <stp/>
        <stp>EM_S_VAL_PENEWY</stp>
        <stp>2</stp>
        <stp>002508.SZ</stp>
        <stp>2021-01-04</stp>
        <tr r="F79" s="1"/>
      </tp>
      <tp>
        <v>72.908281990000006</v>
        <stp/>
        <stp>EM_S_VAL_PENEWY</stp>
        <stp>2</stp>
        <stp>002008.SZ</stp>
        <stp>2021-01-04</stp>
        <tr r="F45" s="1"/>
      </tp>
      <tp>
        <v>76.89480039</v>
        <stp/>
        <stp>EM_S_VAL_PENEWY</stp>
        <stp>2</stp>
        <stp>603658.SH</stp>
        <stp>2021-01-04</stp>
        <tr r="F295" s="1"/>
      </tp>
      <tp>
        <v>121.38076089</v>
        <stp/>
        <stp>EM_S_VAL_PENEWY</stp>
        <stp>2</stp>
        <stp>603288.SH</stp>
        <stp>2021-01-04</stp>
        <tr r="F291" s="1"/>
      </tp>
      <tp>
        <v>31.527977369999999</v>
        <stp/>
        <stp>EM_S_VAL_PENEWY</stp>
        <stp>2</stp>
        <stp>600848.SH</stp>
        <stp>2021-01-04</stp>
        <tr r="F199" s="1"/>
      </tp>
      <tp>
        <v>66.480999330000003</v>
        <stp/>
        <stp>EM_S_VAL_PENEWY</stp>
        <stp>2</stp>
        <stp>000858.SZ</stp>
        <stp>2021-01-04</stp>
        <tr r="F34" s="1"/>
      </tp>
      <tp>
        <v>55.700354859999997</v>
        <stp/>
        <stp>EM_S_VAL_PENEWY</stp>
        <stp>2</stp>
        <stp>600918.SH</stp>
        <stp>2021-01-04</stp>
        <tr r="F205" s="1"/>
      </tp>
      <tp>
        <v>33.258267510000003</v>
        <stp/>
        <stp>EM_S_VAL_PENEWY</stp>
        <stp>2</stp>
        <stp>600958.SH</stp>
        <stp>2021-01-04</stp>
        <tr r="F208" s="1"/>
      </tp>
      <tp>
        <v>19.53532251</v>
        <stp/>
        <stp>EM_S_VAL_PENEWY</stp>
        <stp>2</stp>
        <stp>600998.SH</stp>
        <stp>2021-01-04</stp>
        <tr r="F210" s="1"/>
      </tp>
      <tp>
        <v>32.038946860000003</v>
        <stp/>
        <stp>EM_S_VAL_PENEWY</stp>
        <stp>2</stp>
        <stp>000938.SZ</stp>
        <stp>2021-01-04</stp>
        <tr r="F38" s="1"/>
      </tp>
      <tp>
        <v>52.448686760000001</v>
        <stp/>
        <stp>EM_S_VAL_PENEWY</stp>
        <stp>2</stp>
        <stp>300628.SZ</stp>
        <stp>2021-01-04</stp>
        <tr r="F119" s="1"/>
      </tp>
      <tp>
        <v>188.11222959</v>
        <stp/>
        <stp>EM_S_VAL_PENEWY</stp>
        <stp>2</stp>
        <stp>000768.SZ</stp>
        <stp>2021-01-04</stp>
        <tr r="F30" s="1"/>
      </tp>
      <tp>
        <v>21.73848357</v>
        <stp/>
        <stp>EM_S_VAL_PENEWY</stp>
        <stp>2</stp>
        <stp>000708.SZ</stp>
        <stp>2021-01-04</stp>
        <tr r="F26" s="1"/>
      </tp>
      <tp>
        <v>42.856925510000003</v>
        <stp/>
        <stp>EM_S_VAL_PENEWY</stp>
        <stp>2</stp>
        <stp>000728.SZ</stp>
        <stp>2021-01-04</stp>
        <tr r="F29" s="1"/>
      </tp>
      <tp>
        <v>71.165148490000007</v>
        <stp/>
        <stp>EM_S_VAL_PENEWY</stp>
        <stp>2</stp>
        <stp>600438.SH</stp>
        <stp>2021-01-04</stp>
        <tr r="F171" s="1"/>
      </tp>
      <tp>
        <v>29.409883170000001</v>
        <stp/>
        <stp>EM_S_VAL_PENEWY</stp>
        <stp>2</stp>
        <stp>600498.SH</stp>
        <stp>2021-01-04</stp>
        <tr r="F175" s="1"/>
      </tp>
      <tp>
        <v>77.179750260000006</v>
        <stp/>
        <stp>EM_S_VAL_PENEWY</stp>
        <stp>2</stp>
        <stp>300408.SZ</stp>
        <stp>2021-01-04</stp>
        <tr r="F113" s="1"/>
      </tp>
      <tp>
        <v>8.8525370300000006</v>
        <stp/>
        <stp>EM_S_VAL_PENEWY</stp>
        <stp>2</stp>
        <stp>300498.SZ</stp>
        <stp>2021-01-04</stp>
        <tr r="F116" s="1"/>
      </tp>
      <tp>
        <v>126.36815722</v>
        <stp/>
        <stp>EM_S_VAL_PENEWY</stp>
        <stp>2</stp>
        <stp>600588.SH</stp>
        <stp>2021-01-04</stp>
        <tr r="F182" s="1"/>
      </tp>
      <tp>
        <v>75.998811009999997</v>
        <stp/>
        <stp>EM_S_VAL_PENEWY</stp>
        <stp>2</stp>
        <stp>000568.SZ</stp>
        <stp>2021-01-04</stp>
        <tr r="F17" s="1"/>
      </tp>
      <tp>
        <v>38.153612170000002</v>
        <stp/>
        <stp>EM_S_VAL_PENEWY</stp>
        <stp>2</stp>
        <stp>000538.SZ</stp>
        <stp>2021-01-04</stp>
        <tr r="F16" s="1"/>
      </tp>
      <tp>
        <v>12.339470159999999</v>
        <stp/>
        <stp>EM_S_VAL_PENEWY</stp>
        <stp>2</stp>
        <stp>600208.SH</stp>
        <stp>2021-01-04</stp>
        <tr r="F154" s="1"/>
      </tp>
      <tp>
        <v>13.9595039</v>
        <stp/>
        <stp>EM_S_VAL_PENEWY</stp>
        <stp>2</stp>
        <stp>000338.SZ</stp>
        <stp>2021-01-04</stp>
        <tr r="F14" s="1"/>
      </tp>
      <tp>
        <v>11.993069459999999</v>
        <stp/>
        <stp>EM_S_VAL_PENEWY</stp>
        <stp>2</stp>
        <stp>600018.SH</stp>
        <stp>2021-01-04</stp>
        <tr r="F128" s="1"/>
      </tp>
      <tp>
        <v>8.4721045799999999</v>
        <stp/>
        <stp>EM_S_VAL_PENEWY</stp>
        <stp>2</stp>
        <stp>600028.SH</stp>
        <stp>2021-01-04</stp>
        <tr r="F132" s="1"/>
      </tp>
      <tp>
        <v>6.5447517599999996</v>
        <stp/>
        <stp>EM_S_VAL_PENEWY</stp>
        <stp>2</stp>
        <stp>600048.SH</stp>
        <stp>2021-01-04</stp>
        <tr r="F137" s="1"/>
      </tp>
      <tp>
        <v>5.5594640599999998</v>
        <stp/>
        <stp>EM_S_VAL_PENEWY</stp>
        <stp>2</stp>
        <stp>600068.SH</stp>
        <stp>2021-01-04</stp>
        <tr r="F141" s="1"/>
      </tp>
      <tp>
        <v>118.02948958</v>
        <stp/>
        <stp>EM_S_VAL_PENEWY</stp>
        <stp>2</stp>
        <stp>600118.SH</stp>
        <stp>2021-01-04</stp>
        <tr r="F147" s="1"/>
      </tp>
      <tp>
        <v>5.6268169600000002</v>
        <stp/>
        <stp>EM_S_VAL_PENEWY</stp>
        <stp>2</stp>
        <stp>601818.SH</stp>
        <stp>2021-01-04</stp>
        <tr r="F266" s="1"/>
      </tp>
      <tp>
        <v>25.552857970000002</v>
        <stp/>
        <stp>EM_S_VAL_PENEWY</stp>
        <stp>2</stp>
        <stp>601808.SH</stp>
        <stp>2021-01-04</stp>
        <tr r="F264" s="1"/>
      </tp>
      <tp>
        <v>6.3838630800000002</v>
        <stp/>
        <stp>EM_S_VAL_PENEWY</stp>
        <stp>2</stp>
        <stp>601838.SH</stp>
        <stp>2021-01-04</stp>
        <tr r="F267" s="1"/>
      </tp>
      <tp>
        <v>56.663382009999999</v>
        <stp/>
        <stp>EM_S_VAL_PENEWY</stp>
        <stp>2</stp>
        <stp>601878.SH</stp>
        <stp>2021-01-04</stp>
        <tr r="F271" s="1"/>
      </tp>
      <tp>
        <v>123.26903701000001</v>
        <stp/>
        <stp>EM_S_VAL_PENEWY</stp>
        <stp>2</stp>
        <stp>601888.SH</stp>
        <stp>2021-01-04</stp>
        <tr r="F273" s="1"/>
      </tp>
      <tp>
        <v>5.1875107399999996</v>
        <stp/>
        <stp>EM_S_VAL_PENEWY</stp>
        <stp>2</stp>
        <stp>601998.SH</stp>
        <stp>2021-01-04</stp>
        <tr r="F284" s="1"/>
      </tp>
      <tp>
        <v>4.9796392699999998</v>
        <stp/>
        <stp>EM_S_VAL_PENEWY</stp>
        <stp>2</stp>
        <stp>601988.SH</stp>
        <stp>2021-01-04</stp>
        <tr r="F281" s="1"/>
      </tp>
      <tp>
        <v>8.7608212999999999</v>
        <stp/>
        <stp>EM_S_VAL_PENEWY</stp>
        <stp>2</stp>
        <stp>601618.SH</stp>
        <stp>2021-01-04</stp>
        <tr r="F251" s="1"/>
      </tp>
      <tp>
        <v>18.34463586</v>
        <stp/>
        <stp>EM_S_VAL_PENEWY</stp>
        <stp>2</stp>
        <stp>601628.SH</stp>
        <stp>2021-01-04</stp>
        <tr r="F252" s="1"/>
      </tp>
      <tp>
        <v>6.6804468999999997</v>
        <stp/>
        <stp>EM_S_VAL_PENEWY</stp>
        <stp>2</stp>
        <stp>601658.SH</stp>
        <stp>2021-01-04</stp>
        <tr r="F254" s="1"/>
      </tp>
      <tp>
        <v>4.91980942</v>
        <stp/>
        <stp>EM_S_VAL_PENEWY</stp>
        <stp>2</stp>
        <stp>601668.SH</stp>
        <stp>2021-01-04</stp>
        <tr r="F255" s="1"/>
      </tp>
      <tp>
        <v>172.39272864</v>
        <stp/>
        <stp>EM_S_VAL_PENEWY</stp>
        <stp>2</stp>
        <stp>601698.SH</stp>
        <stp>2021-01-04</stp>
        <tr r="F259" s="1"/>
      </tp>
      <tp>
        <v>18.19031786</v>
        <stp/>
        <stp>EM_S_VAL_PENEWY</stp>
        <stp>2</stp>
        <stp>601688.SH</stp>
        <stp>2021-01-04</stp>
        <tr r="F257" s="1"/>
      </tp>
      <tp>
        <v>148.48501668</v>
        <stp/>
        <stp>EM_S_VAL_PENEWY</stp>
        <stp>2</stp>
        <stp>601788.SH</stp>
        <stp>2021-01-04</stp>
        <tr r="F262" s="1"/>
      </tp>
      <tp>
        <v>20.25025359</v>
        <stp/>
        <stp>EM_S_VAL_PENEWY</stp>
        <stp>2</stp>
        <stp>601238.SH</stp>
        <stp>2021-01-04</stp>
        <tr r="F236" s="1"/>
      </tp>
      <tp>
        <v>5.1648148300000001</v>
        <stp/>
        <stp>EM_S_VAL_PENEWY</stp>
        <stp>2</stp>
        <stp>601288.SH</stp>
        <stp>2021-01-04</stp>
        <tr r="F237" s="1"/>
      </tp>
      <tp>
        <v>10.421941159999999</v>
        <stp/>
        <stp>EM_S_VAL_PENEWY</stp>
        <stp>2</stp>
        <stp>601318.SH</stp>
        <stp>2021-01-04</stp>
        <tr r="F238" s="1"/>
      </tp>
      <tp>
        <v>4.2954204499999999</v>
        <stp/>
        <stp>EM_S_VAL_PENEWY</stp>
        <stp>2</stp>
        <stp>601328.SH</stp>
        <stp>2021-01-04</stp>
        <tr r="F240" s="1"/>
      </tp>
      <tp>
        <v>5.7189560999999998</v>
        <stp/>
        <stp>EM_S_VAL_PENEWY</stp>
        <stp>2</stp>
        <stp>601398.SH</stp>
        <stp>2021-01-04</stp>
        <tr r="F245" s="1"/>
      </tp>
      <tp>
        <v>8.2731623600000006</v>
        <stp/>
        <stp>EM_S_VAL_PENEWY</stp>
        <stp>2</stp>
        <stp>601088.SH</stp>
        <stp>2021-01-04</stp>
        <tr r="F218" s="1"/>
      </tp>
      <tp>
        <v>24.0855441</v>
        <stp/>
        <stp>EM_S_VAL_PENEWY</stp>
        <stp>2</stp>
        <stp>601108.SH</stp>
        <stp>2021-01-04</stp>
        <tr r="F220" s="1"/>
      </tp>
      <tp>
        <v>14.7375352</v>
        <stp/>
        <stp>EM_S_VAL_PENEWY</stp>
        <stp>2</stp>
        <stp>601138.SH</stp>
        <stp>2021-01-04</stp>
        <tr r="F223" s="1"/>
      </tp>
      <tp>
        <v>30.252418859999999</v>
        <stp/>
        <stp>EM_S_VAL_PENEWY</stp>
        <stp>2</stp>
        <stp>601198.SH</stp>
        <stp>2021-01-04</stp>
        <tr r="F229" s="1"/>
      </tp>
      <tp>
        <v>455.22973992999999</v>
        <stp/>
        <stp>EM_S_VAL_PENEWY</stp>
        <stp>2</stp>
        <stp>688012.SH</stp>
        <stp>2021-01-04</stp>
        <tr r="F303" s="1"/>
      </tp>
      <tp>
        <v>91.331342399999997</v>
        <stp/>
        <stp>EM_S_VAL_PENEWY</stp>
        <stp>2</stp>
        <stp>002945.SZ</stp>
        <stp>2021-01-04</stp>
        <tr r="F99" s="1"/>
      </tp>
      <tp>
        <v>80.294464009999999</v>
        <stp/>
        <stp>EM_S_VAL_PENEWY</stp>
        <stp>2</stp>
        <stp>002475.SZ</stp>
        <stp>2021-01-04</stp>
        <tr r="F77" s="1"/>
      </tp>
      <tp>
        <v>37.480276240000002</v>
        <stp/>
        <stp>EM_S_VAL_PENEWY</stp>
        <stp>2</stp>
        <stp>002415.SZ</stp>
        <stp>2021-01-04</stp>
        <tr r="F72" s="1"/>
      </tp>
      <tp>
        <v>31.90196439</v>
        <stp/>
        <stp>EM_S_VAL_PENEWY</stp>
        <stp>2</stp>
        <stp>002555.SZ</stp>
        <stp>2021-01-04</stp>
        <tr r="F80" s="1"/>
      </tp>
      <tp>
        <v>56.890501030000003</v>
        <stp/>
        <stp>EM_S_VAL_PENEWY</stp>
        <stp>2</stp>
        <stp>603195.SH</stp>
        <stp>2021-01-04</stp>
        <tr r="F289" s="1"/>
      </tp>
      <tp>
        <v>91.715867450000005</v>
        <stp/>
        <stp>EM_S_VAL_PENEWY</stp>
        <stp>2</stp>
        <stp>600845.SH</stp>
        <stp>2021-01-04</stp>
        <tr r="F198" s="1"/>
      </tp>
      <tp>
        <v>30.59033406</v>
        <stp/>
        <stp>EM_S_VAL_PENEWY</stp>
        <stp>2</stp>
        <stp>000895.SZ</stp>
        <stp>2021-01-04</stp>
        <tr r="F37" s="1"/>
      </tp>
      <tp>
        <v>11.83855582</v>
        <stp/>
        <stp>EM_S_VAL_PENEWY</stp>
        <stp>2</stp>
        <stp>600655.SH</stp>
        <stp>2021-01-04</stp>
        <tr r="F186" s="1"/>
      </tp>
      <tp>
        <v>-44.074890859999996</v>
        <stp/>
        <stp>EM_S_VAL_PENEWY</stp>
        <stp>2</stp>
        <stp>000625.SZ</stp>
        <stp>2021-01-04</stp>
        <tr r="F19" s="1"/>
      </tp>
      <tp>
        <v>13.56837644</v>
        <stp/>
        <stp>EM_S_VAL_PENEWY</stp>
        <stp>2</stp>
        <stp>600705.SH</stp>
        <stp>2021-01-04</stp>
        <tr r="F190" s="1"/>
      </tp>
      <tp>
        <v>99.481058059999995</v>
        <stp/>
        <stp>EM_S_VAL_PENEWY</stp>
        <stp>2</stp>
        <stp>600745.SH</stp>
        <stp>2021-01-04</stp>
        <tr r="F192" s="1"/>
      </tp>
      <tp>
        <v>23.23943611</v>
        <stp/>
        <stp>EM_S_VAL_PENEWY</stp>
        <stp>2</stp>
        <stp>600795.SH</stp>
        <stp>2021-01-04</stp>
        <tr r="F195" s="1"/>
      </tp>
      <tp>
        <v>107.37090077000001</v>
        <stp/>
        <stp>EM_S_VAL_PENEWY</stp>
        <stp>2</stp>
        <stp>000725.SZ</stp>
        <stp>2021-01-04</stp>
        <tr r="F28" s="1"/>
      </tp>
      <tp>
        <v>12.02991982</v>
        <stp/>
        <stp>EM_S_VAL_PENEWY</stp>
        <stp>2</stp>
        <stp>000425.SZ</stp>
        <stp>2021-01-04</stp>
        <tr r="F15" s="1"/>
      </tp>
      <tp>
        <v>8.2472407299999997</v>
        <stp/>
        <stp>EM_S_VAL_PENEWY</stp>
        <stp>2</stp>
        <stp>600585.SH</stp>
        <stp>2021-01-04</stp>
        <tr r="F181" s="1"/>
      </tp>
      <tp>
        <v>4.3622305800000003</v>
        <stp/>
        <stp>EM_S_VAL_PENEWY</stp>
        <stp>2</stp>
        <stp>600015.SH</stp>
        <stp>2021-01-04</stp>
        <tr r="F126" s="1"/>
      </tp>
      <tp>
        <v>14.51150627</v>
        <stp/>
        <stp>EM_S_VAL_PENEWY</stp>
        <stp>2</stp>
        <stp>600025.SH</stp>
        <stp>2021-01-04</stp>
        <tr r="F130" s="1"/>
      </tp>
      <tp>
        <v>33.93061367</v>
        <stp/>
        <stp>EM_S_VAL_PENEWY</stp>
        <stp>2</stp>
        <stp>600085.SH</stp>
        <stp>2021-01-04</stp>
        <tr r="F142" s="1"/>
      </tp>
      <tp>
        <v>203.90578313</v>
        <stp/>
        <stp>EM_S_VAL_PENEWY</stp>
        <stp>2</stp>
        <stp>300015.SZ</stp>
        <stp>2021-01-04</stp>
        <tr r="F104" s="1"/>
      </tp>
      <tp>
        <v>23.684924110000001</v>
        <stp/>
        <stp>EM_S_VAL_PENEWY</stp>
        <stp>2</stp>
        <stp>600115.SH</stp>
        <stp>2021-01-04</stp>
        <tr r="F146" s="1"/>
      </tp>
      <tp>
        <v>18.733046009999999</v>
        <stp/>
        <stp>EM_S_VAL_PENEWY</stp>
        <stp>2</stp>
        <stp>601985.SH</stp>
        <stp>2021-01-04</stp>
        <tr r="F280" s="1"/>
      </tp>
      <tp>
        <v>36.92792876</v>
        <stp/>
        <stp>EM_S_VAL_PENEWY</stp>
        <stp>2</stp>
        <stp>601555.SH</stp>
        <stp>2021-01-04</stp>
        <tr r="F246" s="1"/>
      </tp>
      <tp>
        <v>8.2364272300000003</v>
        <stp/>
        <stp>EM_S_VAL_PENEWY</stp>
        <stp>2</stp>
        <stp>601225.SH</stp>
        <stp>2021-01-04</stp>
        <tr r="F232" s="1"/>
      </tp>
      <tp>
        <v>5.9878334100000004</v>
        <stp/>
        <stp>EM_S_VAL_PENEWY</stp>
        <stp>2</stp>
        <stp>601155.SH</stp>
        <stp>2021-01-04</stp>
        <tr r="F224" s="1"/>
      </tp>
      <tp>
        <v>38.855795860000001</v>
        <stp/>
        <stp>EM_S_VAL_PENEWY</stp>
        <stp>2</stp>
        <stp>002624.SZ</stp>
        <stp>2021-01-04</stp>
        <tr r="F87" s="1"/>
      </tp>
      <tp>
        <v>51.984774139999999</v>
        <stp/>
        <stp>EM_S_VAL_PENEWY</stp>
        <stp>2</stp>
        <stp>002714.SZ</stp>
        <stp>2021-01-04</stp>
        <tr r="F89" s="1"/>
      </tp>
      <tp>
        <v>317.44341271000002</v>
        <stp/>
        <stp>EM_S_VAL_PENEWY</stp>
        <stp>2</stp>
        <stp>002414.SZ</stp>
        <stp>2021-01-04</stp>
        <tr r="F71" s="1"/>
      </tp>
      <tp>
        <v>349.38884245000003</v>
        <stp/>
        <stp>EM_S_VAL_PENEWY</stp>
        <stp>2</stp>
        <stp>002594.SZ</stp>
        <stp>2021-01-04</stp>
        <tr r="F82" s="1"/>
      </tp>
      <tp>
        <v>50.413765849999997</v>
        <stp/>
        <stp>EM_S_VAL_PENEWY</stp>
        <stp>2</stp>
        <stp>002304.SZ</stp>
        <stp>2021-01-04</stp>
        <tr r="F65" s="1"/>
      </tp>
      <tp>
        <v>64.072294740000004</v>
        <stp/>
        <stp>EM_S_VAL_PENEWY</stp>
        <stp>2</stp>
        <stp>002384.SZ</stp>
        <stp>2021-01-04</stp>
        <tr r="F69" s="1"/>
      </tp>
      <tp>
        <v>-52.357248210000002</v>
        <stp/>
        <stp>EM_S_VAL_PENEWY</stp>
        <stp>2</stp>
        <stp>002044.SZ</stp>
        <stp>2021-01-04</stp>
        <tr r="F49" s="1"/>
      </tp>
      <tp>
        <v>7.2358152000000002</v>
        <stp/>
        <stp>EM_S_VAL_PENEWY</stp>
        <stp>2</stp>
        <stp>002024.SZ</stp>
        <stp>2021-01-04</stp>
        <tr r="F46" s="1"/>
      </tp>
      <tp>
        <v>768.86546109000005</v>
        <stp/>
        <stp>EM_S_VAL_PENEWY</stp>
        <stp>2</stp>
        <stp>600584.SH</stp>
        <stp>2021-01-04</stp>
        <tr r="F180" s="1"/>
      </tp>
      <tp>
        <v>33.233327510000002</v>
        <stp/>
        <stp>EM_S_VAL_PENEWY</stp>
        <stp>2</stp>
        <stp>600004.SH</stp>
        <stp>2021-01-04</stp>
        <tr r="F122" s="1"/>
      </tp>
      <tp>
        <v>116.0243713</v>
        <stp/>
        <stp>EM_S_VAL_PENEWY</stp>
        <stp>2</stp>
        <stp>300014.SZ</stp>
        <stp>2021-01-04</stp>
        <tr r="F103" s="1"/>
      </tp>
      <tp>
        <v>10.746451049999999</v>
        <stp/>
        <stp>EM_S_VAL_PENEWY</stp>
        <stp>2</stp>
        <stp>600104.SH</stp>
        <stp>2021-01-04</stp>
        <tr r="F143" s="1"/>
      </tp>
      <tp>
        <v>34.308576039999998</v>
        <stp/>
        <stp>EM_S_VAL_PENEWY</stp>
        <stp>2</stp>
        <stp>300144.SZ</stp>
        <stp>2021-01-04</stp>
        <tr r="F111" s="1"/>
      </tp>
      <tp>
        <v>172.68841291000001</v>
        <stp/>
        <stp>EM_S_VAL_PENEWY</stp>
        <stp>2</stp>
        <stp>300124.SZ</stp>
        <stp>2021-01-04</stp>
        <tr r="F108" s="1"/>
      </tp>
      <tp>
        <v>116.88521374</v>
        <stp/>
        <stp>EM_S_VAL_PENEWY</stp>
        <stp>2</stp>
        <stp>002607.SZ</stp>
        <stp>2021-01-04</stp>
        <tr r="F86" s="1"/>
      </tp>
      <tp>
        <v>59.487945770000003</v>
        <stp/>
        <stp>EM_S_VAL_PENEWY</stp>
        <stp>2</stp>
        <stp>002007.SZ</stp>
        <stp>2021-01-04</stp>
        <tr r="F44" s="1"/>
      </tp>
      <tp>
        <v>78.583559750000006</v>
        <stp/>
        <stp>EM_S_VAL_PENEWY</stp>
        <stp>2</stp>
        <stp>002027.SZ</stp>
        <stp>2021-01-04</stp>
        <tr r="F47" s="1"/>
      </tp>
      <tp>
        <v>28.756795690000001</v>
        <stp/>
        <stp>EM_S_VAL_PENEWY</stp>
        <stp>2</stp>
        <stp>002157.SZ</stp>
        <stp>2021-01-04</stp>
        <tr r="F57" s="1"/>
      </tp>
      <tp>
        <v>66.964493489999995</v>
        <stp/>
        <stp>EM_S_VAL_PENEWY</stp>
        <stp>2</stp>
        <stp>603087.SH</stp>
        <stp>2021-01-04</stp>
        <tr r="F286" s="1"/>
      </tp>
      <tp>
        <v>17.778811910000002</v>
        <stp/>
        <stp>EM_S_VAL_PENEWY</stp>
        <stp>2</stp>
        <stp>600837.SH</stp>
        <stp>2021-01-04</stp>
        <tr r="F197" s="1"/>
      </tp>
      <tp>
        <v>41.546429289999999</v>
        <stp/>
        <stp>EM_S_VAL_PENEWY</stp>
        <stp>2</stp>
        <stp>600887.SH</stp>
        <stp>2021-01-04</stp>
        <tr r="F202" s="1"/>
      </tp>
      <tp>
        <v>42.731316110000002</v>
        <stp/>
        <stp>EM_S_VAL_PENEWY</stp>
        <stp>2</stp>
        <stp>000977.SZ</stp>
        <stp>2021-01-04</stp>
        <tr r="F41" s="1"/>
      </tp>
      <tp>
        <v>15.074837710000001</v>
        <stp/>
        <stp>EM_S_VAL_PENEWY</stp>
        <stp>2</stp>
        <stp>600637.SH</stp>
        <stp>2021-01-04</stp>
        <tr r="F185" s="1"/>
      </tp>
      <tp>
        <v>13.297899190000001</v>
        <stp/>
        <stp>EM_S_VAL_PENEWY</stp>
        <stp>2</stp>
        <stp>000627.SZ</stp>
        <stp>2021-01-04</stp>
        <tr r="F20" s="1"/>
      </tp>
      <tp>
        <v>24.62561402</v>
        <stp/>
        <stp>EM_S_VAL_PENEWY</stp>
        <stp>2</stp>
        <stp>600487.SH</stp>
        <stp>2021-01-04</stp>
        <tr r="F173" s="1"/>
      </tp>
      <tp>
        <v>80.861355410000002</v>
        <stp/>
        <stp>EM_S_VAL_PENEWY</stp>
        <stp>2</stp>
        <stp>600547.SH</stp>
        <stp>2021-01-04</stp>
        <tr r="F178" s="1"/>
      </tp>
      <tp>
        <v>8.9501211699999992</v>
        <stp/>
        <stp>EM_S_VAL_PENEWY</stp>
        <stp>2</stp>
        <stp>600297.SH</stp>
        <stp>2021-01-04</stp>
        <tr r="F158" s="1"/>
      </tp>
      <tp>
        <v>172.93957230999999</v>
        <stp/>
        <stp>EM_S_VAL_PENEWY</stp>
        <stp>2</stp>
        <stp>300347.SZ</stp>
        <stp>2021-01-04</stp>
        <tr r="F112" s="1"/>
      </tp>
      <tp>
        <v>9.7560938700000008</v>
        <stp/>
        <stp>EM_S_VAL_PENEWY</stp>
        <stp>2</stp>
        <stp>600027.SH</stp>
        <stp>2021-01-04</stp>
        <tr r="F131" s="1"/>
      </tp>
      <tp>
        <v>8.3667724000000003</v>
        <stp/>
        <stp>EM_S_VAL_PENEWY</stp>
        <stp>2</stp>
        <stp>600177.SH</stp>
        <stp>2021-01-04</stp>
        <tr r="F151" s="1"/>
      </tp>
      <tp>
        <v>18.557475279999998</v>
        <stp/>
        <stp>EM_S_VAL_PENEWY</stp>
        <stp>2</stp>
        <stp>000157.SZ</stp>
        <stp>2021-01-04</stp>
        <tr r="F11" s="1"/>
      </tp>
      <tp>
        <v>16.788709789999999</v>
        <stp/>
        <stp>EM_S_VAL_PENEWY</stp>
        <stp>2</stp>
        <stp>601857.SH</stp>
        <stp>2021-01-04</stp>
        <tr r="F268" s="1"/>
      </tp>
      <tp>
        <v>23.118331399999999</v>
        <stp/>
        <stp>EM_S_VAL_PENEWY</stp>
        <stp>2</stp>
        <stp>601877.SH</stp>
        <stp>2021-01-04</stp>
        <tr r="F270" s="1"/>
      </tp>
      <tp>
        <v>13.29467518</v>
        <stp/>
        <stp>EM_S_VAL_PENEWY</stp>
        <stp>2</stp>
        <stp>601607.SH</stp>
        <stp>2021-01-04</stp>
        <tr r="F250" s="1"/>
      </tp>
      <tp>
        <v>24.250698539999998</v>
        <stp/>
        <stp>EM_S_VAL_PENEWY</stp>
        <stp>2</stp>
        <stp>601727.SH</stp>
        <stp>2021-01-04</stp>
        <tr r="F260" s="1"/>
      </tp>
      <tp>
        <v>6.1827421500000002</v>
        <stp/>
        <stp>EM_S_VAL_PENEWY</stp>
        <stp>2</stp>
        <stp>601577.SH</stp>
        <stp>2021-01-04</stp>
        <tr r="F247" s="1"/>
      </tp>
      <tp>
        <v>33.24518664</v>
        <stp/>
        <stp>EM_S_VAL_PENEWY</stp>
        <stp>2</stp>
        <stp>601377.SH</stp>
        <stp>2021-01-04</stp>
        <tr r="F243" s="1"/>
      </tp>
      <tp>
        <v>5.1665607400000004</v>
        <stp/>
        <stp>EM_S_VAL_PENEWY</stp>
        <stp>2</stp>
        <stp>601077.SH</stp>
        <stp>2021-01-04</stp>
        <tr r="F217" s="1"/>
      </tp>
      <tp>
        <v>9.4263998600000001</v>
        <stp/>
        <stp>EM_S_VAL_PENEWY</stp>
        <stp>2</stp>
        <stp>601117.SH</stp>
        <stp>2021-01-04</stp>
        <tr r="F222" s="1"/>
      </tp>
      <tp>
        <v>44.400521070000003</v>
        <stp/>
        <stp>EM_S_VAL_PENEWY</stp>
        <stp>2</stp>
        <stp>002916.SZ</stp>
        <stp>2021-01-04</stp>
        <tr r="F96" s="1"/>
      </tp>
      <tp>
        <v>26.663196859999999</v>
        <stp/>
        <stp>EM_S_VAL_PENEWY</stp>
        <stp>2</stp>
        <stp>002736.SZ</stp>
        <stp>2021-01-04</stp>
        <tr r="F90" s="1"/>
      </tp>
      <tp>
        <v>70.612107589999994</v>
        <stp/>
        <stp>EM_S_VAL_PENEWY</stp>
        <stp>2</stp>
        <stp>002456.SZ</stp>
        <stp>2021-01-04</stp>
        <tr r="F74" s="1"/>
      </tp>
      <tp>
        <v>19.139644570000002</v>
        <stp/>
        <stp>EM_S_VAL_PENEWY</stp>
        <stp>2</stp>
        <stp>002236.SZ</stp>
        <stp>2021-01-04</stp>
        <tr r="F61" s="1"/>
      </tp>
      <tp>
        <v>3.0559856299999999</v>
        <stp/>
        <stp>EM_S_VAL_PENEWY</stp>
        <stp>2</stp>
        <stp>002146.SZ</stp>
        <stp>2021-01-04</stp>
        <tr r="F55" s="1"/>
      </tp>
      <tp>
        <v>14.99108274</v>
        <stp/>
        <stp>EM_S_VAL_PENEWY</stp>
        <stp>2</stp>
        <stp>003816.SZ</stp>
        <stp>2021-01-04</stp>
        <tr r="F101" s="1"/>
      </tp>
      <tp>
        <v>154.34351608</v>
        <stp/>
        <stp>EM_S_VAL_PENEWY</stp>
        <stp>2</stp>
        <stp>603986.SH</stp>
        <stp>2021-01-04</stp>
        <tr r="F299" s="1"/>
      </tp>
      <tp>
        <v>12.254457110000001</v>
        <stp/>
        <stp>EM_S_VAL_PENEWY</stp>
        <stp>2</stp>
        <stp>603156.SH</stp>
        <stp>2021-01-04</stp>
        <tr r="F287" s="1"/>
      </tp>
      <tp>
        <v>12.787840299999999</v>
        <stp/>
        <stp>EM_S_VAL_PENEWY</stp>
        <stp>2</stp>
        <stp>600886.SH</stp>
        <stp>2021-01-04</stp>
        <tr r="F201" s="1"/>
      </tp>
      <tp>
        <v>22.019623419999999</v>
        <stp/>
        <stp>EM_S_VAL_PENEWY</stp>
        <stp>2</stp>
        <stp>000876.SZ</stp>
        <stp>2021-01-04</stp>
        <tr r="F36" s="1"/>
      </tp>
      <tp>
        <v>12.59313255</v>
        <stp/>
        <stp>EM_S_VAL_PENEWY</stp>
        <stp>2</stp>
        <stp>600926.SH</stp>
        <stp>2021-01-04</stp>
        <tr r="F207" s="1"/>
      </tp>
      <tp>
        <v>4.7210052899999999</v>
        <stp/>
        <stp>EM_S_VAL_PENEWY</stp>
        <stp>2</stp>
        <stp>600606.SH</stp>
        <stp>2021-01-04</stp>
        <tr r="F184" s="1"/>
      </tp>
      <tp>
        <v>6.1997541199999997</v>
        <stp/>
        <stp>EM_S_VAL_PENEWY</stp>
        <stp>2</stp>
        <stp>000656.SZ</stp>
        <stp>2021-01-04</stp>
        <tr r="F22" s="1"/>
      </tp>
      <tp>
        <v>184.73570217</v>
        <stp/>
        <stp>EM_S_VAL_PENEWY</stp>
        <stp>2</stp>
        <stp>300676.SZ</stp>
        <stp>2021-01-04</stp>
        <tr r="F120" s="1"/>
      </tp>
      <tp>
        <v>16.46754323</v>
        <stp/>
        <stp>EM_S_VAL_PENEWY</stp>
        <stp>2</stp>
        <stp>000776.SZ</stp>
        <stp>2021-01-04</stp>
        <tr r="F31" s="1"/>
      </tp>
      <tp>
        <v>159.58903208999999</v>
        <stp/>
        <stp>EM_S_VAL_PENEWY</stp>
        <stp>2</stp>
        <stp>000786.SZ</stp>
        <stp>2021-01-04</stp>
        <tr r="F33" s="1"/>
      </tp>
      <tp>
        <v>28.402534930000002</v>
        <stp/>
        <stp>EM_S_VAL_PENEWY</stp>
        <stp>2</stp>
        <stp>600406.SH</stp>
        <stp>2021-01-04</stp>
        <tr r="F169" s="1"/>
      </tp>
      <tp>
        <v>122.90424978999999</v>
        <stp/>
        <stp>EM_S_VAL_PENEWY</stp>
        <stp>2</stp>
        <stp>600436.SH</stp>
        <stp>2021-01-04</stp>
        <tr r="F170" s="1"/>
      </tp>
      <tp>
        <v>67.14417804</v>
        <stp/>
        <stp>EM_S_VAL_PENEWY</stp>
        <stp>2</stp>
        <stp>000596.SZ</stp>
        <stp>2021-01-04</stp>
        <tr r="F18" s="1"/>
      </tp>
      <tp>
        <v>111.27700313</v>
        <stp/>
        <stp>EM_S_VAL_PENEWY</stp>
        <stp>2</stp>
        <stp>600276.SH</stp>
        <stp>2021-01-04</stp>
        <tr r="F157" s="1"/>
      </tp>
      <tp>
        <v>19.97594127</v>
        <stp/>
        <stp>EM_S_VAL_PENEWY</stp>
        <stp>2</stp>
        <stp>600346.SH</stp>
        <stp>2021-01-04</stp>
        <tr r="F163" s="1"/>
      </tp>
      <tp>
        <v>4.2302639600000003</v>
        <stp/>
        <stp>EM_S_VAL_PENEWY</stp>
        <stp>2</stp>
        <stp>600016.SH</stp>
        <stp>2021-01-04</stp>
        <tr r="F127" s="1"/>
      </tp>
      <tp>
        <v>11.723655709999999</v>
        <stp/>
        <stp>EM_S_VAL_PENEWY</stp>
        <stp>2</stp>
        <stp>600036.SH</stp>
        <stp>2021-01-04</stp>
        <tr r="F136" s="1"/>
      </tp>
      <tp>
        <v>18.713712149999999</v>
        <stp/>
        <stp>EM_S_VAL_PENEWY</stp>
        <stp>2</stp>
        <stp>600066.SH</stp>
        <stp>2021-01-04</stp>
        <tr r="F140" s="1"/>
      </tp>
      <tp>
        <v>54.362074540000002</v>
        <stp/>
        <stp>EM_S_VAL_PENEWY</stp>
        <stp>2</stp>
        <stp>000066.SZ</stp>
        <stp>2021-01-04</stp>
        <tr r="F8" s="1"/>
      </tp>
      <tp>
        <v>33.544648100000003</v>
        <stp/>
        <stp>EM_S_VAL_PENEWY</stp>
        <stp>2</stp>
        <stp>600176.SH</stp>
        <stp>2021-01-04</stp>
        <tr r="F150" s="1"/>
      </tp>
      <tp>
        <v>40.870670160000003</v>
        <stp/>
        <stp>EM_S_VAL_PENEWY</stp>
        <stp>2</stp>
        <stp>600196.SH</stp>
        <stp>2021-01-04</stp>
        <tr r="F153" s="1"/>
      </tp>
      <tp>
        <v>23.008024330000001</v>
        <stp/>
        <stp>EM_S_VAL_PENEWY</stp>
        <stp>2</stp>
        <stp>000166.SZ</stp>
        <stp>2021-01-04</stp>
        <tr r="F12" s="1"/>
      </tp>
      <tp>
        <v>34.314425079999999</v>
        <stp/>
        <stp>EM_S_VAL_PENEWY</stp>
        <stp>2</stp>
        <stp>300136.SZ</stp>
        <stp>2021-01-04</stp>
        <tr r="F109" s="1"/>
      </tp>
      <tp>
        <v>23.160234849999998</v>
        <stp/>
        <stp>EM_S_VAL_PENEWY</stp>
        <stp>2</stp>
        <stp>601816.SH</stp>
        <stp>2021-01-04</stp>
        <tr r="F265" s="1"/>
      </tp>
      <tp>
        <v>6.6645875999999999</v>
        <stp/>
        <stp>EM_S_VAL_PENEWY</stp>
        <stp>2</stp>
        <stp>601916.SH</stp>
        <stp>2021-01-04</stp>
        <tr r="F276" s="1"/>
      </tp>
      <tp>
        <v>99.113242029999995</v>
        <stp/>
        <stp>EM_S_VAL_PENEWY</stp>
        <stp>2</stp>
        <stp>601696.SH</stp>
        <stp>2021-01-04</stp>
        <tr r="F258" s="1"/>
      </tp>
      <tp>
        <v>12.84704659</v>
        <stp/>
        <stp>EM_S_VAL_PENEWY</stp>
        <stp>2</stp>
        <stp>601766.SH</stp>
        <stp>2021-01-04</stp>
        <tr r="F261" s="1"/>
      </tp>
      <tp>
        <v>16.42408811</v>
        <stp/>
        <stp>EM_S_VAL_PENEWY</stp>
        <stp>2</stp>
        <stp>601216.SH</stp>
        <stp>2021-01-04</stp>
        <tr r="F231" s="1"/>
      </tp>
      <tp>
        <v>78.911504210000004</v>
        <stp/>
        <stp>EM_S_VAL_PENEWY</stp>
        <stp>2</stp>
        <stp>601236.SH</stp>
        <stp>2021-01-04</stp>
        <tr r="F235" s="1"/>
      </tp>
      <tp>
        <v>12.104072220000001</v>
        <stp/>
        <stp>EM_S_VAL_PENEWY</stp>
        <stp>2</stp>
        <stp>601336.SH</stp>
        <stp>2021-01-04</stp>
        <tr r="F241" s="1"/>
      </tp>
      <tp>
        <v>7.0041756700000004</v>
        <stp/>
        <stp>EM_S_VAL_PENEWY</stp>
        <stp>2</stp>
        <stp>601006.SH</stp>
        <stp>2021-01-04</stp>
        <tr r="F212" s="1"/>
      </tp>
      <tp>
        <v>59.07377829</v>
        <stp/>
        <stp>EM_S_VAL_PENEWY</stp>
        <stp>2</stp>
        <stp>601066.SH</stp>
        <stp>2021-01-04</stp>
        <tr r="F216" s="1"/>
      </tp>
      <tp>
        <v>6.1974380299999998</v>
        <stp/>
        <stp>EM_S_VAL_PENEWY</stp>
        <stp>2</stp>
        <stp>601166.SH</stp>
        <stp>2021-01-04</stp>
        <tr r="F226" s="1"/>
      </tp>
      <tp>
        <v>5.2913299699999996</v>
        <stp/>
        <stp>EM_S_VAL_PENEWY</stp>
        <stp>2</stp>
        <stp>601186.SH</stp>
        <stp>2021-01-04</stp>
        <tr r="F228" s="1"/>
      </tp>
      <tp>
        <v>47.490667209999998</v>
        <stp/>
        <stp>EM_S_VAL_PENEWY</stp>
        <stp>2</stp>
        <stp>002841.SZ</stp>
        <stp>2021-01-04</stp>
        <tr r="F95" s="1"/>
      </tp>
      <tp>
        <v>130.44718327999999</v>
        <stp/>
        <stp>EM_S_VAL_PENEWY</stp>
        <stp>2</stp>
        <stp>002821.SZ</stp>
        <stp>2021-01-04</stp>
        <tr r="F94" s="1"/>
      </tp>
      <tp>
        <v>25.24774764</v>
        <stp/>
        <stp>EM_S_VAL_PENEWY</stp>
        <stp>2</stp>
        <stp>002601.SZ</stp>
        <stp>2021-01-04</stp>
        <tr r="F84" s="1"/>
      </tp>
      <tp>
        <v>93.975510240000006</v>
        <stp/>
        <stp>EM_S_VAL_PENEWY</stp>
        <stp>2</stp>
        <stp>002241.SZ</stp>
        <stp>2021-01-04</stp>
        <tr r="F62" s="1"/>
      </tp>
      <tp>
        <v>44.892302530000002</v>
        <stp/>
        <stp>EM_S_VAL_PENEWY</stp>
        <stp>2</stp>
        <stp>002271.SZ</stp>
        <stp>2021-01-04</stp>
        <tr r="F64" s="1"/>
      </tp>
      <tp>
        <v>309.64383140000001</v>
        <stp/>
        <stp>EM_S_VAL_PENEWY</stp>
        <stp>2</stp>
        <stp>002371.SZ</stp>
        <stp>2021-01-04</stp>
        <tr r="F68" s="1"/>
      </tp>
      <tp>
        <v>68.946647080000005</v>
        <stp/>
        <stp>EM_S_VAL_PENEWY</stp>
        <stp>2</stp>
        <stp>002311.SZ</stp>
        <stp>2021-01-04</stp>
        <tr r="F66" s="1"/>
      </tp>
      <tp>
        <v>34.024030250000003</v>
        <stp/>
        <stp>EM_S_VAL_PENEWY</stp>
        <stp>2</stp>
        <stp>002001.SZ</stp>
        <stp>2021-01-04</stp>
        <tr r="F43" s="1"/>
      </tp>
      <tp>
        <v>428.64565956000001</v>
        <stp/>
        <stp>EM_S_VAL_PENEWY</stp>
        <stp>2</stp>
        <stp>603501.SH</stp>
        <stp>2021-01-04</stp>
        <tr r="F294" s="1"/>
      </tp>
      <tp>
        <v>7.4538068800000001</v>
        <stp/>
        <stp>EM_S_VAL_PENEWY</stp>
        <stp>2</stp>
        <stp>000961.SZ</stp>
        <stp>2021-01-04</stp>
        <tr r="F39" s="1"/>
      </tp>
      <tp>
        <v>15.321495199999999</v>
        <stp/>
        <stp>EM_S_VAL_PENEWY</stp>
        <stp>2</stp>
        <stp>000651.SZ</stp>
        <stp>2021-01-04</stp>
        <tr r="F21" s="1"/>
      </tp>
      <tp>
        <v>6.4512585500000004</v>
        <stp/>
        <stp>EM_S_VAL_PENEWY</stp>
        <stp>2</stp>
        <stp>000671.SZ</stp>
        <stp>2021-01-04</stp>
        <tr r="F24" s="1"/>
      </tp>
      <tp>
        <v>107.95145266</v>
        <stp/>
        <stp>EM_S_VAL_PENEWY</stp>
        <stp>2</stp>
        <stp>000661.SZ</stp>
        <stp>2021-01-04</stp>
        <tr r="F23" s="1"/>
      </tp>
      <tp>
        <v>197.69543515000001</v>
        <stp/>
        <stp>EM_S_VAL_PENEWY</stp>
        <stp>2</stp>
        <stp>300601.SZ</stp>
        <stp>2021-01-04</stp>
        <tr r="F118" s="1"/>
      </tp>
      <tp>
        <v>14.29738592</v>
        <stp/>
        <stp>EM_S_VAL_PENEWY</stp>
        <stp>2</stp>
        <stp>600741.SH</stp>
        <stp>2021-01-04</stp>
        <tr r="F191" s="1"/>
      </tp>
      <tp>
        <v>16.721172800000002</v>
        <stp/>
        <stp>EM_S_VAL_PENEWY</stp>
        <stp>2</stp>
        <stp>600271.SH</stp>
        <stp>2021-01-04</stp>
        <tr r="F156" s="1"/>
      </tp>
      <tp>
        <v>41.88740919</v>
        <stp/>
        <stp>EM_S_VAL_PENEWY</stp>
        <stp>2</stp>
        <stp>600011.SH</stp>
        <stp>2021-01-04</stp>
        <tr r="F125" s="1"/>
      </tp>
      <tp>
        <v>26.3196026</v>
        <stp/>
        <stp>EM_S_VAL_PENEWY</stp>
        <stp>2</stp>
        <stp>600031.SH</stp>
        <stp>2021-01-04</stp>
        <tr r="F135" s="1"/>
      </tp>
      <tp>
        <v>19.828666179999999</v>
        <stp/>
        <stp>EM_S_VAL_PENEWY</stp>
        <stp>2</stp>
        <stp>600061.SH</stp>
        <stp>2021-01-04</stp>
        <tr r="F139" s="1"/>
      </tp>
      <tp>
        <v>12.80191802</v>
        <stp/>
        <stp>EM_S_VAL_PENEWY</stp>
        <stp>2</stp>
        <stp>000001.SZ</stp>
        <stp>2021-01-04</stp>
        <tr r="F5" s="1"/>
      </tp>
      <tp>
        <v>79.287965049999997</v>
        <stp/>
        <stp>EM_S_VAL_PENEWY</stp>
        <stp>2</stp>
        <stp>600111.SH</stp>
        <stp>2021-01-04</stp>
        <tr r="F145" s="1"/>
      </tp>
      <tp>
        <v>83.773880750000004</v>
        <stp/>
        <stp>EM_S_VAL_PENEWY</stp>
        <stp>2</stp>
        <stp>600161.SH</stp>
        <stp>2021-01-04</stp>
        <tr r="F149" s="1"/>
      </tp>
      <tp>
        <v>24.138966079999999</v>
        <stp/>
        <stp>EM_S_VAL_PENEWY</stp>
        <stp>2</stp>
        <stp>601881.SH</stp>
        <stp>2021-01-04</stp>
        <tr r="F272" s="1"/>
      </tp>
      <tp>
        <v>91.586201590000002</v>
        <stp/>
        <stp>EM_S_VAL_PENEWY</stp>
        <stp>2</stp>
        <stp>601901.SH</stp>
        <stp>2021-01-04</stp>
        <tr r="F275" s="1"/>
      </tp>
      <tp>
        <v>13.29945189</v>
        <stp/>
        <stp>EM_S_VAL_PENEWY</stp>
        <stp>2</stp>
        <stp>601601.SH</stp>
        <stp>2021-01-04</stp>
        <tr r="F249" s="1"/>
      </tp>
      <tp>
        <v>18.163377560000001</v>
        <stp/>
        <stp>EM_S_VAL_PENEWY</stp>
        <stp>2</stp>
        <stp>601211.SH</stp>
        <stp>2021-01-04</stp>
        <tr r="F230" s="1"/>
      </tp>
      <tp>
        <v>34.187735879999998</v>
        <stp/>
        <stp>EM_S_VAL_PENEWY</stp>
        <stp>2</stp>
        <stp>601231.SH</stp>
        <stp>2021-01-04</stp>
        <tr r="F234" s="1"/>
      </tp>
      <tp>
        <v>28.514276370000001</v>
        <stp/>
        <stp>EM_S_VAL_PENEWY</stp>
        <stp>2</stp>
        <stp>601021.SH</stp>
        <stp>2021-01-04</stp>
        <tr r="F215" s="1"/>
      </tp>
      <tp>
        <v>16.77184329</v>
        <stp/>
        <stp>EM_S_VAL_PENEWY</stp>
        <stp>2</stp>
        <stp>601111.SH</stp>
        <stp>2021-01-04</stp>
        <tr r="F221" s="1"/>
      </tp>
      <tp>
        <v>16.26267657</v>
        <stp/>
        <stp>EM_S_VAL_PENEWY</stp>
        <stp>2</stp>
        <stp>688009.SH</stp>
        <stp>2021-01-04</stp>
        <tr r="F302" s="1"/>
      </tp>
      <tp>
        <v>43.767939660000003</v>
        <stp/>
        <stp>EM_S_VAL_PENEWY</stp>
        <stp>2</stp>
        <stp>002600.SZ</stp>
        <stp>2021-01-04</stp>
        <tr r="F83" s="1"/>
      </tp>
      <tp>
        <v>416.57777807999997</v>
        <stp/>
        <stp>EM_S_VAL_PENEWY</stp>
        <stp>2</stp>
        <stp>002460.SZ</stp>
        <stp>2021-01-04</stp>
        <tr r="F75" s="1"/>
      </tp>
      <tp>
        <v>405.97680893</v>
        <stp/>
        <stp>EM_S_VAL_PENEWY</stp>
        <stp>2</stp>
        <stp>002410.SZ</stp>
        <stp>2021-01-04</stp>
        <tr r="F70" s="1"/>
      </tp>
      <tp>
        <v>112.19070255</v>
        <stp/>
        <stp>EM_S_VAL_PENEWY</stp>
        <stp>2</stp>
        <stp>002230.SZ</stp>
        <stp>2021-01-04</stp>
        <tr r="F60" s="1"/>
      </tp>
      <tp>
        <v>68.536406900000003</v>
        <stp/>
        <stp>EM_S_VAL_PENEWY</stp>
        <stp>2</stp>
        <stp>002050.SZ</stp>
        <stp>2021-01-04</stp>
        <tr r="F51" s="1"/>
      </tp>
      <tp>
        <v>17.347442359999999</v>
        <stp/>
        <stp>EM_S_VAL_PENEWY</stp>
        <stp>2</stp>
        <stp>002120.SZ</stp>
        <stp>2021-01-04</stp>
        <tr r="F52" s="1"/>
      </tp>
      <tp>
        <v>30.72235216</v>
        <stp/>
        <stp>EM_S_VAL_PENEWY</stp>
        <stp>2</stp>
        <stp>603160.SH</stp>
        <stp>2021-01-04</stp>
        <tr r="F288" s="1"/>
      </tp>
      <tp>
        <v>68.637537910000006</v>
        <stp/>
        <stp>EM_S_VAL_PENEWY</stp>
        <stp>2</stp>
        <stp>000860.SZ</stp>
        <stp>2021-01-04</stp>
        <tr r="F35" s="1"/>
      </tp>
      <tp>
        <v>19.951320190000001</v>
        <stp/>
        <stp>EM_S_VAL_PENEWY</stp>
        <stp>2</stp>
        <stp>600900.SH</stp>
        <stp>2021-01-04</stp>
        <tr r="F204" s="1"/>
      </tp>
      <tp>
        <v>75.482532259999999</v>
        <stp/>
        <stp>EM_S_VAL_PENEWY</stp>
        <stp>2</stp>
        <stp>600600.SH</stp>
        <stp>2021-01-04</stp>
        <tr r="F183" s="1"/>
      </tp>
      <tp>
        <v>44.097638699999997</v>
        <stp/>
        <stp>EM_S_VAL_PENEWY</stp>
        <stp>2</stp>
        <stp>600660.SH</stp>
        <stp>2021-01-04</stp>
        <tr r="F187" s="1"/>
      </tp>
      <tp>
        <v>33.01456417</v>
        <stp/>
        <stp>EM_S_VAL_PENEWY</stp>
        <stp>2</stp>
        <stp>600690.SH</stp>
        <stp>2021-01-04</stp>
        <tr r="F188" s="1"/>
      </tp>
      <tp>
        <v>137.20141960999999</v>
        <stp/>
        <stp>EM_S_VAL_PENEWY</stp>
        <stp>2</stp>
        <stp>600760.SH</stp>
        <stp>2021-01-04</stp>
        <tr r="F193" s="1"/>
      </tp>
      <tp>
        <v>78.293054870000006</v>
        <stp/>
        <stp>EM_S_VAL_PENEWY</stp>
        <stp>2</stp>
        <stp>600570.SH</stp>
        <stp>2021-01-04</stp>
        <tr r="F179" s="1"/>
      </tp>
      <tp>
        <v>3.3936208899999998</v>
        <stp/>
        <stp>EM_S_VAL_PENEWY</stp>
        <stp>2</stp>
        <stp>600340.SH</stp>
        <stp>2021-01-04</stp>
        <tr r="F162" s="1"/>
      </tp>
      <tp>
        <v>11.47928557</v>
        <stp/>
        <stp>EM_S_VAL_PENEWY</stp>
        <stp>2</stp>
        <stp>600390.SH</stp>
        <stp>2021-01-04</stp>
        <tr r="F168" s="1"/>
      </tp>
      <tp>
        <v>80.532808119999999</v>
        <stp/>
        <stp>EM_S_VAL_PENEWY</stp>
        <stp>2</stp>
        <stp>600010.SH</stp>
        <stp>2021-01-04</stp>
        <tr r="F124" s="1"/>
      </tp>
      <tp>
        <v>4.8279989299999997</v>
        <stp/>
        <stp>EM_S_VAL_PENEWY</stp>
        <stp>2</stp>
        <stp>600000.SH</stp>
        <stp>2021-01-04</stp>
        <tr r="F121" s="1"/>
      </tp>
      <tp>
        <v>30.845969660000002</v>
        <stp/>
        <stp>EM_S_VAL_PENEWY</stp>
        <stp>2</stp>
        <stp>600030.SH</stp>
        <stp>2021-01-04</stp>
        <tr r="F134" s="1"/>
      </tp>
      <tp>
        <v>26.956096330000001</v>
        <stp/>
        <stp>EM_S_VAL_PENEWY</stp>
        <stp>2</stp>
        <stp>600050.SH</stp>
        <stp>2021-01-04</stp>
        <tr r="F138" s="1"/>
      </tp>
      <tp>
        <v>201.76685434000001</v>
        <stp/>
        <stp>EM_S_VAL_PENEWY</stp>
        <stp>2</stp>
        <stp>600150.SH</stp>
        <stp>2021-01-04</stp>
        <tr r="F148" s="1"/>
      </tp>
      <tp>
        <v>38.483615010000001</v>
        <stp/>
        <stp>EM_S_VAL_PENEWY</stp>
        <stp>2</stp>
        <stp>000100.SZ</stp>
        <stp>2021-01-04</stp>
        <tr r="F10" s="1"/>
      </tp>
      <tp>
        <v>5.7885260499999998</v>
        <stp/>
        <stp>EM_S_VAL_PENEWY</stp>
        <stp>2</stp>
        <stp>601800.SH</stp>
        <stp>2021-01-04</stp>
        <tr r="F263" s="1"/>
      </tp>
      <tp>
        <v>63.619580569999997</v>
        <stp/>
        <stp>EM_S_VAL_PENEWY</stp>
        <stp>2</stp>
        <stp>601990.SH</stp>
        <stp>2021-01-04</stp>
        <tr r="F283" s="1"/>
      </tp>
      <tp>
        <v>75.611961649999998</v>
        <stp/>
        <stp>EM_S_VAL_PENEWY</stp>
        <stp>2</stp>
        <stp>601600.SH</stp>
        <stp>2021-01-04</stp>
        <tr r="F248" s="1"/>
      </tp>
      <tp>
        <v>17.79111181</v>
        <stp/>
        <stp>EM_S_VAL_PENEWY</stp>
        <stp>2</stp>
        <stp>601360.SH</stp>
        <stp>2021-01-04</stp>
        <tr r="F242" s="1"/>
      </tp>
      <tp>
        <v>5.4688388100000003</v>
        <stp/>
        <stp>EM_S_VAL_PENEWY</stp>
        <stp>2</stp>
        <stp>601390.SH</stp>
        <stp>2021-01-04</stp>
        <tr r="F244" s="1"/>
      </tp>
      <tp>
        <v>113.76835289</v>
        <stp/>
        <stp>EM_S_VAL_PENEWY</stp>
        <stp>2</stp>
        <stp>601100.SH</stp>
        <stp>2021-01-04</stp>
        <tr r="F219" s="1"/>
      </tp>
      <tp>
        <v>98.162182509999994</v>
        <stp/>
        <stp>EM_S_VAL_PENEWY</stp>
        <stp>2</stp>
        <stp>688008.SH</stp>
        <stp>2021-01-04</stp>
        <tr r="F301" s="1"/>
      </tp>
      <tp>
        <v>58.539624340000003</v>
        <stp/>
        <stp>EM_S_VAL_PENEWY</stp>
        <stp>2</stp>
        <stp>002673.SZ</stp>
        <stp>2021-01-04</stp>
        <tr r="F88" s="1"/>
      </tp>
      <tp>
        <v>59.282117409999998</v>
        <stp/>
        <stp>EM_S_VAL_PENEWY</stp>
        <stp>2</stp>
        <stp>002773.SZ</stp>
        <stp>2021-01-04</stp>
        <tr r="F92" s="1"/>
      </tp>
      <tp>
        <v>27.13871915</v>
        <stp/>
        <stp>EM_S_VAL_PENEWY</stp>
        <stp>2</stp>
        <stp>002463.SZ</stp>
        <stp>2021-01-04</stp>
        <tr r="F76" s="1"/>
      </tp>
      <tp>
        <v>83.932921260000001</v>
        <stp/>
        <stp>EM_S_VAL_PENEWY</stp>
        <stp>2</stp>
        <stp>002493.SZ</stp>
        <stp>2021-01-04</stp>
        <tr r="F78" s="1"/>
      </tp>
      <tp>
        <v>93.426796440000004</v>
        <stp/>
        <stp>EM_S_VAL_PENEWY</stp>
        <stp>2</stp>
        <stp>002153.SZ</stp>
        <stp>2021-01-04</stp>
        <tr r="F56" s="1"/>
      </tp>
      <tp>
        <v>42.616923909999997</v>
        <stp/>
        <stp>EM_S_VAL_PENEWY</stp>
        <stp>2</stp>
        <stp>603833.SH</stp>
        <stp>2021-01-04</stp>
        <tr r="F297" s="1"/>
      </tp>
      <tp>
        <v>75.951514090000003</v>
        <stp/>
        <stp>EM_S_VAL_PENEWY</stp>
        <stp>2</stp>
        <stp>603993.SH</stp>
        <stp>2021-01-04</stp>
        <tr r="F300" s="1"/>
      </tp>
      <tp>
        <v>161.53288422</v>
        <stp/>
        <stp>EM_S_VAL_PENEWY</stp>
        <stp>2</stp>
        <stp>600893.SH</stp>
        <stp>2021-01-04</stp>
        <tr r="F203" s="1"/>
      </tp>
      <tp>
        <v>16.620312210000002</v>
        <stp/>
        <stp>EM_S_VAL_PENEWY</stp>
        <stp>2</stp>
        <stp>000963.SZ</stp>
        <stp>2021-01-04</stp>
        <tr r="F40" s="1"/>
      </tp>
      <tp>
        <v>96.074589649999993</v>
        <stp/>
        <stp>EM_S_VAL_PENEWY</stp>
        <stp>2</stp>
        <stp>600703.SH</stp>
        <stp>2021-01-04</stp>
        <tr r="F189" s="1"/>
      </tp>
      <tp>
        <v>185.56796993</v>
        <stp/>
        <stp>EM_S_VAL_PENEWY</stp>
        <stp>2</stp>
        <stp>600763.SH</stp>
        <stp>2021-01-04</stp>
        <tr r="F194" s="1"/>
      </tp>
      <tp>
        <v>14.60537575</v>
        <stp/>
        <stp>EM_S_VAL_PENEWY</stp>
        <stp>2</stp>
        <stp>000703.SZ</stp>
        <stp>2021-01-04</stp>
        <tr r="F25" s="1"/>
      </tp>
      <tp>
        <v>29.570660119999999</v>
        <stp/>
        <stp>EM_S_VAL_PENEWY</stp>
        <stp>2</stp>
        <stp>000723.SZ</stp>
        <stp>2021-01-04</stp>
        <tr r="F27" s="1"/>
      </tp>
      <tp>
        <v>28.68048156</v>
        <stp/>
        <stp>EM_S_VAL_PENEWY</stp>
        <stp>2</stp>
        <stp>000783.SZ</stp>
        <stp>2021-01-04</stp>
        <tr r="F32" s="1"/>
      </tp>
      <tp>
        <v>54.869435420000002</v>
        <stp/>
        <stp>EM_S_VAL_PENEWY</stp>
        <stp>2</stp>
        <stp>300433.SZ</stp>
        <stp>2021-01-04</stp>
        <tr r="F115" s="1"/>
      </tp>
      <tp>
        <v>112.21617899</v>
        <stp/>
        <stp>EM_S_VAL_PENEWY</stp>
        <stp>2</stp>
        <stp>300413.SZ</stp>
        <stp>2021-01-04</stp>
        <tr r="F114" s="1"/>
      </tp>
      <tp>
        <v>21.959810749999999</v>
        <stp/>
        <stp>EM_S_VAL_PENEWY</stp>
        <stp>2</stp>
        <stp>600233.SH</stp>
        <stp>2021-01-04</stp>
        <tr r="F155" s="1"/>
      </tp>
      <tp>
        <v>5.7713582700000003</v>
        <stp/>
        <stp>EM_S_VAL_PENEWY</stp>
        <stp>2</stp>
        <stp>600383.SH</stp>
        <stp>2021-01-04</stp>
        <tr r="F167" s="1"/>
      </tp>
      <tp>
        <v>28.731812269999999</v>
        <stp/>
        <stp>EM_S_VAL_PENEWY</stp>
        <stp>2</stp>
        <stp>000333.SZ</stp>
        <stp>2021-01-04</stp>
        <tr r="F13" s="1"/>
      </tp>
      <tp>
        <v>30.76592934</v>
        <stp/>
        <stp>EM_S_VAL_PENEWY</stp>
        <stp>2</stp>
        <stp>000063.SZ</stp>
        <stp>2021-01-04</stp>
        <tr r="F7" s="1"/>
      </tp>
      <tp>
        <v>75.476867850000005</v>
        <stp/>
        <stp>EM_S_VAL_PENEWY</stp>
        <stp>2</stp>
        <stp>300033.SZ</stp>
        <stp>2021-01-04</stp>
        <tr r="F105" s="1"/>
      </tp>
      <tp>
        <v>28.000036600000001</v>
        <stp/>
        <stp>EM_S_VAL_PENEWY</stp>
        <stp>2</stp>
        <stp>300003.SZ</stp>
        <stp>2021-01-04</stp>
        <tr r="F102" s="1"/>
      </tp>
      <tp>
        <v>44.131858289999997</v>
        <stp/>
        <stp>EM_S_VAL_PENEWY</stp>
        <stp>2</stp>
        <stp>600183.SH</stp>
        <stp>2021-01-04</stp>
        <tr r="F152" s="1"/>
      </tp>
      <tp>
        <v>43.147200320000003</v>
        <stp/>
        <stp>EM_S_VAL_PENEWY</stp>
        <stp>2</stp>
        <stp>601933.SH</stp>
        <stp>2021-01-04</stp>
        <tr r="F278" s="1"/>
      </tp>
      <tp>
        <v>77.764133650000005</v>
        <stp/>
        <stp>EM_S_VAL_PENEWY</stp>
        <stp>2</stp>
        <stp>601633.SH</stp>
        <stp>2021-01-04</stp>
        <tr r="F253" s="1"/>
      </tp>
      <tp>
        <v>161.69887231999999</v>
        <stp/>
        <stp>EM_S_VAL_PENEWY</stp>
        <stp>2</stp>
        <stp>002812.SZ</stp>
        <stp>2021-01-04</stp>
        <tr r="F93" s="1"/>
      </tp>
      <tp>
        <v>23.087741279999999</v>
        <stp/>
        <stp>EM_S_VAL_PENEWY</stp>
        <stp>2</stp>
        <stp>002602.SZ</stp>
        <stp>2021-01-04</stp>
        <tr r="F85" s="1"/>
      </tp>
      <tp>
        <v>29.514584880000001</v>
        <stp/>
        <stp>EM_S_VAL_PENEWY</stp>
        <stp>2</stp>
        <stp>002422.SZ</stp>
        <stp>2021-01-04</stp>
        <tr r="F73" s="1"/>
      </tp>
      <tp>
        <v>82.389492110000006</v>
        <stp/>
        <stp>EM_S_VAL_PENEWY</stp>
        <stp>2</stp>
        <stp>002252.SZ</stp>
        <stp>2021-01-04</stp>
        <tr r="F63" s="1"/>
      </tp>
      <tp>
        <v>29.252402100000001</v>
        <stp/>
        <stp>EM_S_VAL_PENEWY</stp>
        <stp>2</stp>
        <stp>002202.SZ</stp>
        <stp>2021-01-04</stp>
        <tr r="F59" s="1"/>
      </tp>
      <tp>
        <v>71.1233225</v>
        <stp/>
        <stp>EM_S_VAL_PENEWY</stp>
        <stp>2</stp>
        <stp>002352.SZ</stp>
        <stp>2021-01-04</stp>
        <tr r="F67" s="1"/>
      </tp>
      <tp>
        <v>32.874758989999997</v>
        <stp/>
        <stp>EM_S_VAL_PENEWY</stp>
        <stp>2</stp>
        <stp>002032.SZ</stp>
        <stp>2021-01-04</stp>
        <tr r="F48" s="1"/>
      </tp>
      <tp>
        <v>15.30672753</v>
        <stp/>
        <stp>EM_S_VAL_PENEWY</stp>
        <stp>2</stp>
        <stp>002142.SZ</stp>
        <stp>2021-01-04</stp>
        <tr r="F54" s="1"/>
      </tp>
      <tp>
        <v>458.79354503000002</v>
        <stp/>
        <stp>EM_S_VAL_PENEWY</stp>
        <stp>2</stp>
        <stp>603392.SH</stp>
        <stp>2021-01-04</stp>
        <tr r="F293" s="1"/>
      </tp>
      <tp>
        <v>75.009665429999998</v>
        <stp/>
        <stp>EM_S_VAL_PENEWY</stp>
        <stp>2</stp>
        <stp>600872.SH</stp>
        <stp>2021-01-04</stp>
        <tr r="F200" s="1"/>
      </tp>
      <tp>
        <v>41.006456010000001</v>
        <stp/>
        <stp>EM_S_VAL_PENEWY</stp>
        <stp>2</stp>
        <stp>600482.SH</stp>
        <stp>2021-01-04</stp>
        <tr r="F172" s="1"/>
      </tp>
      <tp>
        <v>17.157754870000002</v>
        <stp/>
        <stp>EM_S_VAL_PENEWY</stp>
        <stp>2</stp>
        <stp>600522.SH</stp>
        <stp>2021-01-04</stp>
        <tr r="F177" s="1"/>
      </tp>
      <tp>
        <v>14.93293809</v>
        <stp/>
        <stp>EM_S_VAL_PENEWY</stp>
        <stp>2</stp>
        <stp>600332.SH</stp>
        <stp>2021-01-04</stp>
        <tr r="F161" s="1"/>
      </tp>
      <tp>
        <v>8.8151014300000003</v>
        <stp/>
        <stp>EM_S_VAL_PENEWY</stp>
        <stp>2</stp>
        <stp>600352.SH</stp>
        <stp>2021-01-04</stp>
        <tr r="F164" s="1"/>
      </tp>
      <tp>
        <v>30.01659991</v>
        <stp/>
        <stp>EM_S_VAL_PENEWY</stp>
        <stp>2</stp>
        <stp>600362.SH</stp>
        <stp>2021-01-04</stp>
        <tr r="F165" s="1"/>
      </tp>
      <tp>
        <v>8.3026311800000006</v>
        <stp/>
        <stp>EM_S_VAL_PENEWY</stp>
        <stp>2</stp>
        <stp>000002.SZ</stp>
        <stp>2021-01-04</stp>
        <tr r="F6" s="1"/>
      </tp>
      <tp>
        <v>416.37197803999999</v>
        <stp/>
        <stp>EM_S_VAL_PENEWY</stp>
        <stp>2</stp>
        <stp>300142.SZ</stp>
        <stp>2021-01-04</stp>
        <tr r="F110" s="1"/>
      </tp>
      <tp>
        <v>96.834114810000003</v>
        <stp/>
        <stp>EM_S_VAL_PENEWY</stp>
        <stp>2</stp>
        <stp>300122.SZ</stp>
        <stp>2021-01-04</stp>
        <tr r="F107" s="1"/>
      </tp>
      <tp>
        <v>23.818519219999999</v>
        <stp/>
        <stp>EM_S_VAL_PENEWY</stp>
        <stp>2</stp>
        <stp>601872.SH</stp>
        <stp>2021-01-04</stp>
        <tr r="F269" s="1"/>
      </tp>
      <tp>
        <v>71.512518810000003</v>
        <stp/>
        <stp>EM_S_VAL_PENEWY</stp>
        <stp>2</stp>
        <stp>601012.SH</stp>
        <stp>2021-01-04</stp>
        <tr r="F214" s="1"/>
      </tp>
      <tp>
        <v>131.68730880999999</v>
        <stp/>
        <stp>EM_S_VAL_PENEWY</stp>
        <stp>2</stp>
        <stp>601162.SH</stp>
        <stp>2021-01-04</stp>
        <tr r="F225" s="1"/>
      </tp>
      <tp>
        <v>73.169818113894095</v>
        <stp/>
        <stp>EM_HKS_VAL_PE</stp>
        <stp>3</stp>
        <stp>09999.HK</stp>
        <stp>2021-01-04</stp>
        <stp>2018</stp>
        <tr r="G55" s="3"/>
      </tp>
      <tp>
        <v>29.867246909230399</v>
        <stp/>
        <stp>EM_HKS_VAL_PE</stp>
        <stp>3</stp>
        <stp>09988.HK</stp>
        <stp>2021-01-04</stp>
        <stp>2019</stp>
        <tr r="H54" s="3"/>
      </tp>
      <tp>
        <v>21.670624500586399</v>
        <stp/>
        <stp>EM_HKS_VAL_PE</stp>
        <stp>3</stp>
        <stp>09999.HK</stp>
        <stp>2021-01-04</stp>
        <stp>2019</stp>
        <tr r="H55" s="3"/>
      </tp>
      <tp>
        <v>47.675950811968299</v>
        <stp/>
        <stp>EM_HKS_VAL_PE</stp>
        <stp>3</stp>
        <stp>09988.HK</stp>
        <stp>2021-01-04</stp>
        <stp>2018</stp>
        <tr r="G54" s="3"/>
      </tp>
      <tp>
        <v>61.065444844401497</v>
        <stp/>
        <stp>EM_HKS_VAL_PE</stp>
        <stp>3</stp>
        <stp>09988.HK</stp>
        <stp>2021-01-04</stp>
        <stp>2017</stp>
        <tr r="F54" s="3"/>
      </tp>
      <tp>
        <v>40.107668477968097</v>
        <stp/>
        <stp>EM_HKS_VAL_PE</stp>
        <stp>3</stp>
        <stp>09999.HK</stp>
        <stp>2021-01-04</stp>
        <stp>2017</stp>
        <tr r="F55" s="3"/>
      </tp>
      <tp>
        <v>-5867.2599391301801</v>
        <stp/>
        <stp>EM_HKS_VAL_PE</stp>
        <stp>3</stp>
        <stp>09618.HK</stp>
        <stp>2021-01-04</stp>
        <stp>2017</stp>
        <tr r="F53" s="3"/>
      </tp>
      <tp>
        <v>-375.81339172035098</v>
        <stp/>
        <stp>EM_HKS_VAL_PE</stp>
        <stp>3</stp>
        <stp>09618.HK</stp>
        <stp>2021-01-04</stp>
        <stp>2018</stp>
        <tr r="G53" s="3"/>
      </tp>
      <tp>
        <v>78.570410750796796</v>
        <stp/>
        <stp>EM_HKS_VAL_PE</stp>
        <stp>3</stp>
        <stp>09618.HK</stp>
        <stp>2021-01-04</stp>
        <stp>2019</stp>
        <tr r="H53" s="3"/>
      </tp>
      <tp>
        <v>11.146031787813399</v>
        <stp/>
        <stp>EM_HKS_VAL_PE</stp>
        <stp>3</stp>
        <stp>06886.HK</stp>
        <stp>2021-01-04</stp>
        <stp>2019</stp>
        <tr r="H25" s="2"/>
      </tp>
      <tp>
        <v>276.07488303197499</v>
        <stp/>
        <stp>EM_HKS_VAL_PE</stp>
        <stp>3</stp>
        <stp>06862.HK</stp>
        <stp>2021-01-04</stp>
        <stp>2017</stp>
        <tr r="F52" s="3"/>
      </tp>
      <tp>
        <v>8.3366566738992205</v>
        <stp/>
        <stp>EM_HKS_VAL_PE</stp>
        <stp>3</stp>
        <stp>06881.HK</stp>
        <stp>2021-01-04</stp>
        <stp>2019</stp>
        <tr r="H24" s="2"/>
      </tp>
      <tp>
        <v>19.500227392763101</v>
        <stp/>
        <stp>EM_HKS_VAL_PE</stp>
        <stp>3</stp>
        <stp>06886.HK</stp>
        <stp>2021-01-04</stp>
        <stp>2018</stp>
        <tr r="G25" s="2"/>
      </tp>
      <tp>
        <v>14.767233097068599</v>
        <stp/>
        <stp>EM_HKS_VAL_PE</stp>
        <stp>3</stp>
        <stp>06881.HK</stp>
        <stp>2021-01-04</stp>
        <stp>2018</stp>
        <tr r="G24" s="2"/>
      </tp>
      <tp>
        <v>9.9202239207758698</v>
        <stp/>
        <stp>EM_HKS_VAL_PE</stp>
        <stp>3</stp>
        <stp>06806.HK</stp>
        <stp>2021-01-04</stp>
        <stp>2017</stp>
        <tr r="F22" s="2"/>
      </tp>
      <tp>
        <v>8.8064188985502305</v>
        <stp/>
        <stp>EM_HKS_VAL_PE</stp>
        <stp>3</stp>
        <stp>06837.HK</stp>
        <stp>2021-01-04</stp>
        <stp>2017</stp>
        <tr r="F23" s="2"/>
      </tp>
      <tp>
        <v>15.2665902677231</v>
        <stp/>
        <stp>EM_HKS_VAL_PE</stp>
        <stp>3</stp>
        <stp>06837.HK</stp>
        <stp>2021-01-04</stp>
        <stp>2018</stp>
        <tr r="G23" s="2"/>
      </tp>
      <tp>
        <v>8.5405117117815301</v>
        <stp/>
        <stp>EM_HKS_VAL_PE</stp>
        <stp>3</stp>
        <stp>06837.HK</stp>
        <stp>2021-01-04</stp>
        <stp>2019</stp>
        <tr r="H23" s="2"/>
      </tp>
      <tp>
        <v>8.5256308050956093</v>
        <stp/>
        <stp>EM_HKS_VAL_PE</stp>
        <stp>3</stp>
        <stp>06806.HK</stp>
        <stp>2021-01-04</stp>
        <stp>2019</stp>
        <tr r="H22" s="2"/>
      </tp>
      <tp>
        <v>11.496881209764499</v>
        <stp/>
        <stp>EM_HKS_VAL_PE</stp>
        <stp>3</stp>
        <stp>06806.HK</stp>
        <stp>2021-01-04</stp>
        <stp>2018</stp>
        <tr r="G22" s="2"/>
      </tp>
      <tp>
        <v>10.092881734584701</v>
        <stp/>
        <stp>EM_HKS_VAL_PE</stp>
        <stp>3</stp>
        <stp>06886.HK</stp>
        <stp>2021-01-04</stp>
        <stp>2017</stp>
        <tr r="F25" s="2"/>
      </tp>
      <tp>
        <v>129.69016552573001</v>
        <stp/>
        <stp>EM_HKS_VAL_PE</stp>
        <stp>3</stp>
        <stp>06862.HK</stp>
        <stp>2021-01-04</stp>
        <stp>2019</stp>
        <tr r="H52" s="3"/>
      </tp>
      <tp>
        <v>10.217827545276</v>
        <stp/>
        <stp>EM_HKS_VAL_PE</stp>
        <stp>3</stp>
        <stp>06881.HK</stp>
        <stp>2021-01-04</stp>
        <stp>2017</stp>
        <tr r="F24" s="2"/>
      </tp>
      <tp>
        <v>180.687148119619</v>
        <stp/>
        <stp>EM_HKS_VAL_PE</stp>
        <stp>3</stp>
        <stp>06862.HK</stp>
        <stp>2021-01-04</stp>
        <stp>2018</stp>
        <tr r="G52" s="3"/>
      </tp>
      <tp>
        <v>2179.7620530472</v>
        <stp/>
        <stp>EM_HKS_VAL_PE</stp>
        <stp>3</stp>
        <stp>06618.HK</stp>
        <stp>2021-01-04</stp>
        <stp>2017</stp>
        <tr r="F51" s="3"/>
      </tp>
      <tp>
        <v>1897.94129188342</v>
        <stp/>
        <stp>EM_HKS_VAL_PE</stp>
        <stp>3</stp>
        <stp>06618.HK</stp>
        <stp>2021-01-04</stp>
        <stp>2018</stp>
        <tr r="G51" s="3"/>
      </tp>
      <tp>
        <v>-429.13381243676298</v>
        <stp/>
        <stp>EM_HKS_VAL_PE</stp>
        <stp>3</stp>
        <stp>06618.HK</stp>
        <stp>2021-01-04</stp>
        <stp>2019</stp>
        <tr r="H51" s="3"/>
      </tp>
      <tp>
        <v>38.358257006044603</v>
        <stp/>
        <stp>EM_HKS_VAL_PE</stp>
        <stp>3</stp>
        <stp>06186.HK</stp>
        <stp>2021-01-04</stp>
        <stp>2019</stp>
        <tr r="H50" s="3"/>
      </tp>
      <tp>
        <v>8.7779351403542201</v>
        <stp/>
        <stp>EM_HKS_VAL_PE</stp>
        <stp>3</stp>
        <stp>06178.HK</stp>
        <stp>2021-01-04</stp>
        <stp>2017</stp>
        <tr r="F21" s="2"/>
      </tp>
      <tp>
        <v>65.837600334698905</v>
        <stp/>
        <stp>EM_HKS_VAL_PE</stp>
        <stp>3</stp>
        <stp>06186.HK</stp>
        <stp>2021-01-04</stp>
        <stp>2018</stp>
        <tr r="G50" s="3"/>
      </tp>
      <tp>
        <v>268.61984774188397</v>
        <stp/>
        <stp>EM_HKS_VAL_PE</stp>
        <stp>3</stp>
        <stp>06178.HK</stp>
        <stp>2021-01-04</stp>
        <stp>2018</stp>
        <tr r="G21" s="2"/>
      </tp>
      <tp>
        <v>121.38708406386699</v>
        <stp/>
        <stp>EM_HKS_VAL_PE</stp>
        <stp>3</stp>
        <stp>06186.HK</stp>
        <stp>2021-01-04</stp>
        <stp>2017</stp>
        <tr r="F50" s="3"/>
      </tp>
      <tp>
        <v>49.960518682583199</v>
        <stp/>
        <stp>EM_HKS_VAL_PE</stp>
        <stp>3</stp>
        <stp>06178.HK</stp>
        <stp>2021-01-04</stp>
        <stp>2019</stp>
        <tr r="H21" s="2"/>
      </tp>
      <tp>
        <v>20.009826171153499</v>
        <stp/>
        <stp>EM_HKS_VAL_PE</stp>
        <stp>3</stp>
        <stp>06099.HK</stp>
        <stp>2021-01-04</stp>
        <stp>2018</stp>
        <tr r="G20" s="2"/>
      </tp>
      <tp>
        <v>17.406968447910302</v>
        <stp/>
        <stp>EM_HKS_VAL_PE</stp>
        <stp>3</stp>
        <stp>06066.HK</stp>
        <stp>2021-01-04</stp>
        <stp>2017</stp>
        <tr r="F19" s="2"/>
      </tp>
      <tp>
        <v>12.430251997262699</v>
        <stp/>
        <stp>EM_HKS_VAL_PE</stp>
        <stp>3</stp>
        <stp>06099.HK</stp>
        <stp>2021-01-04</stp>
        <stp>2019</stp>
        <tr r="H20" s="2"/>
      </tp>
      <tp>
        <v>16.577119351824699</v>
        <stp/>
        <stp>EM_HKS_VAL_PE</stp>
        <stp>3</stp>
        <stp>06030.HK</stp>
        <stp>2021-01-04</stp>
        <stp>2017</stp>
        <tr r="F18" s="2"/>
      </tp>
      <tp>
        <v>21.1573991753408</v>
        <stp/>
        <stp>EM_HKS_VAL_PE</stp>
        <stp>3</stp>
        <stp>06030.HK</stp>
        <stp>2021-01-04</stp>
        <stp>2018</stp>
        <tr r="G18" s="2"/>
      </tp>
      <tp>
        <v>16.609022770720401</v>
        <stp/>
        <stp>EM_HKS_VAL_PE</stp>
        <stp>3</stp>
        <stp>06030.HK</stp>
        <stp>2021-01-04</stp>
        <stp>2019</stp>
        <tr r="H18" s="2"/>
      </tp>
      <tp>
        <v>13.614474042051601</v>
        <stp/>
        <stp>EM_HKS_VAL_PE</stp>
        <stp>3</stp>
        <stp>06066.HK</stp>
        <stp>2021-01-04</stp>
        <stp>2019</stp>
        <tr r="H19" s="2"/>
      </tp>
      <tp>
        <v>14.5994455288509</v>
        <stp/>
        <stp>EM_HKS_VAL_PE</stp>
        <stp>3</stp>
        <stp>06099.HK</stp>
        <stp>2021-01-04</stp>
        <stp>2017</stp>
        <tr r="F20" s="2"/>
      </tp>
      <tp>
        <v>23.729980073133401</v>
        <stp/>
        <stp>EM_HKS_VAL_PE</stp>
        <stp>3</stp>
        <stp>06066.HK</stp>
        <stp>2021-01-04</stp>
        <stp>2018</stp>
        <tr r="G19" s="2"/>
      </tp>
      <tp>
        <v>18.251963019826501</v>
        <stp/>
        <stp>EM_HKS_VAL_PE</stp>
        <stp>3</stp>
        <stp>02799.HK</stp>
        <stp>2021-01-04</stp>
        <stp>2018</stp>
        <tr r="G15" s="2"/>
      </tp>
      <tp>
        <v>20.638810081713899</v>
        <stp/>
        <stp>EM_HKS_VAL_PE</stp>
        <stp>3</stp>
        <stp>02799.HK</stp>
        <stp>2021-01-04</stp>
        <stp>2019</stp>
        <tr r="H15" s="2"/>
      </tp>
      <tp>
        <v>1.2474069440022799</v>
        <stp/>
        <stp>EM_HKS_VAL_PE</stp>
        <stp>3</stp>
        <stp>02799.HK</stp>
        <stp>2021-01-04</stp>
        <stp>2017</stp>
        <tr r="F15" s="2"/>
      </tp>
      <tp>
        <v>20.6610023453064</v>
        <stp/>
        <stp>EM_HKS_VAL_PE</stp>
        <stp>3</stp>
        <stp>02688.HK</stp>
        <stp>2021-01-04</stp>
        <stp>2019</stp>
        <tr r="H43" s="3"/>
      </tp>
      <tp>
        <v>40.662618713367898</v>
        <stp/>
        <stp>EM_HKS_VAL_PE</stp>
        <stp>3</stp>
        <stp>02688.HK</stp>
        <stp>2021-01-04</stp>
        <stp>2018</stp>
        <tr r="G43" s="3"/>
      </tp>
      <tp>
        <v>17.5511982008437</v>
        <stp/>
        <stp>EM_HKS_VAL_PE</stp>
        <stp>3</stp>
        <stp>02601.HK</stp>
        <stp>2021-01-04</stp>
        <stp>2017</stp>
        <tr r="F41" s="3"/>
      </tp>
      <tp>
        <v>8.4100953986118796</v>
        <stp/>
        <stp>EM_HKS_VAL_PE</stp>
        <stp>3</stp>
        <stp>02611.HK</stp>
        <stp>2021-01-04</stp>
        <stp>2017</stp>
        <tr r="F14" s="2"/>
      </tp>
      <tp>
        <v>12.5265066014636</v>
        <stp/>
        <stp>EM_HKS_VAL_PE</stp>
        <stp>3</stp>
        <stp>02628.HK</stp>
        <stp>2021-01-04</stp>
        <stp>2017</stp>
        <tr r="F42" s="3"/>
      </tp>
      <tp>
        <v>7.42797145689073</v>
        <stp/>
        <stp>EM_HKS_VAL_PE</stp>
        <stp>3</stp>
        <stp>02628.HK</stp>
        <stp>2021-01-04</stp>
        <stp>2019</stp>
        <tr r="H42" s="3"/>
      </tp>
      <tp>
        <v>37.1646020455551</v>
        <stp/>
        <stp>EM_HKS_VAL_PE</stp>
        <stp>3</stp>
        <stp>02628.HK</stp>
        <stp>2021-01-04</stp>
        <stp>2018</stp>
        <tr r="G42" s="3"/>
      </tp>
      <tp>
        <v>9.9407628778312507</v>
        <stp/>
        <stp>EM_HKS_VAL_PE</stp>
        <stp>3</stp>
        <stp>02601.HK</stp>
        <stp>2021-01-04</stp>
        <stp>2019</stp>
        <tr r="H41" s="3"/>
      </tp>
      <tp>
        <v>12.985806852305</v>
        <stp/>
        <stp>EM_HKS_VAL_PE</stp>
        <stp>3</stp>
        <stp>02611.HK</stp>
        <stp>2021-01-04</stp>
        <stp>2018</stp>
        <tr r="G14" s="2"/>
      </tp>
      <tp>
        <v>14.9696976442573</v>
        <stp/>
        <stp>EM_HKS_VAL_PE</stp>
        <stp>3</stp>
        <stp>02601.HK</stp>
        <stp>2021-01-04</stp>
        <stp>2018</stp>
        <tr r="G41" s="3"/>
      </tp>
      <tp>
        <v>10.311048647944601</v>
        <stp/>
        <stp>EM_HKS_VAL_PE</stp>
        <stp>3</stp>
        <stp>02611.HK</stp>
        <stp>2021-01-04</stp>
        <stp>2019</stp>
        <tr r="H14" s="2"/>
      </tp>
      <tp>
        <v>39.014358820106203</v>
        <stp/>
        <stp>EM_HKS_VAL_PE</stp>
        <stp>3</stp>
        <stp>02688.HK</stp>
        <stp>2021-01-04</stp>
        <stp>2017</stp>
        <tr r="F43" s="3"/>
      </tp>
      <tp>
        <v>43.572009981485202</v>
        <stp/>
        <stp>EM_HKS_VAL_PE</stp>
        <stp>3</stp>
        <stp>02382.HK</stp>
        <stp>2021-01-04</stp>
        <stp>2019</stp>
        <tr r="H40" s="3"/>
      </tp>
      <tp>
        <v>68.292376390187897</v>
        <stp/>
        <stp>EM_HKS_VAL_PE</stp>
        <stp>3</stp>
        <stp>02382.HK</stp>
        <stp>2021-01-04</stp>
        <stp>2018</stp>
        <tr r="G40" s="3"/>
      </tp>
      <tp>
        <v>77.0165087610483</v>
        <stp/>
        <stp>EM_HKS_VAL_PE</stp>
        <stp>3</stp>
        <stp>02319.HK</stp>
        <stp>2021-01-04</stp>
        <stp>2017</stp>
        <tr r="F39" s="3"/>
      </tp>
      <tp>
        <v>16.174614214038002</v>
        <stp/>
        <stp>EM_HKS_VAL_PE</stp>
        <stp>3</stp>
        <stp>02318.HK</stp>
        <stp>2021-01-04</stp>
        <stp>2017</stp>
        <tr r="F38" s="3"/>
      </tp>
      <tp>
        <v>50.225998296177401</v>
        <stp/>
        <stp>EM_HKS_VAL_PE</stp>
        <stp>3</stp>
        <stp>02313.HK</stp>
        <stp>2021-01-04</stp>
        <stp>2017</stp>
        <tr r="F37" s="3"/>
      </tp>
      <tp>
        <v>54.327176143657297</v>
        <stp/>
        <stp>EM_HKS_VAL_PE</stp>
        <stp>3</stp>
        <stp>02319.HK</stp>
        <stp>2021-01-04</stp>
        <stp>2018</stp>
        <tr r="G39" s="3"/>
      </tp>
      <tp>
        <v>14.062949345094999</v>
        <stp/>
        <stp>EM_HKS_VAL_PE</stp>
        <stp>3</stp>
        <stp>02318.HK</stp>
        <stp>2021-01-04</stp>
        <stp>2018</stp>
        <tr r="G38" s="3"/>
      </tp>
      <tp>
        <v>43.628661203833502</v>
        <stp/>
        <stp>EM_HKS_VAL_PE</stp>
        <stp>3</stp>
        <stp>02313.HK</stp>
        <stp>2021-01-04</stp>
        <stp>2018</stp>
        <tr r="G37" s="3"/>
      </tp>
      <tp>
        <v>41.168219680375202</v>
        <stp/>
        <stp>EM_HKS_VAL_PE</stp>
        <stp>3</stp>
        <stp>02319.HK</stp>
        <stp>2021-01-04</stp>
        <stp>2019</stp>
        <tr r="H39" s="3"/>
      </tp>
      <tp>
        <v>10.335322572025101</v>
        <stp/>
        <stp>EM_HKS_VAL_PE</stp>
        <stp>3</stp>
        <stp>02318.HK</stp>
        <stp>2021-01-04</stp>
        <stp>2019</stp>
        <tr r="H38" s="3"/>
      </tp>
      <tp>
        <v>39.747579674151098</v>
        <stp/>
        <stp>EM_HKS_VAL_PE</stp>
        <stp>3</stp>
        <stp>02313.HK</stp>
        <stp>2021-01-04</stp>
        <stp>2019</stp>
        <tr r="H37" s="3"/>
      </tp>
      <tp>
        <v>55.9305706503064</v>
        <stp/>
        <stp>EM_HKS_VAL_PE</stp>
        <stp>3</stp>
        <stp>02382.HK</stp>
        <stp>2021-01-04</stp>
        <stp>2017</stp>
        <tr r="F40" s="3"/>
      </tp>
      <tp>
        <v>7.1944131415019896</v>
        <stp/>
        <stp>EM_HKS_VAL_PE</stp>
        <stp>3</stp>
        <stp>02007.HK</stp>
        <stp>2021-01-04</stp>
        <stp>2017</stp>
        <tr r="F35" s="3"/>
      </tp>
      <tp>
        <v>92.940912973078596</v>
        <stp/>
        <stp>EM_HKS_VAL_PE</stp>
        <stp>3</stp>
        <stp>02020.HK</stp>
        <stp>2021-01-04</stp>
        <stp>2017</stp>
        <tr r="F36" s="3"/>
      </tp>
      <tp>
        <v>57.547373791994502</v>
        <stp/>
        <stp>EM_HKS_VAL_PE</stp>
        <stp>3</stp>
        <stp>02020.HK</stp>
        <stp>2021-01-04</stp>
        <stp>2019</stp>
        <tr r="H36" s="3"/>
      </tp>
      <tp>
        <v>73.319535412438398</v>
        <stp/>
        <stp>EM_HKS_VAL_PE</stp>
        <stp>3</stp>
        <stp>02020.HK</stp>
        <stp>2021-01-04</stp>
        <stp>2018</stp>
        <tr r="G36" s="3"/>
      </tp>
      <tp>
        <v>5.0807024627789303</v>
        <stp/>
        <stp>EM_HKS_VAL_PE</stp>
        <stp>3</stp>
        <stp>02007.HK</stp>
        <stp>2021-01-04</stp>
        <stp>2019</stp>
        <tr r="H35" s="3"/>
      </tp>
      <tp>
        <v>5.6776702230008</v>
        <stp/>
        <stp>EM_HKS_VAL_PE</stp>
        <stp>3</stp>
        <stp>02007.HK</stp>
        <stp>2021-01-04</stp>
        <stp>2018</stp>
        <tr r="G35" s="3"/>
      </tp>
      <tp>
        <v>8.9822409138384494</v>
        <stp/>
        <stp>EM_HKS_VAL_PE</stp>
        <stp>3</stp>
        <stp>03958.HK</stp>
        <stp>2021-01-04</stp>
        <stp>2017</stp>
        <tr r="F17" s="2"/>
      </tp>
      <tp>
        <v>14.1244689010349</v>
        <stp/>
        <stp>EM_HKS_VAL_PE</stp>
        <stp>3</stp>
        <stp>03968.HK</stp>
        <stp>2021-01-04</stp>
        <stp>2017</stp>
        <tr r="F48" s="3"/>
      </tp>
      <tp>
        <v>3.6726580166741698</v>
        <stp/>
        <stp>EM_HKS_VAL_PE</stp>
        <stp>3</stp>
        <stp>03988.HK</stp>
        <stp>2021-01-04</stp>
        <stp>2019</stp>
        <tr r="H49" s="3"/>
      </tp>
      <tp>
        <v>3.7383813334118199</v>
        <stp/>
        <stp>EM_HKS_VAL_PE</stp>
        <stp>3</stp>
        <stp>03988.HK</stp>
        <stp>2021-01-04</stp>
        <stp>2018</stp>
        <tr r="G49" s="3"/>
      </tp>
      <tp>
        <v>31.798703624189901</v>
        <stp/>
        <stp>EM_HKS_VAL_PE</stp>
        <stp>3</stp>
        <stp>03908.HK</stp>
        <stp>2021-01-04</stp>
        <stp>2017</stp>
        <tr r="F16" s="2"/>
      </tp>
      <tp>
        <v>22.239427614199698</v>
        <stp/>
        <stp>EM_HKS_VAL_PE</stp>
        <stp>3</stp>
        <stp>03908.HK</stp>
        <stp>2021-01-04</stp>
        <stp>2019</stp>
        <tr r="H16" s="2"/>
      </tp>
      <tp>
        <v>26.403792307341799</v>
        <stp/>
        <stp>EM_HKS_VAL_PE</stp>
        <stp>3</stp>
        <stp>03908.HK</stp>
        <stp>2021-01-04</stp>
        <stp>2018</stp>
        <tr r="G16" s="2"/>
      </tp>
      <tp>
        <v>11.433527138227801</v>
        <stp/>
        <stp>EM_HKS_VAL_PE</stp>
        <stp>3</stp>
        <stp>03968.HK</stp>
        <stp>2021-01-04</stp>
        <stp>2019</stp>
        <tr r="H48" s="3"/>
      </tp>
      <tp>
        <v>3.7253315311098198</v>
        <stp/>
        <stp>EM_HKS_VAL_PE</stp>
        <stp>3</stp>
        <stp>03988.HK</stp>
        <stp>2021-01-04</stp>
        <stp>2017</stp>
        <tr r="F49" s="3"/>
      </tp>
      <tp>
        <v>12.8921120858121</v>
        <stp/>
        <stp>EM_HKS_VAL_PE</stp>
        <stp>3</stp>
        <stp>03968.HK</stp>
        <stp>2021-01-04</stp>
        <stp>2018</stp>
        <tr r="G48" s="3"/>
      </tp>
      <tp>
        <v>27.179252397540701</v>
        <stp/>
        <stp>EM_HKS_VAL_PE</stp>
        <stp>3</stp>
        <stp>03958.HK</stp>
        <stp>2021-01-04</stp>
        <stp>2018</stp>
        <tr r="G17" s="2"/>
      </tp>
      <tp>
        <v>14.047046665347301</v>
        <stp/>
        <stp>EM_HKS_VAL_PE</stp>
        <stp>3</stp>
        <stp>03958.HK</stp>
        <stp>2021-01-04</stp>
        <stp>2019</stp>
        <tr r="H17" s="2"/>
      </tp>
      <tp>
        <v>101.92314189923501</v>
        <stp/>
        <stp>EM_HKS_VAL_PE</stp>
        <stp>3</stp>
        <stp>03692.HK</stp>
        <stp>2021-01-04</stp>
        <stp>2018</stp>
        <tr r="G47" s="3"/>
      </tp>
      <tp>
        <v>-13.063257956147099</v>
        <stp/>
        <stp>EM_HKS_VAL_PE</stp>
        <stp>3</stp>
        <stp>03690.HK</stp>
        <stp>2021-01-04</stp>
        <stp>2018</stp>
        <tr r="G46" s="3"/>
      </tp>
      <tp>
        <v>77.559277099091901</v>
        <stp/>
        <stp>EM_HKS_VAL_PE</stp>
        <stp>3</stp>
        <stp>03692.HK</stp>
        <stp>2021-01-04</stp>
        <stp>2019</stp>
        <tr r="H47" s="3"/>
      </tp>
      <tp>
        <v>688.86872329700896</v>
        <stp/>
        <stp>EM_HKS_VAL_PE</stp>
        <stp>3</stp>
        <stp>03690.HK</stp>
        <stp>2021-01-04</stp>
        <stp>2019</stp>
        <tr r="H46" s="3"/>
      </tp>
      <tp>
        <v>115.981670094888</v>
        <stp/>
        <stp>EM_HKS_VAL_PE</stp>
        <stp>3</stp>
        <stp>03692.HK</stp>
        <stp>2021-01-04</stp>
        <stp>2017</stp>
        <tr r="F47" s="3"/>
      </tp>
      <tp>
        <v>-76.078236955406993</v>
        <stp/>
        <stp>EM_HKS_VAL_PE</stp>
        <stp>3</stp>
        <stp>03690.HK</stp>
        <stp>2021-01-04</stp>
        <stp>2017</stp>
        <tr r="F46" s="3"/>
      </tp>
      <tp>
        <v>3.6067097644030199</v>
        <stp/>
        <stp>EM_HKS_VAL_PE</stp>
        <stp>3</stp>
        <stp>03328.HK</stp>
        <stp>2021-01-04</stp>
        <stp>2017</stp>
        <tr r="F44" s="3"/>
      </tp>
      <tp>
        <v>6.4206986730810902</v>
        <stp/>
        <stp>EM_HKS_VAL_PE</stp>
        <stp>3</stp>
        <stp>03333.HK</stp>
        <stp>2021-01-04</stp>
        <stp>2017</stp>
        <tr r="F45" s="3"/>
      </tp>
      <tp>
        <v>3.5120418514014702</v>
        <stp/>
        <stp>EM_HKS_VAL_PE</stp>
        <stp>3</stp>
        <stp>03328.HK</stp>
        <stp>2021-01-04</stp>
        <stp>2019</stp>
        <tr r="H44" s="3"/>
      </tp>
      <tp>
        <v>4.3869402677569704</v>
        <stp/>
        <stp>EM_HKS_VAL_PE</stp>
        <stp>3</stp>
        <stp>03333.HK</stp>
        <stp>2021-01-04</stp>
        <stp>2018</stp>
        <tr r="G45" s="3"/>
      </tp>
      <tp>
        <v>3.6056162492503598</v>
        <stp/>
        <stp>EM_HKS_VAL_PE</stp>
        <stp>3</stp>
        <stp>03328.HK</stp>
        <stp>2021-01-04</stp>
        <stp>2018</stp>
        <tr r="G44" s="3"/>
      </tp>
      <tp>
        <v>9.7044641733789998</v>
        <stp/>
        <stp>EM_HKS_VAL_PE</stp>
        <stp>3</stp>
        <stp>03333.HK</stp>
        <stp>2021-01-04</stp>
        <stp>2019</stp>
        <tr r="H45" s="3"/>
      </tp>
      <tp>
        <v>6.5674509825489498</v>
        <stp/>
        <stp>EM_HKS_VAL_PE</stp>
        <stp>3</stp>
        <stp>00941.HK</stp>
        <stp>2021-01-04</stp>
        <stp>2017</stp>
        <tr r="F22" s="3"/>
      </tp>
      <tp>
        <v>90.832277635021995</v>
        <stp/>
        <stp>EM_HKS_VAL_PE</stp>
        <stp>3</stp>
        <stp>00981.HK</stp>
        <stp>2021-01-04</stp>
        <stp>2019</stp>
        <tr r="H24" s="3"/>
      </tp>
      <tp>
        <v>17.7869815561453</v>
        <stp/>
        <stp>EM_HKS_VAL_PE</stp>
        <stp>3</stp>
        <stp>00960.HK</stp>
        <stp>2021-01-04</stp>
        <stp>2017</stp>
        <tr r="F23" s="3"/>
      </tp>
      <tp>
        <v>158.09905446458899</v>
        <stp/>
        <stp>EM_HKS_VAL_PE</stp>
        <stp>3</stp>
        <stp>00981.HK</stp>
        <stp>2021-01-04</stp>
        <stp>2018</stp>
        <tr r="G24" s="3"/>
      </tp>
      <tp>
        <v>13.485351962699299</v>
        <stp/>
        <stp>EM_HKS_VAL_PE</stp>
        <stp>3</stp>
        <stp>00914.HK</stp>
        <stp>2021-01-04</stp>
        <stp>2017</stp>
        <tr r="F20" s="3"/>
      </tp>
      <tp>
        <v>4.9774342106881697</v>
        <stp/>
        <stp>EM_HKS_VAL_PE</stp>
        <stp>3</stp>
        <stp>00939.HK</stp>
        <stp>2021-01-04</stp>
        <stp>2017</stp>
        <tr r="F21" s="3"/>
      </tp>
      <tp>
        <v>4.9634760699399401</v>
        <stp/>
        <stp>EM_HKS_VAL_PE</stp>
        <stp>3</stp>
        <stp>00939.HK</stp>
        <stp>2021-01-04</stp>
        <stp>2018</stp>
        <tr r="G21" s="3"/>
      </tp>
      <tp>
        <v>4.8446176093306796</v>
        <stp/>
        <stp>EM_HKS_VAL_PE</stp>
        <stp>3</stp>
        <stp>00939.HK</stp>
        <stp>2021-01-04</stp>
        <stp>2019</stp>
        <tr r="H21" s="3"/>
      </tp>
      <tp>
        <v>7.5266584210910601</v>
        <stp/>
        <stp>EM_HKS_VAL_PE</stp>
        <stp>3</stp>
        <stp>00914.HK</stp>
        <stp>2021-01-04</stp>
        <stp>2018</stp>
        <tr r="G20" s="3"/>
      </tp>
      <tp>
        <v>6.8318939717870002</v>
        <stp/>
        <stp>EM_HKS_VAL_PE</stp>
        <stp>3</stp>
        <stp>00914.HK</stp>
        <stp>2021-01-04</stp>
        <stp>2019</stp>
        <tr r="H20" s="3"/>
      </tp>
      <tp>
        <v>118.19673257611301</v>
        <stp/>
        <stp>EM_HKS_VAL_PE</stp>
        <stp>3</stp>
        <stp>00981.HK</stp>
        <stp>2021-01-04</stp>
        <stp>2017</stp>
        <tr r="F24" s="3"/>
      </tp>
      <tp>
        <v>13.096281856242699</v>
        <stp/>
        <stp>EM_HKS_VAL_PE</stp>
        <stp>3</stp>
        <stp>00960.HK</stp>
        <stp>2021-01-04</stp>
        <stp>2019</stp>
        <tr r="H23" s="3"/>
      </tp>
      <tp>
        <v>14.4665793461575</v>
        <stp/>
        <stp>EM_HKS_VAL_PE</stp>
        <stp>3</stp>
        <stp>00960.HK</stp>
        <stp>2021-01-04</stp>
        <stp>2018</stp>
        <tr r="G23" s="3"/>
      </tp>
      <tp>
        <v>7.5419023250575696</v>
        <stp/>
        <stp>EM_HKS_VAL_PE</stp>
        <stp>3</stp>
        <stp>00941.HK</stp>
        <stp>2021-01-04</stp>
        <stp>2019</stp>
        <tr r="H22" s="3"/>
      </tp>
      <tp>
        <v>6.6793124894024398</v>
        <stp/>
        <stp>EM_HKS_VAL_PE</stp>
        <stp>3</stp>
        <stp>00941.HK</stp>
        <stp>2021-01-04</stp>
        <stp>2018</stp>
        <tr r="G22" s="3"/>
      </tp>
      <tp>
        <v>16.105524930381002</v>
        <stp/>
        <stp>EM_HKS_VAL_PE</stp>
        <stp>3</stp>
        <stp>00857.HK</stp>
        <stp>2021-01-04</stp>
        <stp>2017</stp>
        <tr r="F18" s="3"/>
      </tp>
      <tp>
        <v>4.6188844582766801</v>
        <stp/>
        <stp>EM_HKS_VAL_PE</stp>
        <stp>3</stp>
        <stp>00883.HK</stp>
        <stp>2021-01-04</stp>
        <stp>2019</stp>
        <tr r="H19" s="3"/>
      </tp>
      <tp>
        <v>5.2345261080117798</v>
        <stp/>
        <stp>EM_HKS_VAL_PE</stp>
        <stp>3</stp>
        <stp>00883.HK</stp>
        <stp>2021-01-04</stp>
        <stp>2018</stp>
        <tr r="G19" s="3"/>
      </tp>
      <tp>
        <v>3.9400778067940601</v>
        <stp/>
        <stp>EM_HKS_VAL_PE</stp>
        <stp>3</stp>
        <stp>00806.HK</stp>
        <stp>2021-01-04</stp>
        <stp>2017</stp>
        <tr r="F8" s="2"/>
      </tp>
      <tp>
        <v>8.7691952797648405</v>
        <stp/>
        <stp>EM_HKS_VAL_PE</stp>
        <stp>3</stp>
        <stp>00813.HK</stp>
        <stp>2021-01-04</stp>
        <stp>2017</stp>
        <tr r="F17" s="3"/>
      </tp>
      <tp>
        <v>15.7177032635774</v>
        <stp/>
        <stp>EM_HKS_VAL_PE</stp>
        <stp>3</stp>
        <stp>00806.HK</stp>
        <stp>2021-01-04</stp>
        <stp>2019</stp>
        <tr r="H8" s="2"/>
      </tp>
      <tp>
        <v>8.1573794671401991</v>
        <stp/>
        <stp>EM_HKS_VAL_PE</stp>
        <stp>3</stp>
        <stp>00813.HK</stp>
        <stp>2021-01-04</stp>
        <stp>2018</stp>
        <tr r="G17" s="3"/>
      </tp>
      <tp>
        <v>35.168903064462</v>
        <stp/>
        <stp>EM_HKS_VAL_PE</stp>
        <stp>3</stp>
        <stp>00806.HK</stp>
        <stp>2021-01-04</stp>
        <stp>2018</stp>
        <tr r="G8" s="2"/>
      </tp>
      <tp>
        <v>6.7610499786668301</v>
        <stp/>
        <stp>EM_HKS_VAL_PE</stp>
        <stp>3</stp>
        <stp>00813.HK</stp>
        <stp>2021-01-04</stp>
        <stp>2019</stp>
        <tr r="H17" s="3"/>
      </tp>
      <tp>
        <v>10.662351471721699</v>
        <stp/>
        <stp>EM_HKS_VAL_PE</stp>
        <stp>3</stp>
        <stp>00883.HK</stp>
        <stp>2021-01-04</stp>
        <stp>2017</stp>
        <tr r="F19" s="3"/>
      </tp>
      <tp>
        <v>7.3181942506116204</v>
        <stp/>
        <stp>EM_HKS_VAL_PE</stp>
        <stp>3</stp>
        <stp>00857.HK</stp>
        <stp>2021-01-04</stp>
        <stp>2018</stp>
        <tr r="G18" s="3"/>
      </tp>
      <tp>
        <v>8.6132760304614404</v>
        <stp/>
        <stp>EM_HKS_VAL_PE</stp>
        <stp>3</stp>
        <stp>00857.HK</stp>
        <stp>2021-01-04</stp>
        <stp>2019</stp>
        <tr r="H18" s="3"/>
      </tp>
      <tp>
        <v>33.211672729082103</v>
        <stp/>
        <stp>EM_HKS_VAL_PE</stp>
        <stp>3</stp>
        <stp>00788.HK</stp>
        <stp>2021-01-04</stp>
        <stp>2019</stp>
        <tr r="H16" s="3"/>
      </tp>
      <tp>
        <v>62.544000657490898</v>
        <stp/>
        <stp>EM_HKS_VAL_PE</stp>
        <stp>3</stp>
        <stp>00762.HK</stp>
        <stp>2021-01-04</stp>
        <stp>2017</stp>
        <tr r="F15" s="3"/>
      </tp>
      <tp>
        <v>64.015277185793096</v>
        <stp/>
        <stp>EM_HKS_VAL_PE</stp>
        <stp>3</stp>
        <stp>00788.HK</stp>
        <stp>2021-01-04</stp>
        <stp>2018</stp>
        <tr r="G16" s="3"/>
      </tp>
      <tp>
        <v>64.189255823393395</v>
        <stp/>
        <stp>EM_HKS_VAL_PE</stp>
        <stp>3</stp>
        <stp>00700.HK</stp>
        <stp>2021-01-04</stp>
        <stp>2017</stp>
        <tr r="F14" s="3"/>
      </tp>
      <tp>
        <v>52.7160389714901</v>
        <stp/>
        <stp>EM_HKS_VAL_PE</stp>
        <stp>3</stp>
        <stp>00700.HK</stp>
        <stp>2021-01-04</stp>
        <stp>2019</stp>
        <tr r="H14" s="3"/>
      </tp>
      <tp>
        <v>61.121397909735499</v>
        <stp/>
        <stp>EM_HKS_VAL_PE</stp>
        <stp>3</stp>
        <stp>00700.HK</stp>
        <stp>2021-01-04</stp>
        <stp>2018</stp>
        <tr r="G14" s="3"/>
      </tp>
      <tp>
        <v>83.293857496160101</v>
        <stp/>
        <stp>EM_HKS_VAL_PE</stp>
        <stp>3</stp>
        <stp>00788.HK</stp>
        <stp>2021-01-04</stp>
        <stp>2017</stp>
        <tr r="F16" s="3"/>
      </tp>
      <tp>
        <v>10.813686635583901</v>
        <stp/>
        <stp>EM_HKS_VAL_PE</stp>
        <stp>3</stp>
        <stp>00762.HK</stp>
        <stp>2021-01-04</stp>
        <stp>2019</stp>
        <tr r="H15" s="3"/>
      </tp>
      <tp>
        <v>11.752578423395899</v>
        <stp/>
        <stp>EM_HKS_VAL_PE</stp>
        <stp>3</stp>
        <stp>00762.HK</stp>
        <stp>2021-01-04</stp>
        <stp>2018</stp>
        <tr r="G15" s="3"/>
      </tp>
      <tp>
        <v>3.89024489841198</v>
        <stp/>
        <stp>EM_HKS_VAL_PE</stp>
        <stp>3</stp>
        <stp>00688.HK</stp>
        <stp>2021-01-04</stp>
        <stp>2019</stp>
        <tr r="H13" s="3"/>
      </tp>
      <tp>
        <v>3.7068939619927801</v>
        <stp/>
        <stp>EM_HKS_VAL_PE</stp>
        <stp>3</stp>
        <stp>00665.HK</stp>
        <stp>2021-01-04</stp>
        <stp>2017</stp>
        <tr r="F7" s="2"/>
      </tp>
      <tp>
        <v>4.0254161108333699</v>
        <stp/>
        <stp>EM_HKS_VAL_PE</stp>
        <stp>3</stp>
        <stp>00688.HK</stp>
        <stp>2021-01-04</stp>
        <stp>2018</stp>
        <tr r="G13" s="3"/>
      </tp>
      <tp>
        <v>4.4335647610980802</v>
        <stp/>
        <stp>EM_HKS_VAL_PE</stp>
        <stp>3</stp>
        <stp>00688.HK</stp>
        <stp>2021-01-04</stp>
        <stp>2017</stp>
        <tr r="F13" s="3"/>
      </tp>
      <tp>
        <v>7.2392348364324803</v>
        <stp/>
        <stp>EM_HKS_VAL_PE</stp>
        <stp>3</stp>
        <stp>00665.HK</stp>
        <stp>2021-01-04</stp>
        <stp>2019</stp>
        <tr r="H7" s="2"/>
      </tp>
      <tp>
        <v>10.976347437189499</v>
        <stp/>
        <stp>EM_HKS_VAL_PE</stp>
        <stp>3</stp>
        <stp>00665.HK</stp>
        <stp>2021-01-04</stp>
        <stp>2018</stp>
        <tr r="G7" s="2"/>
      </tp>
      <tp>
        <v>8.8160418874112292</v>
        <stp/>
        <stp>EM_HKS_VAL_PE</stp>
        <stp>3</stp>
        <stp>00586.HK</stp>
        <stp>2021-01-04</stp>
        <stp>2019</stp>
        <tr r="H12" s="3"/>
      </tp>
      <tp>
        <v>10.1437201499545</v>
        <stp/>
        <stp>EM_HKS_VAL_PE</stp>
        <stp>3</stp>
        <stp>00586.HK</stp>
        <stp>2021-01-04</stp>
        <stp>2018</stp>
        <tr r="G12" s="3"/>
      </tp>
      <tp>
        <v>16.912542819802901</v>
        <stp/>
        <stp>EM_HKS_VAL_PE</stp>
        <stp>3</stp>
        <stp>00586.HK</stp>
        <stp>2021-01-04</stp>
        <stp>2017</stp>
        <tr r="F12" s="3"/>
      </tp>
      <tp>
        <v>59.645441402513001</v>
        <stp/>
        <stp>EM_HKS_VAL_PE</stp>
        <stp>3</stp>
        <stp>00388.HK</stp>
        <stp>2021-01-04</stp>
        <stp>2019</stp>
        <tr r="H6" s="2"/>
      </tp>
      <tp>
        <v>6.6621366686457701</v>
        <stp/>
        <stp>EM_HKS_VAL_PE</stp>
        <stp>3</stp>
        <stp>00386.HK</stp>
        <stp>2021-01-04</stp>
        <stp>2019</stp>
        <tr r="H11" s="3"/>
      </tp>
      <tp>
        <v>17.4152669355543</v>
        <stp/>
        <stp>EM_HKS_VAL_PE</stp>
        <stp>3</stp>
        <stp>00384.HK</stp>
        <stp>2021-01-04</stp>
        <stp>2019</stp>
        <tr r="H10" s="3"/>
      </tp>
      <tp>
        <v>60.151454060459599</v>
        <stp/>
        <stp>EM_HKS_VAL_PE</stp>
        <stp>3</stp>
        <stp>00388.HK</stp>
        <stp>2021-01-04</stp>
        <stp>2018</stp>
        <tr r="G6" s="2"/>
      </tp>
      <tp>
        <v>6.0773078716956599</v>
        <stp/>
        <stp>EM_HKS_VAL_PE</stp>
        <stp>3</stp>
        <stp>00386.HK</stp>
        <stp>2021-01-04</stp>
        <stp>2018</stp>
        <tr r="G11" s="3"/>
      </tp>
      <tp>
        <v>19.4567479283428</v>
        <stp/>
        <stp>EM_HKS_VAL_PE</stp>
        <stp>3</stp>
        <stp>00384.HK</stp>
        <stp>2021-01-04</stp>
        <stp>2018</stp>
        <tr r="G10" s="3"/>
      </tp>
      <tp>
        <v>75.652396030659105</v>
        <stp/>
        <stp>EM_HKS_VAL_PE</stp>
        <stp>3</stp>
        <stp>00388.HK</stp>
        <stp>2021-01-04</stp>
        <stp>2017</stp>
        <tr r="F6" s="2"/>
      </tp>
      <tp>
        <v>6.9715939629773898</v>
        <stp/>
        <stp>EM_HKS_VAL_PE</stp>
        <stp>3</stp>
        <stp>00386.HK</stp>
        <stp>2021-01-04</stp>
        <stp>2017</stp>
        <tr r="F11" s="3"/>
      </tp>
      <tp>
        <v>26.253603058102101</v>
        <stp/>
        <stp>EM_HKS_VAL_PE</stp>
        <stp>3</stp>
        <stp>00384.HK</stp>
        <stp>2021-01-04</stp>
        <stp>2017</stp>
        <tr r="F10" s="3"/>
      </tp>
      <tp>
        <v>-2176.6940387233699</v>
        <stp/>
        <stp>EM_HKS_VAL_PE</stp>
        <stp>3</stp>
        <stp>00241.HK</stp>
        <stp>2021-01-04</stp>
        <stp>2017</stp>
        <tr r="F6" s="3"/>
      </tp>
      <tp>
        <v>3.6709046278119501</v>
        <stp/>
        <stp>EM_HKS_VAL_PE</stp>
        <stp>3</stp>
        <stp>00267.HK</stp>
        <stp>2021-01-04</stp>
        <stp>2017</stp>
        <tr r="F7" s="3"/>
      </tp>
      <tp>
        <v>215.30044780748599</v>
        <stp/>
        <stp>EM_HKS_VAL_PE</stp>
        <stp>3</stp>
        <stp>00291.HK</stp>
        <stp>2021-01-04</stp>
        <stp>2018</stp>
        <tr r="G9" s="3"/>
      </tp>
      <tp>
        <v>163.90936761364799</v>
        <stp/>
        <stp>EM_HKS_VAL_PE</stp>
        <stp>3</stp>
        <stp>00291.HK</stp>
        <stp>2021-01-04</stp>
        <stp>2019</stp>
        <tr r="H9" s="3"/>
      </tp>
      <tp>
        <v>16.329112813921899</v>
        <stp/>
        <stp>EM_HKS_VAL_PE</stp>
        <stp>3</stp>
        <stp>00270.HK</stp>
        <stp>2021-01-04</stp>
        <stp>2017</stp>
        <tr r="F8" s="3"/>
      </tp>
      <tp>
        <v>2.9898160579225599</v>
        <stp/>
        <stp>EM_HKS_VAL_PE</stp>
        <stp>3</stp>
        <stp>00267.HK</stp>
        <stp>2021-01-04</stp>
        <stp>2019</stp>
        <tr r="H7" s="3"/>
      </tp>
      <tp>
        <v>18.511438003365399</v>
        <stp/>
        <stp>EM_HKS_VAL_PE</stp>
        <stp>3</stp>
        <stp>00270.HK</stp>
        <stp>2021-01-04</stp>
        <stp>2018</stp>
        <tr r="G8" s="3"/>
      </tp>
      <tp>
        <v>3.2078674927884698</v>
        <stp/>
        <stp>EM_HKS_VAL_PE</stp>
        <stp>3</stp>
        <stp>00267.HK</stp>
        <stp>2021-01-04</stp>
        <stp>2018</stp>
        <tr r="G7" s="3"/>
      </tp>
      <tp>
        <v>170.788216027858</v>
        <stp/>
        <stp>EM_HKS_VAL_PE</stp>
        <stp>3</stp>
        <stp>00291.HK</stp>
        <stp>2021-01-04</stp>
        <stp>2017</stp>
        <tr r="F9" s="3"/>
      </tp>
      <tp>
        <v>18.404094951004801</v>
        <stp/>
        <stp>EM_HKS_VAL_PE</stp>
        <stp>3</stp>
        <stp>00270.HK</stp>
        <stp>2021-01-04</stp>
        <stp>2019</stp>
        <tr r="H8" s="3"/>
      </tp>
      <tp>
        <v>-40317.117952467102</v>
        <stp/>
        <stp>EM_HKS_VAL_PE</stp>
        <stp>3</stp>
        <stp>00241.HK</stp>
        <stp>2021-01-04</stp>
        <stp>2019</stp>
        <tr r="H6" s="3"/>
      </tp>
      <tp>
        <v>-3041.8997790071298</v>
        <stp/>
        <stp>EM_HKS_VAL_PE</stp>
        <stp>3</stp>
        <stp>00241.HK</stp>
        <stp>2021-01-04</stp>
        <stp>2018</stp>
        <tr r="G6" s="3"/>
      </tp>
      <tp>
        <v>4.1193500052985002</v>
        <stp/>
        <stp>EM_HKS_VAL_PE</stp>
        <stp>3</stp>
        <stp>00165.HK</stp>
        <stp>2021-01-04</stp>
        <stp>2017</stp>
        <tr r="F5" s="2"/>
      </tp>
      <tp>
        <v>20.759015322573799</v>
        <stp/>
        <stp>EM_HKS_VAL_PE</stp>
        <stp>3</stp>
        <stp>00175.HK</stp>
        <stp>2021-01-04</stp>
        <stp>2017</stp>
        <tr r="F5" s="3"/>
      </tp>
      <tp>
        <v>7.6384464271672297</v>
        <stp/>
        <stp>EM_HKS_VAL_PE</stp>
        <stp>3</stp>
        <stp>00165.HK</stp>
        <stp>2021-01-04</stp>
        <stp>2019</stp>
        <tr r="H5" s="2"/>
      </tp>
      <tp>
        <v>18.4323540432306</v>
        <stp/>
        <stp>EM_HKS_VAL_PE</stp>
        <stp>3</stp>
        <stp>00175.HK</stp>
        <stp>2021-01-04</stp>
        <stp>2018</stp>
        <tr r="G5" s="3"/>
      </tp>
      <tp>
        <v>5.5054541212538899</v>
        <stp/>
        <stp>EM_HKS_VAL_PE</stp>
        <stp>3</stp>
        <stp>00165.HK</stp>
        <stp>2021-01-04</stp>
        <stp>2018</stp>
        <tr r="G5" s="2"/>
      </tp>
      <tp>
        <v>28.884769182060602</v>
        <stp/>
        <stp>EM_HKS_VAL_PE</stp>
        <stp>3</stp>
        <stp>00175.HK</stp>
        <stp>2021-01-04</stp>
        <stp>2019</stp>
        <tr r="H5" s="3"/>
      </tp>
      <tp>
        <v>9.5998924391202092</v>
        <stp/>
        <stp>EM_HKS_VAL_PE</stp>
        <stp>3</stp>
        <stp>01918.HK</stp>
        <stp>2021-01-04</stp>
        <stp>2017</stp>
        <tr r="F34" s="3"/>
      </tp>
      <tp>
        <v>6.6838021783319901</v>
        <stp/>
        <stp>EM_HKS_VAL_PE</stp>
        <stp>3</stp>
        <stp>01918.HK</stp>
        <stp>2021-01-04</stp>
        <stp>2018</stp>
        <tr r="G34" s="3"/>
      </tp>
      <tp>
        <v>4.3493148153131198</v>
        <stp/>
        <stp>EM_HKS_VAL_PE</stp>
        <stp>3</stp>
        <stp>01918.HK</stp>
        <stp>2021-01-04</stp>
        <stp>2019</stp>
        <tr r="H34" s="3"/>
      </tp>
      <tp>
        <v>-16.93332768993</v>
        <stp/>
        <stp>EM_HKS_VAL_PE</stp>
        <stp>3</stp>
        <stp>01810.HK</stp>
        <stp>2021-01-04</stp>
        <stp>2017</stp>
        <tr r="F33" s="3"/>
      </tp>
      <tp>
        <v>57.392376103816801</v>
        <stp/>
        <stp>EM_HKS_VAL_PE</stp>
        <stp>3</stp>
        <stp>01810.HK</stp>
        <stp>2021-01-04</stp>
        <stp>2018</stp>
        <tr r="G33" s="3"/>
      </tp>
      <tp>
        <v>79.177603307263595</v>
        <stp/>
        <stp>EM_HKS_VAL_PE</stp>
        <stp>3</stp>
        <stp>01810.HK</stp>
        <stp>2021-01-04</stp>
        <stp>2019</stp>
        <tr r="H33" s="3"/>
      </tp>
      <tp>
        <v>10.9744482481756</v>
        <stp/>
        <stp>EM_HKS_VAL_PE</stp>
        <stp>3</stp>
        <stp>01788.HK</stp>
        <stp>2021-01-04</stp>
        <stp>2019</stp>
        <tr r="H13" s="2"/>
      </tp>
      <tp>
        <v>11.6723429340447</v>
        <stp/>
        <stp>EM_HKS_VAL_PE</stp>
        <stp>3</stp>
        <stp>01788.HK</stp>
        <stp>2021-01-04</stp>
        <stp>2018</stp>
        <tr r="G13" s="2"/>
      </tp>
      <tp>
        <v>7.9896765392426197</v>
        <stp/>
        <stp>EM_HKS_VAL_PE</stp>
        <stp>3</stp>
        <stp>01776.HK</stp>
        <stp>2021-01-04</stp>
        <stp>2017</stp>
        <tr r="F12" s="2"/>
      </tp>
      <tp>
        <v>7.4292942689014598</v>
        <stp/>
        <stp>EM_HKS_VAL_PE</stp>
        <stp>3</stp>
        <stp>01788.HK</stp>
        <stp>2021-01-04</stp>
        <stp>2017</stp>
        <tr r="F13" s="2"/>
      </tp>
      <tp>
        <v>16.740089890552401</v>
        <stp/>
        <stp>EM_HKS_VAL_PE</stp>
        <stp>3</stp>
        <stp>01776.HK</stp>
        <stp>2021-01-04</stp>
        <stp>2018</stp>
        <tr r="G12" s="2"/>
      </tp>
      <tp>
        <v>9.7617546389665506</v>
        <stp/>
        <stp>EM_HKS_VAL_PE</stp>
        <stp>3</stp>
        <stp>01776.HK</stp>
        <stp>2021-01-04</stp>
        <stp>2019</stp>
        <tr r="H12" s="2"/>
      </tp>
      <tp>
        <v>6.6785515736693704</v>
        <stp/>
        <stp>EM_HKS_VAL_PE</stp>
        <stp>3</stp>
        <stp>01658.HK</stp>
        <stp>2021-01-04</stp>
        <stp>2017</stp>
        <tr r="F32" s="3"/>
      </tp>
      <tp>
        <v>6.3811148506895901</v>
        <stp/>
        <stp>EM_HKS_VAL_PE</stp>
        <stp>3</stp>
        <stp>01658.HK</stp>
        <stp>2021-01-04</stp>
        <stp>2018</stp>
        <tr r="G32" s="3"/>
      </tp>
      <tp>
        <v>5.6006074744411096</v>
        <stp/>
        <stp>EM_HKS_VAL_PE</stp>
        <stp>3</stp>
        <stp>01658.HK</stp>
        <stp>2021-01-04</stp>
        <stp>2019</stp>
        <tr r="H32" s="3"/>
      </tp>
      <tp>
        <v>22.051532945937701</v>
        <stp/>
        <stp>EM_HKS_VAL_PE</stp>
        <stp>3</stp>
        <stp>01456.HK</stp>
        <stp>2021-01-04</stp>
        <stp>2017</stp>
        <tr r="F11" s="2"/>
      </tp>
      <tp>
        <v>165.170960502056</v>
        <stp/>
        <stp>EM_HKS_VAL_PE</stp>
        <stp>3</stp>
        <stp>01456.HK</stp>
        <stp>2021-01-04</stp>
        <stp>2018</stp>
        <tr r="G11" s="2"/>
      </tp>
      <tp>
        <v>16.385351804202202</v>
        <stp/>
        <stp>EM_HKS_VAL_PE</stp>
        <stp>3</stp>
        <stp>01456.HK</stp>
        <stp>2021-01-04</stp>
        <stp>2019</stp>
        <tr r="H11" s="2"/>
      </tp>
      <tp>
        <v>2.5525368912906501</v>
        <stp/>
        <stp>EM_HKS_VAL_PE</stp>
        <stp>3</stp>
        <stp>01359.HK</stp>
        <stp>2021-01-04</stp>
        <stp>2017</stp>
        <tr r="F9" s="2"/>
      </tp>
      <tp>
        <v>5.0879927771728397</v>
        <stp/>
        <stp>EM_HKS_VAL_PE</stp>
        <stp>3</stp>
        <stp>01398.HK</stp>
        <stp>2021-01-04</stp>
        <stp>2018</stp>
        <tr r="G31" s="3"/>
      </tp>
      <tp>
        <v>4.9593200565287896</v>
        <stp/>
        <stp>EM_HKS_VAL_PE</stp>
        <stp>3</stp>
        <stp>01398.HK</stp>
        <stp>2021-01-04</stp>
        <stp>2019</stp>
        <tr r="H31" s="3"/>
      </tp>
      <tp>
        <v>16.2447705832972</v>
        <stp/>
        <stp>EM_HKS_VAL_PE</stp>
        <stp>3</stp>
        <stp>01375.HK</stp>
        <stp>2021-01-04</stp>
        <stp>2017</stp>
        <tr r="F10" s="2"/>
      </tp>
      <tp>
        <v>114.39567119364899</v>
        <stp/>
        <stp>EM_HKS_VAL_PE</stp>
        <stp>3</stp>
        <stp>01375.HK</stp>
        <stp>2021-01-04</stp>
        <stp>2018</stp>
        <tr r="G10" s="2"/>
      </tp>
      <tp>
        <v>5.0513346967192296</v>
        <stp/>
        <stp>EM_HKS_VAL_PE</stp>
        <stp>3</stp>
        <stp>01398.HK</stp>
        <stp>2021-01-04</stp>
        <stp>2017</stp>
        <tr r="F31" s="3"/>
      </tp>
      <tp>
        <v>132.149769414958</v>
        <stp/>
        <stp>EM_HKS_VAL_PE</stp>
        <stp>3</stp>
        <stp>01375.HK</stp>
        <stp>2021-01-04</stp>
        <stp>2019</stp>
        <tr r="H10" s="2"/>
      </tp>
      <tp>
        <v>4.02850885046964</v>
        <stp/>
        <stp>EM_HKS_VAL_PE</stp>
        <stp>3</stp>
        <stp>01359.HK</stp>
        <stp>2021-01-04</stp>
        <stp>2018</stp>
        <tr r="G9" s="2"/>
      </tp>
      <tp>
        <v>3.7977012680716302</v>
        <stp/>
        <stp>EM_HKS_VAL_PE</stp>
        <stp>3</stp>
        <stp>01359.HK</stp>
        <stp>2021-01-04</stp>
        <stp>2019</stp>
        <tr r="H9" s="2"/>
      </tp>
      <tp>
        <v>4.1535371566565704</v>
        <stp/>
        <stp>EM_HKS_VAL_PE</stp>
        <stp>3</stp>
        <stp>01288.HK</stp>
        <stp>2021-01-04</stp>
        <stp>2019</stp>
        <tr r="H30" s="3"/>
      </tp>
      <tp>
        <v>4.2493745892183199</v>
        <stp/>
        <stp>EM_HKS_VAL_PE</stp>
        <stp>3</stp>
        <stp>01288.HK</stp>
        <stp>2021-01-04</stp>
        <stp>2018</stp>
        <tr r="G30" s="3"/>
      </tp>
      <tp>
        <v>4.2603084189831701</v>
        <stp/>
        <stp>EM_HKS_VAL_PE</stp>
        <stp>3</stp>
        <stp>01288.HK</stp>
        <stp>2021-01-04</stp>
        <stp>2017</stp>
        <tr r="F30" s="3"/>
      </tp>
      <tp>
        <v>21.839625793212299</v>
        <stp/>
        <stp>EM_HKS_VAL_PE</stp>
        <stp>3</stp>
        <stp>01193.HK</stp>
        <stp>2021-01-04</stp>
        <stp>2018</stp>
        <tr r="G29" s="3"/>
      </tp>
      <tp>
        <v>55.921193902759498</v>
        <stp/>
        <stp>EM_HKS_VAL_PE</stp>
        <stp>3</stp>
        <stp>01177.HK</stp>
        <stp>2021-01-04</stp>
        <stp>2017</stp>
        <tr r="F28" s="3"/>
      </tp>
      <tp>
        <v>19.2701464846573</v>
        <stp/>
        <stp>EM_HKS_VAL_PE</stp>
        <stp>3</stp>
        <stp>01193.HK</stp>
        <stp>2021-01-04</stp>
        <stp>2019</stp>
        <tr r="H29" s="3"/>
      </tp>
      <tp>
        <v>9.6042990964598101</v>
        <stp/>
        <stp>EM_HKS_VAL_PE</stp>
        <stp>3</stp>
        <stp>01109.HK</stp>
        <stp>2021-01-04</stp>
        <stp>2017</stp>
        <tr r="F27" s="3"/>
      </tp>
      <tp>
        <v>6.9063350512660797</v>
        <stp/>
        <stp>EM_HKS_VAL_PE</stp>
        <stp>3</stp>
        <stp>01109.HK</stp>
        <stp>2021-01-04</stp>
        <stp>2019</stp>
        <tr r="H27" s="3"/>
      </tp>
      <tp>
        <v>7.9912949065342502</v>
        <stp/>
        <stp>EM_HKS_VAL_PE</stp>
        <stp>3</stp>
        <stp>01109.HK</stp>
        <stp>2021-01-04</stp>
        <stp>2018</stp>
        <tr r="G27" s="3"/>
      </tp>
      <tp>
        <v>14.0668527655428</v>
        <stp/>
        <stp>EM_HKS_VAL_PE</stp>
        <stp>3</stp>
        <stp>01177.HK</stp>
        <stp>2021-01-04</stp>
        <stp>2018</stp>
        <tr r="G28" s="3"/>
      </tp>
      <tp>
        <v>48.063245340399099</v>
        <stp/>
        <stp>EM_HKS_VAL_PE</stp>
        <stp>3</stp>
        <stp>01177.HK</stp>
        <stp>2021-01-04</stp>
        <stp>2019</stp>
        <tr r="H28" s="3"/>
      </tp>
      <tp>
        <v>26.597892766654802</v>
        <stp/>
        <stp>EM_HKS_VAL_PE</stp>
        <stp>3</stp>
        <stp>01193.HK</stp>
        <stp>2021-01-04</stp>
        <stp>2017</stp>
        <tr r="F29" s="3"/>
      </tp>
      <tp>
        <v>14.637056735467601</v>
        <stp/>
        <stp>EM_HKS_VAL_PE</stp>
        <stp>3</stp>
        <stp>01044.HK</stp>
        <stp>2021-01-04</stp>
        <stp>2017</stp>
        <tr r="F25" s="3"/>
      </tp>
      <tp>
        <v>26.142614938136401</v>
        <stp/>
        <stp>EM_HKS_VAL_PE</stp>
        <stp>3</stp>
        <stp>01093.HK</stp>
        <stp>2021-01-04</stp>
        <stp>2018</stp>
        <tr r="G26" s="3"/>
      </tp>
      <tp>
        <v>23.045220124368299</v>
        <stp/>
        <stp>EM_HKS_VAL_PE</stp>
        <stp>3</stp>
        <stp>01093.HK</stp>
        <stp>2021-01-04</stp>
        <stp>2019</stp>
        <tr r="H26" s="3"/>
      </tp>
      <tp>
        <v>34.488331968257199</v>
        <stp/>
        <stp>EM_HKS_VAL_PE</stp>
        <stp>3</stp>
        <stp>01093.HK</stp>
        <stp>2021-01-04</stp>
        <stp>2017</stp>
        <tr r="F26" s="3"/>
      </tp>
      <tp>
        <v>15.2290862372831</v>
        <stp/>
        <stp>EM_HKS_VAL_PE</stp>
        <stp>3</stp>
        <stp>01044.HK</stp>
        <stp>2021-01-04</stp>
        <stp>2019</stp>
        <tr r="H25" s="3"/>
      </tp>
      <tp>
        <v>15.319274359453299</v>
        <stp/>
        <stp>EM_HKS_VAL_PE</stp>
        <stp>3</stp>
        <stp>01044.HK</stp>
        <stp>2021-01-04</stp>
        <stp>2018</stp>
        <tr r="G25" s="3"/>
      </tp>
      <tp>
        <v>7.4921428595688102</v>
        <stp/>
        <stp>EM_HKS_VAL_PE_TTM</stp>
        <stp>2</stp>
        <stp>06837.HK</stp>
        <stp>2021-1-5</stp>
        <tr r="I23" s="2"/>
      </tp>
      <tp>
        <v>6.7827202930694197</v>
        <stp/>
        <stp>EM_HKS_VAL_PE_TTM</stp>
        <stp>2</stp>
        <stp>00813.HK</stp>
        <stp>2021-1-5</stp>
        <tr r="I17" s="3"/>
      </tp>
      <tp>
        <v>55.769384750676799</v>
        <stp/>
        <stp>EM_HKS_VAL_PE_TTM</stp>
        <stp>2</stp>
        <stp>01810.HK</stp>
        <stp>2021-1-5</stp>
        <tr r="I33" s="3"/>
      </tp>
      <tp>
        <v>20.796088793150101</v>
        <stp/>
        <stp>EM_HKS_VAL_PE_TTM</stp>
        <stp>2</stp>
        <stp>00806.HK</stp>
        <stp>2021-1-5</stp>
        <tr r="I8" s="2"/>
      </tp>
      <tp>
        <v>6.37733417372446</v>
        <stp/>
        <stp>EM_HKS_VAL_PE_TTM</stp>
        <stp>2</stp>
        <stp>06806.HK</stp>
        <stp>2021-1-5</stp>
        <tr r="I22" s="2"/>
      </tp>
      <tp>
        <v>645.57911145242099</v>
        <stp/>
        <stp>EM_HKS_VAL_PE_TTM</stp>
        <stp>2</stp>
        <stp>06862.HK</stp>
        <stp>2021-1-5</stp>
        <tr r="I52" s="3"/>
      </tp>
      <tp>
        <v>20.765051231053999</v>
        <stp/>
        <stp>EM_HKS_VAL_PE_TTM</stp>
        <stp>2</stp>
        <stp>00857.HK</stp>
        <stp>2021-1-5</stp>
        <tr r="I18" s="3"/>
      </tp>
      <tp>
        <v>6.9819293111415197</v>
        <stp/>
        <stp>EM_HKS_VAL_PE_TTM</stp>
        <stp>2</stp>
        <stp>00883.HK</stp>
        <stp>2021-1-5</stp>
        <tr r="I19" s="3"/>
      </tp>
      <tp>
        <v>6.0917410851146396</v>
        <stp/>
        <stp>EM_HKS_VAL_PE_TTM</stp>
        <stp>2</stp>
        <stp>06881.HK</stp>
        <stp>2021-1-5</stp>
        <tr r="I24" s="2"/>
      </tp>
      <tp>
        <v>8.6374470338963807</v>
        <stp/>
        <stp>EM_HKS_VAL_PE_TTM</stp>
        <stp>2</stp>
        <stp>06886.HK</stp>
        <stp>2021-1-5</stp>
        <tr r="I25" s="2"/>
      </tp>
      <tp>
        <v>5.1121621678162796</v>
        <stp/>
        <stp>EM_HKS_VAL_PE_TTM</stp>
        <stp>2</stp>
        <stp>00939.HK</stp>
        <stp>2021-1-5</stp>
        <tr r="I21" s="3"/>
      </tp>
      <tp>
        <v>4.3042607006345701</v>
        <stp/>
        <stp>EM_HKS_VAL_PE_TTM</stp>
        <stp>2</stp>
        <stp>01918.HK</stp>
        <stp>2021-1-5</stp>
        <tr r="I34" s="3"/>
      </tp>
      <tp>
        <v>6.5312975679449403</v>
        <stp/>
        <stp>EM_HKS_VAL_PE_TTM</stp>
        <stp>2</stp>
        <stp>00914.HK</stp>
        <stp>2021-1-5</stp>
        <tr r="I20" s="3"/>
      </tp>
      <tp>
        <v>15.4350202058574</v>
        <stp/>
        <stp>EM_HKS_VAL_PE_TTM</stp>
        <stp>2</stp>
        <stp>03908.HK</stp>
        <stp>2021-1-5</stp>
        <tr r="I16" s="2"/>
      </tp>
      <tp>
        <v>11.2655524183598</v>
        <stp/>
        <stp>EM_HKS_VAL_PE_TTM</stp>
        <stp>2</stp>
        <stp>03968.HK</stp>
        <stp>2021-1-5</stp>
        <tr r="I48" s="3"/>
      </tp>
      <tp>
        <v>13.2476743143206</v>
        <stp/>
        <stp>EM_HKS_VAL_PE_TTM</stp>
        <stp>2</stp>
        <stp>00960.HK</stp>
        <stp>2021-1-5</stp>
        <tr r="I23" s="3"/>
      </tp>
      <tp>
        <v>8.9641963324568401</v>
        <stp/>
        <stp>EM_HKS_VAL_PE_TTM</stp>
        <stp>2</stp>
        <stp>03958.HK</stp>
        <stp>2021-1-5</stp>
        <tr r="I17" s="2"/>
      </tp>
      <tp>
        <v>7.7158030779242202</v>
        <stp/>
        <stp>EM_HKS_VAL_PE_TTM</stp>
        <stp>2</stp>
        <stp>00941.HK</stp>
        <stp>2021-1-5</stp>
        <tr r="I22" s="3"/>
      </tp>
      <tp>
        <v>31.780286359987102</v>
        <stp/>
        <stp>EM_HKS_VAL_PE_TTM</stp>
        <stp>2</stp>
        <stp>09999.HK</stp>
        <stp>2021-1-5</stp>
        <tr r="I55" s="3"/>
      </tp>
      <tp>
        <v>3.8782996593157302</v>
        <stp/>
        <stp>EM_HKS_VAL_PE_TTM</stp>
        <stp>2</stp>
        <stp>03988.HK</stp>
        <stp>2021-1-5</stp>
        <tr r="I49" s="3"/>
      </tp>
      <tp>
        <v>33.400343145027897</v>
        <stp/>
        <stp>EM_HKS_VAL_PE_TTM</stp>
        <stp>2</stp>
        <stp>09988.HK</stp>
        <stp>2021-1-5</stp>
        <tr r="I54" s="3"/>
      </tp>
      <tp>
        <v>52.643723073383299</v>
        <stp/>
        <stp>EM_HKS_VAL_PE_TTM</stp>
        <stp>2</stp>
        <stp>00981.HK</stp>
        <stp>2021-1-5</stp>
        <tr r="I24" s="3"/>
      </tp>
      <tp>
        <v>8.8402129227481794</v>
        <stp/>
        <stp>EM_HKS_VAL_PE_TTM</stp>
        <stp>2</stp>
        <stp>02628.HK</stp>
        <stp>2021-1-5</stp>
        <tr r="I42" s="3"/>
      </tp>
      <tp>
        <v>-64.4811755262388</v>
        <stp/>
        <stp>EM_HKS_VAL_PE_TTM</stp>
        <stp>2</stp>
        <stp>06618.HK</stp>
        <stp>2021-1-5</stp>
        <tr r="I51" s="3"/>
      </tp>
      <tp>
        <v>32.717842247204999</v>
        <stp/>
        <stp>EM_HKS_VAL_PE_TTM</stp>
        <stp>2</stp>
        <stp>09618.HK</stp>
        <stp>2021-1-5</stp>
        <tr r="I53" s="3"/>
      </tp>
      <tp>
        <v>7.9077389227674502</v>
        <stp/>
        <stp>EM_HKS_VAL_PE_TTM</stp>
        <stp>2</stp>
        <stp>02611.HK</stp>
        <stp>2021-1-5</stp>
        <tr r="I14" s="2"/>
      </tp>
      <tp>
        <v>11.024176877894099</v>
        <stp/>
        <stp>EM_HKS_VAL_PE_TTM</stp>
        <stp>2</stp>
        <stp>02601.HK</stp>
        <stp>2021-1-5</stp>
        <tr r="I41" s="3"/>
      </tp>
      <tp>
        <v>10.863415867460199</v>
        <stp/>
        <stp>EM_HKS_VAL_PE_TTM</stp>
        <stp>2</stp>
        <stp>00665.HK</stp>
        <stp>2021-1-5</stp>
        <tr r="I7" s="2"/>
      </tp>
      <tp>
        <v>5.6045716438169402</v>
        <stp/>
        <stp>EM_HKS_VAL_PE_TTM</stp>
        <stp>2</stp>
        <stp>01658.HK</stp>
        <stp>2021-1-5</stp>
        <tr r="I32" s="3"/>
      </tp>
      <tp>
        <v>81.431419896922506</v>
        <stp/>
        <stp>EM_HKS_VAL_PE_TTM</stp>
        <stp>2</stp>
        <stp>03692.HK</stp>
        <stp>2021-1-5</stp>
        <tr r="I47" s="3"/>
      </tp>
      <tp>
        <v>450.61238838990198</v>
        <stp/>
        <stp>EM_HKS_VAL_PE_TTM</stp>
        <stp>2</stp>
        <stp>03690.HK</stp>
        <stp>2021-1-5</stp>
        <tr r="I46" s="3"/>
      </tp>
      <tp>
        <v>4.04437891044822</v>
        <stp/>
        <stp>EM_HKS_VAL_PE_TTM</stp>
        <stp>2</stp>
        <stp>00688.HK</stp>
        <stp>2021-1-5</stp>
        <tr r="I13" s="3"/>
      </tp>
      <tp>
        <v>23.9697330077069</v>
        <stp/>
        <stp>EM_HKS_VAL_PE_TTM</stp>
        <stp>2</stp>
        <stp>02688.HK</stp>
        <stp>2021-1-5</stp>
        <tr r="I43" s="3"/>
      </tp>
      <tp>
        <v>39.4858939160247</v>
        <stp/>
        <stp>EM_HKS_VAL_PE_TTM</stp>
        <stp>2</stp>
        <stp>00700.HK</stp>
        <stp>2021-1-5</stp>
        <tr r="I14" s="3"/>
      </tp>
      <tp>
        <v>7.1726903133944999</v>
        <stp/>
        <stp>EM_HKS_VAL_PE_TTM</stp>
        <stp>2</stp>
        <stp>01776.HK</stp>
        <stp>2021-1-5</stp>
        <tr r="I12" s="2"/>
      </tp>
      <tp>
        <v>9.7168034891351205</v>
        <stp/>
        <stp>EM_HKS_VAL_PE_TTM</stp>
        <stp>2</stp>
        <stp>00762.HK</stp>
        <stp>2021-1-5</stp>
        <tr r="I15" s="3"/>
      </tp>
      <tp>
        <v>-31.440307179663201</v>
        <stp/>
        <stp>EM_HKS_VAL_PE_TTM</stp>
        <stp>2</stp>
        <stp>02799.HK</stp>
        <stp>2021-1-5</stp>
        <tr r="I15" s="2"/>
      </tp>
      <tp>
        <v>11.4704794928588</v>
        <stp/>
        <stp>EM_HKS_VAL_PE_TTM</stp>
        <stp>2</stp>
        <stp>01788.HK</stp>
        <stp>2021-1-5</stp>
        <tr r="I13" s="2"/>
      </tp>
      <tp>
        <v>31.261667581362001</v>
        <stp/>
        <stp>EM_HKS_VAL_PE_TTM</stp>
        <stp>2</stp>
        <stp>00788.HK</stp>
        <stp>2021-1-5</stp>
        <tr r="I16" s="3"/>
      </tp>
      <tp>
        <v>16.592333860655401</v>
        <stp/>
        <stp>EM_HKS_VAL_PE_TTM</stp>
        <stp>2</stp>
        <stp>01456.HK</stp>
        <stp>2021-1-5</stp>
        <tr r="I11" s="2"/>
      </tp>
      <tp>
        <v>8.5671233293448292</v>
        <stp/>
        <stp>EM_HKS_VAL_PE_TTM</stp>
        <stp>2</stp>
        <stp>00586.HK</stp>
        <stp>2021-1-5</stp>
        <tr r="I12" s="3"/>
      </tp>
      <tp>
        <v>19.699637749468</v>
        <stp/>
        <stp>EM_HKS_VAL_PE_TTM</stp>
        <stp>2</stp>
        <stp>00270.HK</stp>
        <stp>2021-1-5</stp>
        <tr r="I8" s="3"/>
      </tp>
      <tp>
        <v>3.4000728912044602</v>
        <stp/>
        <stp>EM_HKS_VAL_PE_TTM</stp>
        <stp>2</stp>
        <stp>00267.HK</stp>
        <stp>2021-1-5</stp>
        <tr r="I7" s="3"/>
      </tp>
      <tp>
        <v>918.00856569300504</v>
        <stp/>
        <stp>EM_HKS_VAL_PE_TTM</stp>
        <stp>2</stp>
        <stp>00241.HK</stp>
        <stp>2021-1-5</stp>
        <tr r="I6" s="3"/>
      </tp>
      <tp>
        <v>148.76945914222301</v>
        <stp/>
        <stp>EM_HKS_VAL_PE_TTM</stp>
        <stp>2</stp>
        <stp>00291.HK</stp>
        <stp>2021-1-5</stp>
        <tr r="I9" s="3"/>
      </tp>
      <tp>
        <v>4.3780833168175697</v>
        <stp/>
        <stp>EM_HKS_VAL_PE_TTM</stp>
        <stp>2</stp>
        <stp>01288.HK</stp>
        <stp>2021-1-5</stp>
        <tr r="I30" s="3"/>
      </tp>
      <tp>
        <v>19.716455832284101</v>
        <stp/>
        <stp>EM_HKS_VAL_PE_TTM</stp>
        <stp>2</stp>
        <stp>03333.HK</stp>
        <stp>2021-1-5</stp>
        <tr r="I45" s="3"/>
      </tp>
      <tp>
        <v>3.8074608429687502</v>
        <stp/>
        <stp>EM_HKS_VAL_PE_TTM</stp>
        <stp>2</stp>
        <stp>03328.HK</stp>
        <stp>2021-1-5</stp>
        <tr r="I44" s="3"/>
      </tp>
      <tp>
        <v>12.2771014625989</v>
        <stp/>
        <stp>EM_HKS_VAL_PE_TTM</stp>
        <stp>2</stp>
        <stp>02318.HK</stp>
        <stp>2021-1-5</stp>
        <tr r="I38" s="3"/>
      </tp>
      <tp>
        <v>53.173092607102298</v>
        <stp/>
        <stp>EM_HKS_VAL_PE_TTM</stp>
        <stp>2</stp>
        <stp>02319.HK</stp>
        <stp>2021-1-5</stp>
        <tr r="I39" s="3"/>
      </tp>
      <tp>
        <v>39.720106595855498</v>
        <stp/>
        <stp>EM_HKS_VAL_PE_TTM</stp>
        <stp>2</stp>
        <stp>02313.HK</stp>
        <stp>2021-1-5</stp>
        <tr r="I37" s="3"/>
      </tp>
      <tp>
        <v>-54.270822180441201</v>
        <stp/>
        <stp>EM_HKS_VAL_PE_TTM</stp>
        <stp>2</stp>
        <stp>01375.HK</stp>
        <stp>2021-1-5</stp>
        <tr r="I10" s="2"/>
      </tp>
      <tp>
        <v>4.7542678908150302</v>
        <stp/>
        <stp>EM_HKS_VAL_PE_TTM</stp>
        <stp>2</stp>
        <stp>01359.HK</stp>
        <stp>2021-1-5</stp>
        <tr r="I9" s="2"/>
      </tp>
      <tp>
        <v>5.2423879496957397</v>
        <stp/>
        <stp>EM_HKS_VAL_PE_TTM</stp>
        <stp>2</stp>
        <stp>01398.HK</stp>
        <stp>2021-1-5</stp>
        <tr r="I31" s="3"/>
      </tp>
      <tp>
        <v>53.047669306847197</v>
        <stp/>
        <stp>EM_HKS_VAL_PE_TTM</stp>
        <stp>2</stp>
        <stp>00388.HK</stp>
        <stp>2021-1-5</stp>
        <tr r="I6" s="2"/>
      </tp>
      <tp>
        <v>40.928349111985298</v>
        <stp/>
        <stp>EM_HKS_VAL_PE_TTM</stp>
        <stp>2</stp>
        <stp>02382.HK</stp>
        <stp>2021-1-5</stp>
        <tr r="I40" s="3"/>
      </tp>
      <tp>
        <v>9.9577738978307799</v>
        <stp/>
        <stp>EM_HKS_VAL_PE_TTM</stp>
        <stp>2</stp>
        <stp>00386.HK</stp>
        <stp>2021-1-5</stp>
        <tr r="I11" s="3"/>
      </tp>
      <tp>
        <v>17.080799453695299</v>
        <stp/>
        <stp>EM_HKS_VAL_PE_TTM</stp>
        <stp>2</stp>
        <stp>00384.HK</stp>
        <stp>2021-1-5</stp>
        <tr r="I10" s="3"/>
      </tp>
      <tp>
        <v>13.830149558704599</v>
        <stp/>
        <stp>EM_HKS_VAL_PE_TTM</stp>
        <stp>2</stp>
        <stp>06030.HK</stp>
        <stp>2021-1-5</stp>
        <tr r="I18" s="2"/>
      </tp>
      <tp>
        <v>66.791207663513106</v>
        <stp/>
        <stp>EM_HKS_VAL_PE_TTM</stp>
        <stp>2</stp>
        <stp>02020.HK</stp>
        <stp>2021-1-5</stp>
        <tr r="I36" s="3"/>
      </tp>
      <tp>
        <v>5.3602681084916499</v>
        <stp/>
        <stp>EM_HKS_VAL_PE_TTM</stp>
        <stp>2</stp>
        <stp>02007.HK</stp>
        <stp>2021-1-5</stp>
        <tr r="I35" s="3"/>
      </tp>
      <tp>
        <v>8.0154548206338401</v>
        <stp/>
        <stp>EM_HKS_VAL_PE_TTM</stp>
        <stp>2</stp>
        <stp>06066.HK</stp>
        <stp>2021-1-5</stp>
        <tr r="I19" s="2"/>
      </tp>
      <tp>
        <v>14.1310310913134</v>
        <stp/>
        <stp>EM_HKS_VAL_PE_TTM</stp>
        <stp>2</stp>
        <stp>01044.HK</stp>
        <stp>2021-1-5</stp>
        <tr r="I25" s="3"/>
      </tp>
      <tp>
        <v>9.1395291687230102</v>
        <stp/>
        <stp>EM_HKS_VAL_PE_TTM</stp>
        <stp>2</stp>
        <stp>06099.HK</stp>
        <stp>2021-1-5</stp>
        <tr r="I20" s="2"/>
      </tp>
      <tp>
        <v>18.9837837191508</v>
        <stp/>
        <stp>EM_HKS_VAL_PE_TTM</stp>
        <stp>2</stp>
        <stp>01093.HK</stp>
        <stp>2021-1-5</stp>
        <tr r="I26" s="3"/>
      </tp>
      <tp>
        <v>7.32547702717594</v>
        <stp/>
        <stp>EM_HKS_VAL_PE_TTM</stp>
        <stp>2</stp>
        <stp>01109.HK</stp>
        <stp>2021-1-5</stp>
        <tr r="I27" s="3"/>
      </tp>
      <tp>
        <v>16.7824485781032</v>
        <stp/>
        <stp>EM_HKS_VAL_PE_TTM</stp>
        <stp>2</stp>
        <stp>06178.HK</stp>
        <stp>2021-1-5</stp>
        <tr r="I21" s="2"/>
      </tp>
      <tp>
        <v>55.283415452544901</v>
        <stp/>
        <stp>EM_HKS_VAL_PE_TTM</stp>
        <stp>2</stp>
        <stp>01177.HK</stp>
        <stp>2021-1-5</stp>
        <tr r="I28" s="3"/>
      </tp>
      <tp>
        <v>37.199941175616203</v>
        <stp/>
        <stp>EM_HKS_VAL_PE_TTM</stp>
        <stp>2</stp>
        <stp>00175.HK</stp>
        <stp>2021-1-5</stp>
        <tr r="I5" s="3"/>
      </tp>
      <tp>
        <v>14.9893623378829</v>
        <stp/>
        <stp>EM_HKS_VAL_PE_TTM</stp>
        <stp>2</stp>
        <stp>00165.HK</stp>
        <stp>2021-1-5</stp>
        <tr r="I5" s="2"/>
      </tp>
      <tp>
        <v>21.540638831047598</v>
        <stp/>
        <stp>EM_HKS_VAL_PE_TTM</stp>
        <stp>2</stp>
        <stp>01193.HK</stp>
        <stp>2021-1-5</stp>
        <tr r="I29" s="3"/>
      </tp>
      <tp>
        <v>31.108226482947401</v>
        <stp/>
        <stp>EM_HKS_VAL_PE_TTM</stp>
        <stp>2</stp>
        <stp>06186.HK</stp>
        <stp>2021-1-5</stp>
        <tr r="I50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money/Choice/Office/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HKS_VAL_PE"/>
      <definedName name="EM_HKS_VAL_PE_TTM"/>
      <definedName name="EM_INDEX"/>
      <definedName name="EM_S_VAL_ESTPE_NEW"/>
      <definedName name="EM_S_VAL_PE_TTM"/>
      <definedName name="EM_S_VAL_PENEWY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9"/>
  <sheetViews>
    <sheetView tabSelected="1" workbookViewId="0">
      <selection activeCell="F5" sqref="F5"/>
    </sheetView>
  </sheetViews>
  <sheetFormatPr defaultRowHeight="15"/>
  <cols>
    <col min="1" max="1" width="9.5703125" customWidth="1"/>
    <col min="2" max="2" width="9.85546875" customWidth="1"/>
    <col min="3" max="4" width="9.5703125" bestFit="1" customWidth="1"/>
    <col min="5" max="5" width="13.28515625" bestFit="1" customWidth="1"/>
    <col min="6" max="8" width="12.7109375" customWidth="1"/>
    <col min="9" max="10" width="12" customWidth="1"/>
    <col min="11" max="11" width="13.42578125" customWidth="1"/>
    <col min="12" max="12" width="13.140625" customWidth="1"/>
    <col min="13" max="15" width="12.7109375" customWidth="1"/>
  </cols>
  <sheetData>
    <row r="1" spans="1:15">
      <c r="A1" t="str">
        <f>[1]!EM_INDEX("000300.SH","2021-1-5","LAYOUT=1&amp;CLEARNUMBER=0")</f>
        <v>指数成份</v>
      </c>
    </row>
    <row r="2" spans="1:15">
      <c r="A2" s="2" t="s">
        <v>11</v>
      </c>
      <c r="B2" s="2" t="s">
        <v>12</v>
      </c>
      <c r="C2" s="2"/>
      <c r="D2" s="2"/>
      <c r="E2" s="2"/>
    </row>
    <row r="3" spans="1:15">
      <c r="A3" s="2" t="s">
        <v>13</v>
      </c>
      <c r="B3" s="3">
        <v>44201</v>
      </c>
      <c r="C3" s="2"/>
      <c r="D3" s="2"/>
      <c r="E3" s="2"/>
    </row>
    <row r="4" spans="1:15">
      <c r="A4" s="2" t="s">
        <v>14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746</v>
      </c>
      <c r="G4" s="2" t="s">
        <v>8</v>
      </c>
      <c r="H4" s="2" t="s">
        <v>0</v>
      </c>
      <c r="I4" s="2" t="s">
        <v>1</v>
      </c>
      <c r="J4" s="2" t="s">
        <v>2</v>
      </c>
      <c r="K4" s="2" t="s">
        <v>748</v>
      </c>
      <c r="L4" s="2" t="s">
        <v>747</v>
      </c>
      <c r="M4" s="2" t="s">
        <v>4</v>
      </c>
      <c r="N4" s="2" t="s">
        <v>5</v>
      </c>
      <c r="O4" s="2" t="s">
        <v>6</v>
      </c>
    </row>
    <row r="5" spans="1:15">
      <c r="A5" s="3">
        <v>44200</v>
      </c>
      <c r="B5" s="2" t="s">
        <v>19</v>
      </c>
      <c r="C5" s="2" t="s">
        <v>20</v>
      </c>
      <c r="D5" s="4">
        <v>9.5999999999999992E-3</v>
      </c>
      <c r="E5" s="2">
        <v>-3.6600000000000001E-2</v>
      </c>
      <c r="F5">
        <f>[1]!EM_S_VAL_PENEWY(B5,"2021-01-04")</f>
        <v>12.80191802</v>
      </c>
      <c r="G5">
        <f>[1]!EM_S_VAL_PE_TTM(B5,"2021-01-05")</f>
        <v>13.382399469999999</v>
      </c>
      <c r="H5">
        <f>[1]!EM_S_VAL_ESTPE_NEW(B5,"2020")</f>
        <v>12.9988824230531</v>
      </c>
      <c r="I5">
        <f>[1]!EM_S_VAL_ESTPE_NEW(B5,"2021")</f>
        <v>11.4502509828529</v>
      </c>
      <c r="J5">
        <f>[1]!EM_S_VAL_ESTPE_NEW(B5,"2022")</f>
        <v>10.1130285674899</v>
      </c>
      <c r="K5">
        <f>IF(F5, $D5/F5, 0)</f>
        <v>7.4988763285331508E-4</v>
      </c>
      <c r="L5">
        <f t="shared" ref="L5:L68" si="0">D5/G5</f>
        <v>7.1736014318813334E-4</v>
      </c>
      <c r="M5">
        <f t="shared" ref="M5:M68" si="1">IF(H5, $D5/H5, 0)</f>
        <v>7.3852502758042554E-4</v>
      </c>
      <c r="N5">
        <f t="shared" ref="N5:N68" si="2">IF(I5, $D5/I5, 0)</f>
        <v>8.3840956974447916E-4</v>
      </c>
      <c r="O5">
        <f t="shared" ref="O5:O68" si="3">IF(J5, $D5/J5, 0)</f>
        <v>9.4927053117014606E-4</v>
      </c>
    </row>
    <row r="6" spans="1:15">
      <c r="A6" s="3">
        <v>44200</v>
      </c>
      <c r="B6" s="2" t="s">
        <v>21</v>
      </c>
      <c r="C6" s="2" t="s">
        <v>22</v>
      </c>
      <c r="D6" s="4">
        <v>0.01</v>
      </c>
      <c r="E6" s="2">
        <v>-3.1899999999999998E-2</v>
      </c>
      <c r="F6">
        <f>[1]!EM_S_VAL_PENEWY(B6,"2021-01-04")</f>
        <v>8.3026311800000006</v>
      </c>
      <c r="G6">
        <f>[1]!EM_S_VAL_PE_TTM(B6,"2021-01-05")</f>
        <v>7.9700512200000002</v>
      </c>
      <c r="H6">
        <f>[1]!EM_S_VAL_ESTPE_NEW(B6,"2020")</f>
        <v>7.2506540586902197</v>
      </c>
      <c r="I6">
        <f>[1]!EM_S_VAL_ESTPE_NEW(B6,"2021")</f>
        <v>6.3009632579581103</v>
      </c>
      <c r="J6">
        <f>[1]!EM_S_VAL_ESTPE_NEW(B6,"2022")</f>
        <v>5.5422272149875802</v>
      </c>
      <c r="K6">
        <f t="shared" ref="K6:K69" si="4">IF(F6, $D6/F6, 0)</f>
        <v>1.2044374588249505E-3</v>
      </c>
      <c r="L6">
        <f t="shared" si="0"/>
        <v>1.2546970808551465E-3</v>
      </c>
      <c r="M6">
        <f t="shared" si="1"/>
        <v>1.379185921581043E-3</v>
      </c>
      <c r="N6">
        <f t="shared" si="2"/>
        <v>1.5870589290248615E-3</v>
      </c>
      <c r="O6">
        <f t="shared" si="3"/>
        <v>1.8043287674957603E-3</v>
      </c>
    </row>
    <row r="7" spans="1:15">
      <c r="A7" s="3">
        <v>44200</v>
      </c>
      <c r="B7" s="2" t="s">
        <v>23</v>
      </c>
      <c r="C7" s="2" t="s">
        <v>24</v>
      </c>
      <c r="D7" s="4">
        <v>4.5999999999999999E-3</v>
      </c>
      <c r="E7" s="2">
        <v>9.4000000000000004E-3</v>
      </c>
      <c r="F7">
        <f>[1]!EM_S_VAL_PENEWY(B7,"2021-01-04")</f>
        <v>30.76592934</v>
      </c>
      <c r="G7">
        <f>[1]!EM_S_VAL_PE_TTM(B7,"2021-01-05")</f>
        <v>42.437297649999998</v>
      </c>
      <c r="H7">
        <f>[1]!EM_S_VAL_ESTPE_NEW(B7,"2020")</f>
        <v>30.0592500283318</v>
      </c>
      <c r="I7">
        <f>[1]!EM_S_VAL_ESTPE_NEW(B7,"2021")</f>
        <v>22.4866766953438</v>
      </c>
      <c r="J7">
        <f>[1]!EM_S_VAL_ESTPE_NEW(B7,"2022")</f>
        <v>18.150806699298901</v>
      </c>
      <c r="K7">
        <f t="shared" si="4"/>
        <v>1.4951604254058267E-4</v>
      </c>
      <c r="L7">
        <f t="shared" si="0"/>
        <v>1.083952149342384E-4</v>
      </c>
      <c r="M7">
        <f t="shared" si="1"/>
        <v>1.5303109677268574E-4</v>
      </c>
      <c r="N7">
        <f t="shared" si="2"/>
        <v>2.0456557731149744E-4</v>
      </c>
      <c r="O7">
        <f t="shared" si="3"/>
        <v>2.5343226205905663E-4</v>
      </c>
    </row>
    <row r="8" spans="1:15">
      <c r="A8" s="3">
        <v>44200</v>
      </c>
      <c r="B8" s="2" t="s">
        <v>651</v>
      </c>
      <c r="C8" s="2" t="s">
        <v>652</v>
      </c>
      <c r="D8" s="4">
        <v>1.6999999999999999E-3</v>
      </c>
      <c r="E8" s="2">
        <v>1.5299999999999999E-2</v>
      </c>
      <c r="F8">
        <f>[1]!EM_S_VAL_PENEWY(B8,"2021-01-04")</f>
        <v>54.362074540000002</v>
      </c>
      <c r="G8">
        <f>[1]!EM_S_VAL_PE_TTM(B8,"2021-01-05")</f>
        <v>83.599895880000005</v>
      </c>
      <c r="H8">
        <f>[1]!EM_S_VAL_ESTPE_NEW(B8,"2020")</f>
        <v>54.255113142294299</v>
      </c>
      <c r="I8">
        <f>[1]!EM_S_VAL_ESTPE_NEW(B8,"2021")</f>
        <v>42.613121222361301</v>
      </c>
      <c r="J8">
        <f>[1]!EM_S_VAL_ESTPE_NEW(B8,"2022")</f>
        <v>35.887172141210101</v>
      </c>
      <c r="K8">
        <f t="shared" si="4"/>
        <v>3.1271801423787237E-5</v>
      </c>
      <c r="L8">
        <f t="shared" si="0"/>
        <v>2.0334953555925408E-5</v>
      </c>
      <c r="M8">
        <f t="shared" si="1"/>
        <v>3.1333452305986874E-5</v>
      </c>
      <c r="N8">
        <f t="shared" si="2"/>
        <v>3.9893815595650904E-5</v>
      </c>
      <c r="O8">
        <f t="shared" si="3"/>
        <v>4.7370687032981601E-5</v>
      </c>
    </row>
    <row r="9" spans="1:15">
      <c r="A9" s="3">
        <v>44200</v>
      </c>
      <c r="B9" s="2" t="s">
        <v>25</v>
      </c>
      <c r="C9" s="2" t="s">
        <v>26</v>
      </c>
      <c r="D9" s="4">
        <v>1.5E-3</v>
      </c>
      <c r="E9" s="2">
        <v>-4.1999999999999997E-3</v>
      </c>
      <c r="F9">
        <f>[1]!EM_S_VAL_PENEWY(B9,"2021-01-04")</f>
        <v>4.5794079400000003</v>
      </c>
      <c r="G9">
        <f>[1]!EM_S_VAL_PE_TTM(B9,"2021-01-05")</f>
        <v>4.8756173399999998</v>
      </c>
      <c r="H9">
        <f>[1]!EM_S_VAL_ESTPE_NEW(B9,"2020")</f>
        <v>4.05594076873835</v>
      </c>
      <c r="I9">
        <f>[1]!EM_S_VAL_ESTPE_NEW(B9,"2021")</f>
        <v>3.48868749352396</v>
      </c>
      <c r="J9">
        <f>[1]!EM_S_VAL_ESTPE_NEW(B9,"2022")</f>
        <v>3.0182240646876402</v>
      </c>
      <c r="K9">
        <f t="shared" si="4"/>
        <v>3.2755326008366051E-4</v>
      </c>
      <c r="L9">
        <f t="shared" si="0"/>
        <v>3.076533483655221E-4</v>
      </c>
      <c r="M9">
        <f t="shared" si="1"/>
        <v>3.6982788593991066E-4</v>
      </c>
      <c r="N9">
        <f t="shared" si="2"/>
        <v>4.2996112514647573E-4</v>
      </c>
      <c r="O9">
        <f t="shared" si="3"/>
        <v>4.9698099539711841E-4</v>
      </c>
    </row>
    <row r="10" spans="1:15">
      <c r="A10" s="3">
        <v>44200</v>
      </c>
      <c r="B10" s="2" t="s">
        <v>27</v>
      </c>
      <c r="C10" s="2" t="s">
        <v>28</v>
      </c>
      <c r="D10" s="4">
        <v>5.1000000000000004E-3</v>
      </c>
      <c r="E10" s="2">
        <v>7.1999999999999998E-3</v>
      </c>
      <c r="F10">
        <f>[1]!EM_S_VAL_PENEWY(B10,"2021-01-04")</f>
        <v>38.483615010000001</v>
      </c>
      <c r="G10">
        <f>[1]!EM_S_VAL_PE_TTM(B10,"2021-01-05")</f>
        <v>48.770592280000002</v>
      </c>
      <c r="H10">
        <f>[1]!EM_S_VAL_ESTPE_NEW(B10,"2020")</f>
        <v>29.830509307251901</v>
      </c>
      <c r="I10">
        <f>[1]!EM_S_VAL_ESTPE_NEW(B10,"2021")</f>
        <v>19.027545037954798</v>
      </c>
      <c r="J10">
        <f>[1]!EM_S_VAL_ESTPE_NEW(B10,"2022")</f>
        <v>15.0651779904788</v>
      </c>
      <c r="K10">
        <f t="shared" si="4"/>
        <v>1.325239325534974E-4</v>
      </c>
      <c r="L10">
        <f t="shared" si="0"/>
        <v>1.0457121313434253E-4</v>
      </c>
      <c r="M10">
        <f t="shared" si="1"/>
        <v>1.709659043186424E-4</v>
      </c>
      <c r="N10">
        <f t="shared" si="2"/>
        <v>2.6803247554147851E-4</v>
      </c>
      <c r="O10">
        <f t="shared" si="3"/>
        <v>3.3852902390022892E-4</v>
      </c>
    </row>
    <row r="11" spans="1:15">
      <c r="A11" s="3">
        <v>44200</v>
      </c>
      <c r="B11" s="2" t="s">
        <v>29</v>
      </c>
      <c r="C11" s="2" t="s">
        <v>30</v>
      </c>
      <c r="D11" s="4">
        <v>2.3E-3</v>
      </c>
      <c r="E11" s="2">
        <v>7.4999999999999997E-3</v>
      </c>
      <c r="F11">
        <f>[1]!EM_S_VAL_PENEWY(B11,"2021-01-04")</f>
        <v>18.557475279999998</v>
      </c>
      <c r="G11">
        <f>[1]!EM_S_VAL_PE_TTM(B11,"2021-01-05")</f>
        <v>12.332589309999999</v>
      </c>
      <c r="H11">
        <f>[1]!EM_S_VAL_ESTPE_NEW(B11,"2020")</f>
        <v>11.802718850537399</v>
      </c>
      <c r="I11">
        <f>[1]!EM_S_VAL_ESTPE_NEW(B11,"2021")</f>
        <v>9.8619727045080392</v>
      </c>
      <c r="J11">
        <f>[1]!EM_S_VAL_ESTPE_NEW(B11,"2022")</f>
        <v>8.7164489894364703</v>
      </c>
      <c r="K11">
        <f t="shared" si="4"/>
        <v>1.2393927327381573E-4</v>
      </c>
      <c r="L11">
        <f t="shared" si="0"/>
        <v>1.86497737189304E-4</v>
      </c>
      <c r="M11">
        <f t="shared" si="1"/>
        <v>1.9487035395198598E-4</v>
      </c>
      <c r="N11">
        <f t="shared" si="2"/>
        <v>2.332190596054519E-4</v>
      </c>
      <c r="O11">
        <f t="shared" si="3"/>
        <v>2.6386892217087341E-4</v>
      </c>
    </row>
    <row r="12" spans="1:15">
      <c r="A12" s="3">
        <v>44200</v>
      </c>
      <c r="B12" s="2" t="s">
        <v>31</v>
      </c>
      <c r="C12" s="2" t="s">
        <v>32</v>
      </c>
      <c r="D12" s="4">
        <v>2.3999999999999998E-3</v>
      </c>
      <c r="E12" s="2">
        <v>-5.0000000000000001E-4</v>
      </c>
      <c r="F12">
        <f>[1]!EM_S_VAL_PENEWY(B12,"2021-01-04")</f>
        <v>23.008024330000001</v>
      </c>
      <c r="G12">
        <f>[1]!EM_S_VAL_PE_TTM(B12,"2021-01-05")</f>
        <v>17.57632439</v>
      </c>
      <c r="H12">
        <f>[1]!EM_S_VAL_ESTPE_NEW(B12,"2020")</f>
        <v>0</v>
      </c>
      <c r="I12">
        <f>[1]!EM_S_VAL_ESTPE_NEW(B12,"2021")</f>
        <v>0</v>
      </c>
      <c r="J12">
        <f>[1]!EM_S_VAL_ESTPE_NEW(B12,"2022")</f>
        <v>0</v>
      </c>
      <c r="K12">
        <f t="shared" si="4"/>
        <v>1.043114335058598E-4</v>
      </c>
      <c r="L12">
        <f t="shared" si="0"/>
        <v>1.3654732051744976E-4</v>
      </c>
      <c r="M12">
        <f t="shared" si="1"/>
        <v>0</v>
      </c>
      <c r="N12">
        <f t="shared" si="2"/>
        <v>0</v>
      </c>
      <c r="O12">
        <f t="shared" si="3"/>
        <v>0</v>
      </c>
    </row>
    <row r="13" spans="1:15">
      <c r="A13" s="3">
        <v>44200</v>
      </c>
      <c r="B13" s="2" t="s">
        <v>33</v>
      </c>
      <c r="C13" s="2" t="s">
        <v>34</v>
      </c>
      <c r="D13" s="4">
        <v>2.47E-2</v>
      </c>
      <c r="E13" s="2">
        <v>1.43E-2</v>
      </c>
      <c r="F13">
        <f>[1]!EM_S_VAL_PENEWY(B13,"2021-01-04")</f>
        <v>28.731812269999999</v>
      </c>
      <c r="G13">
        <f>[1]!EM_S_VAL_PE_TTM(B13,"2021-01-05")</f>
        <v>27.921838430000001</v>
      </c>
      <c r="H13">
        <f>[1]!EM_S_VAL_ESTPE_NEW(B13,"2020")</f>
        <v>27.454379452454202</v>
      </c>
      <c r="I13">
        <f>[1]!EM_S_VAL_ESTPE_NEW(B13,"2021")</f>
        <v>23.995960660497602</v>
      </c>
      <c r="J13">
        <f>[1]!EM_S_VAL_ESTPE_NEW(B13,"2022")</f>
        <v>21.367240676428398</v>
      </c>
      <c r="K13">
        <f t="shared" si="4"/>
        <v>8.5967427908438022E-4</v>
      </c>
      <c r="L13">
        <f t="shared" si="0"/>
        <v>8.8461223862185351E-4</v>
      </c>
      <c r="M13">
        <f t="shared" si="1"/>
        <v>8.9967431399335513E-4</v>
      </c>
      <c r="N13">
        <f t="shared" si="2"/>
        <v>1.0293399105567546E-3</v>
      </c>
      <c r="O13">
        <f t="shared" si="3"/>
        <v>1.1559751852867079E-3</v>
      </c>
    </row>
    <row r="14" spans="1:15">
      <c r="A14" s="3">
        <v>44200</v>
      </c>
      <c r="B14" s="2" t="s">
        <v>35</v>
      </c>
      <c r="C14" s="2" t="s">
        <v>36</v>
      </c>
      <c r="D14" s="4">
        <v>3.8999999999999998E-3</v>
      </c>
      <c r="E14" s="2">
        <v>5.5999999999999999E-3</v>
      </c>
      <c r="F14">
        <f>[1]!EM_S_VAL_PENEWY(B14,"2021-01-04")</f>
        <v>13.9595039</v>
      </c>
      <c r="G14">
        <f>[1]!EM_S_VAL_PE_TTM(B14,"2021-01-05")</f>
        <v>13.88694327</v>
      </c>
      <c r="H14">
        <f>[1]!EM_S_VAL_ESTPE_NEW(B14,"2020")</f>
        <v>12.752707282145201</v>
      </c>
      <c r="I14">
        <f>[1]!EM_S_VAL_ESTPE_NEW(B14,"2021")</f>
        <v>11.4656662021291</v>
      </c>
      <c r="J14">
        <f>[1]!EM_S_VAL_ESTPE_NEW(B14,"2022")</f>
        <v>10.591999138135799</v>
      </c>
      <c r="K14">
        <f t="shared" si="4"/>
        <v>2.7937955588808568E-4</v>
      </c>
      <c r="L14">
        <f t="shared" si="0"/>
        <v>2.8083934125555047E-4</v>
      </c>
      <c r="M14">
        <f t="shared" si="1"/>
        <v>3.0581741693862198E-4</v>
      </c>
      <c r="N14">
        <f t="shared" si="2"/>
        <v>3.4014595674133571E-4</v>
      </c>
      <c r="O14">
        <f t="shared" si="3"/>
        <v>3.6820244687882435E-4</v>
      </c>
    </row>
    <row r="15" spans="1:15">
      <c r="A15" s="3">
        <v>44200</v>
      </c>
      <c r="B15" s="2" t="s">
        <v>37</v>
      </c>
      <c r="C15" s="2" t="s">
        <v>38</v>
      </c>
      <c r="D15" s="4">
        <v>1.2999999999999999E-3</v>
      </c>
      <c r="E15" s="2">
        <v>4.5999999999999999E-3</v>
      </c>
      <c r="F15">
        <f>[1]!EM_S_VAL_PENEWY(B15,"2021-01-04")</f>
        <v>12.02991982</v>
      </c>
      <c r="G15">
        <f>[1]!EM_S_VAL_PE_TTM(B15,"2021-01-05")</f>
        <v>14.352121009999999</v>
      </c>
      <c r="H15">
        <f>[1]!EM_S_VAL_ESTPE_NEW(B15,"2020")</f>
        <v>10.2191868963187</v>
      </c>
      <c r="I15">
        <f>[1]!EM_S_VAL_ESTPE_NEW(B15,"2021")</f>
        <v>8.2835667523036793</v>
      </c>
      <c r="J15">
        <f>[1]!EM_S_VAL_ESTPE_NEW(B15,"2022")</f>
        <v>7.3187957557393402</v>
      </c>
      <c r="K15">
        <f t="shared" si="4"/>
        <v>1.080638956411598E-4</v>
      </c>
      <c r="L15">
        <f t="shared" si="0"/>
        <v>9.057894642152268E-5</v>
      </c>
      <c r="M15">
        <f t="shared" si="1"/>
        <v>1.2721168652550079E-4</v>
      </c>
      <c r="N15">
        <f t="shared" si="2"/>
        <v>1.5693722750993307E-4</v>
      </c>
      <c r="O15">
        <f t="shared" si="3"/>
        <v>1.7762485023312073E-4</v>
      </c>
    </row>
    <row r="16" spans="1:15">
      <c r="A16" s="3">
        <v>44200</v>
      </c>
      <c r="B16" s="2" t="s">
        <v>39</v>
      </c>
      <c r="C16" s="2" t="s">
        <v>40</v>
      </c>
      <c r="D16" s="4">
        <v>3.0000000000000001E-3</v>
      </c>
      <c r="E16" s="2">
        <v>2.9600000000000001E-2</v>
      </c>
      <c r="F16">
        <f>[1]!EM_S_VAL_PENEWY(B16,"2021-01-04")</f>
        <v>38.153612170000002</v>
      </c>
      <c r="G16">
        <f>[1]!EM_S_VAL_PE_TTM(B16,"2021-01-05")</f>
        <v>32.611178440000003</v>
      </c>
      <c r="H16">
        <f>[1]!EM_S_VAL_ESTPE_NEW(B16,"2020")</f>
        <v>35.000278981310402</v>
      </c>
      <c r="I16">
        <f>[1]!EM_S_VAL_ESTPE_NEW(B16,"2021")</f>
        <v>31.027222290505598</v>
      </c>
      <c r="J16">
        <f>[1]!EM_S_VAL_ESTPE_NEW(B16,"2022")</f>
        <v>27.5371295953863</v>
      </c>
      <c r="K16">
        <f t="shared" si="4"/>
        <v>7.8629514464658871E-5</v>
      </c>
      <c r="L16">
        <f t="shared" si="0"/>
        <v>9.1992995761241186E-5</v>
      </c>
      <c r="M16">
        <f t="shared" si="1"/>
        <v>8.5713602500195863E-5</v>
      </c>
      <c r="N16">
        <f t="shared" si="2"/>
        <v>9.6689286972298743E-5</v>
      </c>
      <c r="O16">
        <f t="shared" si="3"/>
        <v>1.0894381673326743E-4</v>
      </c>
    </row>
    <row r="17" spans="1:15">
      <c r="A17" s="3">
        <v>44200</v>
      </c>
      <c r="B17" s="2" t="s">
        <v>41</v>
      </c>
      <c r="C17" s="2" t="s">
        <v>42</v>
      </c>
      <c r="D17" s="4">
        <v>8.3999999999999995E-3</v>
      </c>
      <c r="E17" s="2">
        <v>5.4800000000000001E-2</v>
      </c>
      <c r="F17">
        <f>[1]!EM_S_VAL_PENEWY(B17,"2021-01-04")</f>
        <v>75.998811009999997</v>
      </c>
      <c r="G17">
        <f>[1]!EM_S_VAL_PE_TTM(B17,"2021-01-05")</f>
        <v>62.306707410000001</v>
      </c>
      <c r="H17">
        <f>[1]!EM_S_VAL_ESTPE_NEW(B17,"2020")</f>
        <v>60.961390691343396</v>
      </c>
      <c r="I17">
        <f>[1]!EM_S_VAL_ESTPE_NEW(B17,"2021")</f>
        <v>49.938428933498898</v>
      </c>
      <c r="J17">
        <f>[1]!EM_S_VAL_ESTPE_NEW(B17,"2022")</f>
        <v>41.864718507844501</v>
      </c>
      <c r="K17">
        <f t="shared" si="4"/>
        <v>1.1052804495710755E-4</v>
      </c>
      <c r="L17">
        <f t="shared" si="0"/>
        <v>1.348169458662781E-4</v>
      </c>
      <c r="M17">
        <f t="shared" si="1"/>
        <v>1.3779213211408597E-4</v>
      </c>
      <c r="N17">
        <f t="shared" si="2"/>
        <v>1.6820713385248782E-4</v>
      </c>
      <c r="O17">
        <f t="shared" si="3"/>
        <v>2.0064627923930815E-4</v>
      </c>
    </row>
    <row r="18" spans="1:15">
      <c r="A18" s="3">
        <v>44200</v>
      </c>
      <c r="B18" s="2" t="s">
        <v>43</v>
      </c>
      <c r="C18" s="2" t="s">
        <v>44</v>
      </c>
      <c r="D18" s="4">
        <v>1.6000000000000001E-3</v>
      </c>
      <c r="E18" s="2">
        <v>4.4999999999999997E-3</v>
      </c>
      <c r="F18">
        <f>[1]!EM_S_VAL_PENEWY(B18,"2021-01-04")</f>
        <v>67.14417804</v>
      </c>
      <c r="G18">
        <f>[1]!EM_S_VAL_PE_TTM(B18,"2021-01-05")</f>
        <v>74.375240680000005</v>
      </c>
      <c r="H18">
        <f>[1]!EM_S_VAL_ESTPE_NEW(B18,"2020")</f>
        <v>66.560968112955706</v>
      </c>
      <c r="I18">
        <f>[1]!EM_S_VAL_ESTPE_NEW(B18,"2021")</f>
        <v>52.718711605467</v>
      </c>
      <c r="J18">
        <f>[1]!EM_S_VAL_ESTPE_NEW(B18,"2022")</f>
        <v>43.639482954485999</v>
      </c>
      <c r="K18">
        <f t="shared" si="4"/>
        <v>2.3829318441381877E-5</v>
      </c>
      <c r="L18">
        <f t="shared" si="0"/>
        <v>2.1512535426729056E-5</v>
      </c>
      <c r="M18">
        <f t="shared" si="1"/>
        <v>2.4038111904934408E-5</v>
      </c>
      <c r="N18">
        <f t="shared" si="2"/>
        <v>3.0349755357717771E-5</v>
      </c>
      <c r="O18">
        <f t="shared" si="3"/>
        <v>3.6664045760320473E-5</v>
      </c>
    </row>
    <row r="19" spans="1:15">
      <c r="A19" s="3">
        <v>44200</v>
      </c>
      <c r="B19" s="2" t="s">
        <v>45</v>
      </c>
      <c r="C19" s="2" t="s">
        <v>46</v>
      </c>
      <c r="D19" s="4">
        <v>2.5000000000000001E-3</v>
      </c>
      <c r="E19" s="2">
        <v>-1.5E-3</v>
      </c>
      <c r="F19">
        <f>[1]!EM_S_VAL_PENEWY(B19,"2021-01-04")</f>
        <v>-44.074890859999996</v>
      </c>
      <c r="G19">
        <f>[1]!EM_S_VAL_PE_TTM(B19,"2021-01-05")</f>
        <v>33.322402250000003</v>
      </c>
      <c r="H19">
        <f>[1]!EM_S_VAL_ESTPE_NEW(B19,"2020")</f>
        <v>22.778035602864598</v>
      </c>
      <c r="I19">
        <f>[1]!EM_S_VAL_ESTPE_NEW(B19,"2021")</f>
        <v>22.037344140566301</v>
      </c>
      <c r="J19">
        <f>[1]!EM_S_VAL_ESTPE_NEW(B19,"2022")</f>
        <v>18.491952266642802</v>
      </c>
      <c r="K19">
        <f t="shared" si="4"/>
        <v>-5.6721637903563496E-5</v>
      </c>
      <c r="L19">
        <f t="shared" si="0"/>
        <v>7.5024603005625134E-5</v>
      </c>
      <c r="M19">
        <f t="shared" si="1"/>
        <v>1.0975485522928924E-4</v>
      </c>
      <c r="N19">
        <f t="shared" si="2"/>
        <v>1.1344379722227983E-4</v>
      </c>
      <c r="O19">
        <f t="shared" si="3"/>
        <v>1.3519394620705848E-4</v>
      </c>
    </row>
    <row r="20" spans="1:15">
      <c r="A20" s="3">
        <v>44200</v>
      </c>
      <c r="B20" s="2" t="s">
        <v>47</v>
      </c>
      <c r="C20" s="2" t="s">
        <v>48</v>
      </c>
      <c r="D20" s="4">
        <v>5.0000000000000001E-4</v>
      </c>
      <c r="E20" s="2">
        <v>-8.9999999999999998E-4</v>
      </c>
      <c r="F20">
        <f>[1]!EM_S_VAL_PENEWY(B20,"2021-01-04")</f>
        <v>13.297899190000001</v>
      </c>
      <c r="G20">
        <f>[1]!EM_S_VAL_PE_TTM(B20,"2021-01-05")</f>
        <v>17.68363329</v>
      </c>
      <c r="H20">
        <f>[1]!EM_S_VAL_ESTPE_NEW(B20,"2020")</f>
        <v>0</v>
      </c>
      <c r="I20">
        <f>[1]!EM_S_VAL_ESTPE_NEW(B20,"2021")</f>
        <v>0</v>
      </c>
      <c r="J20">
        <f>[1]!EM_S_VAL_ESTPE_NEW(B20,"2022")</f>
        <v>0</v>
      </c>
      <c r="K20">
        <f t="shared" si="4"/>
        <v>3.7599924082444486E-5</v>
      </c>
      <c r="L20">
        <f t="shared" si="0"/>
        <v>2.8274732448944602E-5</v>
      </c>
      <c r="M20">
        <f t="shared" si="1"/>
        <v>0</v>
      </c>
      <c r="N20">
        <f t="shared" si="2"/>
        <v>0</v>
      </c>
      <c r="O20">
        <f t="shared" si="3"/>
        <v>0</v>
      </c>
    </row>
    <row r="21" spans="1:15">
      <c r="A21" s="3">
        <v>44200</v>
      </c>
      <c r="B21" s="2" t="s">
        <v>49</v>
      </c>
      <c r="C21" s="2" t="s">
        <v>50</v>
      </c>
      <c r="D21" s="4">
        <v>1.52E-2</v>
      </c>
      <c r="E21" s="2">
        <v>2.3599999999999999E-2</v>
      </c>
      <c r="F21">
        <f>[1]!EM_S_VAL_PENEWY(B21,"2021-01-04")</f>
        <v>15.321495199999999</v>
      </c>
      <c r="G21">
        <f>[1]!EM_S_VAL_PE_TTM(B21,"2021-01-05")</f>
        <v>23.245642149999998</v>
      </c>
      <c r="H21">
        <f>[1]!EM_S_VAL_ESTPE_NEW(B21,"2020")</f>
        <v>19.078200941144001</v>
      </c>
      <c r="I21">
        <f>[1]!EM_S_VAL_ESTPE_NEW(B21,"2021")</f>
        <v>15.205877767395901</v>
      </c>
      <c r="J21">
        <f>[1]!EM_S_VAL_ESTPE_NEW(B21,"2022")</f>
        <v>13.432729405991401</v>
      </c>
      <c r="K21">
        <f t="shared" si="4"/>
        <v>9.9207027784076847E-4</v>
      </c>
      <c r="L21">
        <f t="shared" si="0"/>
        <v>6.5388600159621752E-4</v>
      </c>
      <c r="M21">
        <f t="shared" si="1"/>
        <v>7.9672082534887854E-4</v>
      </c>
      <c r="N21">
        <f t="shared" si="2"/>
        <v>9.9961345425197989E-4</v>
      </c>
      <c r="O21">
        <f t="shared" si="3"/>
        <v>1.1315645198078912E-3</v>
      </c>
    </row>
    <row r="22" spans="1:15">
      <c r="A22" s="3">
        <v>44200</v>
      </c>
      <c r="B22" s="2" t="s">
        <v>51</v>
      </c>
      <c r="C22" s="2" t="s">
        <v>52</v>
      </c>
      <c r="D22" s="4">
        <v>1.1999999999999999E-3</v>
      </c>
      <c r="E22" s="2">
        <v>-8.2000000000000007E-3</v>
      </c>
      <c r="F22">
        <f>[1]!EM_S_VAL_PENEWY(B22,"2021-01-04")</f>
        <v>6.1997541199999997</v>
      </c>
      <c r="G22">
        <f>[1]!EM_S_VAL_PE_TTM(B22,"2021-01-05")</f>
        <v>5.7383732600000004</v>
      </c>
      <c r="H22">
        <f>[1]!EM_S_VAL_ESTPE_NEW(B22,"2020")</f>
        <v>5.0244687002575796</v>
      </c>
      <c r="I22">
        <f>[1]!EM_S_VAL_ESTPE_NEW(B22,"2021")</f>
        <v>4.0919914677252303</v>
      </c>
      <c r="J22">
        <f>[1]!EM_S_VAL_ESTPE_NEW(B22,"2022")</f>
        <v>3.4355507999849402</v>
      </c>
      <c r="K22">
        <f t="shared" si="4"/>
        <v>1.9355606315561431E-4</v>
      </c>
      <c r="L22">
        <f t="shared" si="0"/>
        <v>2.0911849850631706E-4</v>
      </c>
      <c r="M22">
        <f t="shared" si="1"/>
        <v>2.388312220829402E-4</v>
      </c>
      <c r="N22">
        <f t="shared" si="2"/>
        <v>2.932557434356258E-4</v>
      </c>
      <c r="O22">
        <f t="shared" si="3"/>
        <v>3.4928896990993704E-4</v>
      </c>
    </row>
    <row r="23" spans="1:15">
      <c r="A23" s="3">
        <v>44200</v>
      </c>
      <c r="B23" s="2" t="s">
        <v>53</v>
      </c>
      <c r="C23" s="2" t="s">
        <v>54</v>
      </c>
      <c r="D23" s="4">
        <v>6.4999999999999997E-3</v>
      </c>
      <c r="E23" s="2">
        <v>3.5400000000000001E-2</v>
      </c>
      <c r="F23">
        <f>[1]!EM_S_VAL_PENEWY(B23,"2021-01-04")</f>
        <v>107.95145266</v>
      </c>
      <c r="G23">
        <f>[1]!EM_S_VAL_PE_TTM(B23,"2021-01-05")</f>
        <v>68.566256260000003</v>
      </c>
      <c r="H23">
        <f>[1]!EM_S_VAL_ESTPE_NEW(B23,"2020")</f>
        <v>65.731652757643602</v>
      </c>
      <c r="I23">
        <f>[1]!EM_S_VAL_ESTPE_NEW(B23,"2021")</f>
        <v>51.143839688054499</v>
      </c>
      <c r="J23">
        <f>[1]!EM_S_VAL_ESTPE_NEW(B23,"2022")</f>
        <v>40.738440936402299</v>
      </c>
      <c r="K23">
        <f t="shared" si="4"/>
        <v>6.0212251339240103E-5</v>
      </c>
      <c r="L23">
        <f t="shared" si="0"/>
        <v>9.4798817298005989E-5</v>
      </c>
      <c r="M23">
        <f t="shared" si="1"/>
        <v>9.8886909537568987E-5</v>
      </c>
      <c r="N23">
        <f t="shared" si="2"/>
        <v>1.2709253039361031E-4</v>
      </c>
      <c r="O23">
        <f t="shared" si="3"/>
        <v>1.5955446135376895E-4</v>
      </c>
    </row>
    <row r="24" spans="1:15">
      <c r="A24" s="3">
        <v>44200</v>
      </c>
      <c r="B24" s="2" t="s">
        <v>55</v>
      </c>
      <c r="C24" s="2" t="s">
        <v>56</v>
      </c>
      <c r="D24" s="4">
        <v>5.0000000000000001E-4</v>
      </c>
      <c r="E24" s="2">
        <v>-2.0999999999999999E-3</v>
      </c>
      <c r="F24">
        <f>[1]!EM_S_VAL_PENEWY(B24,"2021-01-04")</f>
        <v>6.4512585500000004</v>
      </c>
      <c r="G24">
        <f>[1]!EM_S_VAL_PE_TTM(B24,"2021-01-05")</f>
        <v>5.7531480000000004</v>
      </c>
      <c r="H24">
        <f>[1]!EM_S_VAL_ESTPE_NEW(B24,"2020")</f>
        <v>4.9079859631501899</v>
      </c>
      <c r="I24">
        <f>[1]!EM_S_VAL_ESTPE_NEW(B24,"2021")</f>
        <v>3.8574576865551</v>
      </c>
      <c r="J24">
        <f>[1]!EM_S_VAL_ESTPE_NEW(B24,"2022")</f>
        <v>3.2256350329124999</v>
      </c>
      <c r="K24">
        <f t="shared" si="4"/>
        <v>7.7504256901934278E-5</v>
      </c>
      <c r="L24">
        <f t="shared" si="0"/>
        <v>8.6908940983266894E-5</v>
      </c>
      <c r="M24">
        <f t="shared" si="1"/>
        <v>1.0187478198879671E-4</v>
      </c>
      <c r="N24">
        <f t="shared" si="2"/>
        <v>1.2961904980648658E-4</v>
      </c>
      <c r="O24">
        <f t="shared" si="3"/>
        <v>1.5500823710627254E-4</v>
      </c>
    </row>
    <row r="25" spans="1:15">
      <c r="A25" s="3">
        <v>44200</v>
      </c>
      <c r="B25" s="2" t="s">
        <v>57</v>
      </c>
      <c r="C25" s="2" t="s">
        <v>58</v>
      </c>
      <c r="D25" s="4">
        <v>1.1999999999999999E-3</v>
      </c>
      <c r="E25" s="2">
        <v>-8.9999999999999998E-4</v>
      </c>
      <c r="F25">
        <f>[1]!EM_S_VAL_PENEWY(B25,"2021-01-04")</f>
        <v>14.60537575</v>
      </c>
      <c r="G25">
        <f>[1]!EM_S_VAL_PE_TTM(B25,"2021-01-05")</f>
        <v>11.560801440000001</v>
      </c>
      <c r="H25">
        <f>[1]!EM_S_VAL_ESTPE_NEW(B25,"2020")</f>
        <v>10.8883138280168</v>
      </c>
      <c r="I25">
        <f>[1]!EM_S_VAL_ESTPE_NEW(B25,"2021")</f>
        <v>8.8266045910734707</v>
      </c>
      <c r="J25">
        <f>[1]!EM_S_VAL_ESTPE_NEW(B25,"2022")</f>
        <v>7.9340923225095699</v>
      </c>
      <c r="K25">
        <f t="shared" si="4"/>
        <v>8.2161528778196605E-5</v>
      </c>
      <c r="L25">
        <f t="shared" si="0"/>
        <v>1.0379903211969704E-4</v>
      </c>
      <c r="M25">
        <f t="shared" si="1"/>
        <v>1.1020990200633922E-4</v>
      </c>
      <c r="N25">
        <f t="shared" si="2"/>
        <v>1.3595261774993126E-4</v>
      </c>
      <c r="O25">
        <f t="shared" si="3"/>
        <v>1.5124603435676148E-4</v>
      </c>
    </row>
    <row r="26" spans="1:15">
      <c r="A26" s="3">
        <v>44200</v>
      </c>
      <c r="B26" s="2" t="s">
        <v>653</v>
      </c>
      <c r="C26" s="2" t="s">
        <v>654</v>
      </c>
      <c r="D26" s="4">
        <v>1.1000000000000001E-3</v>
      </c>
      <c r="E26" s="2">
        <v>7.3000000000000001E-3</v>
      </c>
      <c r="F26">
        <f>[1]!EM_S_VAL_PENEWY(B26,"2021-01-04")</f>
        <v>21.73848357</v>
      </c>
      <c r="G26">
        <f>[1]!EM_S_VAL_PE_TTM(B26,"2021-01-05")</f>
        <v>21.048494869999999</v>
      </c>
      <c r="H26">
        <f>[1]!EM_S_VAL_ESTPE_NEW(B26,"2020")</f>
        <v>18.9822183035186</v>
      </c>
      <c r="I26">
        <f>[1]!EM_S_VAL_ESTPE_NEW(B26,"2021")</f>
        <v>17.247117492243799</v>
      </c>
      <c r="J26">
        <f>[1]!EM_S_VAL_ESTPE_NEW(B26,"2022")</f>
        <v>15.7950651575404</v>
      </c>
      <c r="K26">
        <f t="shared" si="4"/>
        <v>5.0601505687270906E-5</v>
      </c>
      <c r="L26">
        <f t="shared" si="0"/>
        <v>5.2260268812275415E-5</v>
      </c>
      <c r="M26">
        <f t="shared" si="1"/>
        <v>5.7948970052467513E-5</v>
      </c>
      <c r="N26">
        <f t="shared" si="2"/>
        <v>6.3778773496190368E-5</v>
      </c>
      <c r="O26">
        <f t="shared" si="3"/>
        <v>6.9642004577288589E-5</v>
      </c>
    </row>
    <row r="27" spans="1:15">
      <c r="A27" s="3">
        <v>44200</v>
      </c>
      <c r="B27" s="2" t="s">
        <v>59</v>
      </c>
      <c r="C27" s="2" t="s">
        <v>60</v>
      </c>
      <c r="D27" s="4">
        <v>6.9999999999999999E-4</v>
      </c>
      <c r="E27" s="2">
        <v>2.5999999999999999E-3</v>
      </c>
      <c r="F27">
        <f>[1]!EM_S_VAL_PENEWY(B27,"2021-01-04")</f>
        <v>29.570660119999999</v>
      </c>
      <c r="G27">
        <f>[1]!EM_S_VAL_PE_TTM(B27,"2021-01-05")</f>
        <v>47.842908909999998</v>
      </c>
      <c r="H27">
        <f>[1]!EM_S_VAL_ESTPE_NEW(B27,"2020")</f>
        <v>34.502728421877698</v>
      </c>
      <c r="I27">
        <f>[1]!EM_S_VAL_ESTPE_NEW(B27,"2021")</f>
        <v>16.998697693518999</v>
      </c>
      <c r="J27">
        <f>[1]!EM_S_VAL_ESTPE_NEW(B27,"2022")</f>
        <v>14.893512608553101</v>
      </c>
      <c r="K27">
        <f t="shared" si="4"/>
        <v>2.3672112734695351E-5</v>
      </c>
      <c r="L27">
        <f t="shared" si="0"/>
        <v>1.4631217372606034E-5</v>
      </c>
      <c r="M27">
        <f t="shared" si="1"/>
        <v>2.0288250582413065E-5</v>
      </c>
      <c r="N27">
        <f t="shared" si="2"/>
        <v>4.1179625205458253E-5</v>
      </c>
      <c r="O27">
        <f t="shared" si="3"/>
        <v>4.7000329499033117E-5</v>
      </c>
    </row>
    <row r="28" spans="1:15">
      <c r="A28" s="3">
        <v>44200</v>
      </c>
      <c r="B28" s="2" t="s">
        <v>61</v>
      </c>
      <c r="C28" s="2" t="s">
        <v>62</v>
      </c>
      <c r="D28" s="4">
        <v>8.3000000000000001E-3</v>
      </c>
      <c r="E28" s="2">
        <v>-1.0999999999999999E-2</v>
      </c>
      <c r="F28">
        <f>[1]!EM_S_VAL_PENEWY(B28,"2021-01-04")</f>
        <v>107.37090077000001</v>
      </c>
      <c r="G28">
        <f>[1]!EM_S_VAL_PE_TTM(B28,"2021-01-05")</f>
        <v>81.033389869999993</v>
      </c>
      <c r="H28">
        <f>[1]!EM_S_VAL_ESTPE_NEW(B28,"2020")</f>
        <v>45.3067648896713</v>
      </c>
      <c r="I28">
        <f>[1]!EM_S_VAL_ESTPE_NEW(B28,"2021")</f>
        <v>21.6276565588553</v>
      </c>
      <c r="J28">
        <f>[1]!EM_S_VAL_ESTPE_NEW(B28,"2022")</f>
        <v>16.618491438105099</v>
      </c>
      <c r="K28">
        <f t="shared" si="4"/>
        <v>7.7302136244339527E-5</v>
      </c>
      <c r="L28">
        <f t="shared" si="0"/>
        <v>1.024269133170351E-4</v>
      </c>
      <c r="M28">
        <f t="shared" si="1"/>
        <v>1.8319560048508723E-4</v>
      </c>
      <c r="N28">
        <f t="shared" si="2"/>
        <v>3.8376788430189958E-4</v>
      </c>
      <c r="O28">
        <f t="shared" si="3"/>
        <v>4.9944364871583053E-4</v>
      </c>
    </row>
    <row r="29" spans="1:15">
      <c r="A29" s="3">
        <v>44200</v>
      </c>
      <c r="B29" s="2" t="s">
        <v>63</v>
      </c>
      <c r="C29" s="2" t="s">
        <v>64</v>
      </c>
      <c r="D29" s="4">
        <v>1.1999999999999999E-3</v>
      </c>
      <c r="E29" s="2">
        <v>2.9999999999999997E-4</v>
      </c>
      <c r="F29">
        <f>[1]!EM_S_VAL_PENEWY(B29,"2021-01-04")</f>
        <v>42.856925510000003</v>
      </c>
      <c r="G29">
        <f>[1]!EM_S_VAL_PE_TTM(B29,"2021-01-05")</f>
        <v>30.26095686</v>
      </c>
      <c r="H29">
        <f>[1]!EM_S_VAL_ESTPE_NEW(B29,"2020")</f>
        <v>33.136077677304201</v>
      </c>
      <c r="I29">
        <f>[1]!EM_S_VAL_ESTPE_NEW(B29,"2021")</f>
        <v>28.1513832336063</v>
      </c>
      <c r="J29">
        <f>[1]!EM_S_VAL_ESTPE_NEW(B29,"2022")</f>
        <v>24.8520582579782</v>
      </c>
      <c r="K29">
        <f t="shared" si="4"/>
        <v>2.8000142000853475E-5</v>
      </c>
      <c r="L29">
        <f t="shared" si="0"/>
        <v>3.9655058019206334E-5</v>
      </c>
      <c r="M29">
        <f t="shared" si="1"/>
        <v>3.6214304290513918E-5</v>
      </c>
      <c r="N29">
        <f t="shared" si="2"/>
        <v>4.2626679834597784E-5</v>
      </c>
      <c r="O29">
        <f t="shared" si="3"/>
        <v>4.828573905401846E-5</v>
      </c>
    </row>
    <row r="30" spans="1:15">
      <c r="A30" s="3">
        <v>44200</v>
      </c>
      <c r="B30" s="2" t="s">
        <v>65</v>
      </c>
      <c r="C30" s="2" t="s">
        <v>66</v>
      </c>
      <c r="D30" s="4">
        <v>2.5999999999999999E-3</v>
      </c>
      <c r="E30" s="2">
        <v>1.3899999999999999E-2</v>
      </c>
      <c r="F30">
        <f>[1]!EM_S_VAL_PENEWY(B30,"2021-01-04")</f>
        <v>188.11222959</v>
      </c>
      <c r="G30">
        <f>[1]!EM_S_VAL_PE_TTM(B30,"2021-01-05")</f>
        <v>157.08513060999999</v>
      </c>
      <c r="H30">
        <f>[1]!EM_S_VAL_ESTPE_NEW(B30,"2020")</f>
        <v>157.21077178376601</v>
      </c>
      <c r="I30">
        <f>[1]!EM_S_VAL_ESTPE_NEW(B30,"2021")</f>
        <v>125.228943234816</v>
      </c>
      <c r="J30">
        <f>[1]!EM_S_VAL_ESTPE_NEW(B30,"2022")</f>
        <v>107.394753105329</v>
      </c>
      <c r="K30">
        <f t="shared" si="4"/>
        <v>1.3821536248157973E-5</v>
      </c>
      <c r="L30">
        <f t="shared" si="0"/>
        <v>1.6551534762733835E-5</v>
      </c>
      <c r="M30">
        <f t="shared" si="1"/>
        <v>1.6538306952504145E-5</v>
      </c>
      <c r="N30">
        <f t="shared" si="2"/>
        <v>2.0761973493018754E-5</v>
      </c>
      <c r="O30">
        <f t="shared" si="3"/>
        <v>2.4209748845458131E-5</v>
      </c>
    </row>
    <row r="31" spans="1:15">
      <c r="A31" s="3">
        <v>44200</v>
      </c>
      <c r="B31" s="2" t="s">
        <v>67</v>
      </c>
      <c r="C31" s="2" t="s">
        <v>68</v>
      </c>
      <c r="D31" s="4">
        <v>2.5000000000000001E-3</v>
      </c>
      <c r="E31" s="2">
        <v>2.0000000000000001E-4</v>
      </c>
      <c r="F31">
        <f>[1]!EM_S_VAL_PENEWY(B31,"2021-01-04")</f>
        <v>16.46754323</v>
      </c>
      <c r="G31">
        <f>[1]!EM_S_VAL_PE_TTM(B31,"2021-01-05")</f>
        <v>12.336589379999999</v>
      </c>
      <c r="H31">
        <f>[1]!EM_S_VAL_ESTPE_NEW(B31,"2020")</f>
        <v>12.165113040589199</v>
      </c>
      <c r="I31">
        <f>[1]!EM_S_VAL_ESTPE_NEW(B31,"2021")</f>
        <v>10.486826156184399</v>
      </c>
      <c r="J31">
        <f>[1]!EM_S_VAL_ESTPE_NEW(B31,"2022")</f>
        <v>8.9984835310731093</v>
      </c>
      <c r="K31">
        <f t="shared" si="4"/>
        <v>1.5181378090725679E-4</v>
      </c>
      <c r="L31">
        <f t="shared" si="0"/>
        <v>2.026492025464497E-4</v>
      </c>
      <c r="M31">
        <f t="shared" si="1"/>
        <v>2.0550569416483746E-4</v>
      </c>
      <c r="N31">
        <f t="shared" si="2"/>
        <v>2.3839433998108897E-4</v>
      </c>
      <c r="O31">
        <f t="shared" si="3"/>
        <v>2.7782459026202874E-4</v>
      </c>
    </row>
    <row r="32" spans="1:15">
      <c r="A32" s="3">
        <v>44200</v>
      </c>
      <c r="B32" s="2" t="s">
        <v>69</v>
      </c>
      <c r="C32" s="2" t="s">
        <v>70</v>
      </c>
      <c r="D32" s="4">
        <v>1.6999999999999999E-3</v>
      </c>
      <c r="E32" s="2">
        <v>4.7000000000000002E-3</v>
      </c>
      <c r="F32">
        <f>[1]!EM_S_VAL_PENEWY(B32,"2021-01-04")</f>
        <v>28.68048156</v>
      </c>
      <c r="G32">
        <f>[1]!EM_S_VAL_PE_TTM(B32,"2021-01-05")</f>
        <v>22.379968470000001</v>
      </c>
      <c r="H32">
        <f>[1]!EM_S_VAL_ESTPE_NEW(B32,"2020")</f>
        <v>0</v>
      </c>
      <c r="I32">
        <f>[1]!EM_S_VAL_ESTPE_NEW(B32,"2021")</f>
        <v>0</v>
      </c>
      <c r="J32">
        <f>[1]!EM_S_VAL_ESTPE_NEW(B32,"2022")</f>
        <v>0</v>
      </c>
      <c r="K32">
        <f t="shared" si="4"/>
        <v>5.9273760673912476E-5</v>
      </c>
      <c r="L32">
        <f t="shared" si="0"/>
        <v>7.5960786194977147E-5</v>
      </c>
      <c r="M32">
        <f t="shared" si="1"/>
        <v>0</v>
      </c>
      <c r="N32">
        <f t="shared" si="2"/>
        <v>0</v>
      </c>
      <c r="O32">
        <f t="shared" si="3"/>
        <v>0</v>
      </c>
    </row>
    <row r="33" spans="1:15">
      <c r="A33" s="3">
        <v>44200</v>
      </c>
      <c r="B33" s="2" t="s">
        <v>71</v>
      </c>
      <c r="C33" s="2" t="s">
        <v>72</v>
      </c>
      <c r="D33" s="4">
        <v>2.0999999999999999E-3</v>
      </c>
      <c r="E33" s="2">
        <v>8.3999999999999995E-3</v>
      </c>
      <c r="F33">
        <f>[1]!EM_S_VAL_PENEWY(B33,"2021-01-04")</f>
        <v>159.58903208999999</v>
      </c>
      <c r="G33">
        <f>[1]!EM_S_VAL_PE_TTM(B33,"2021-01-05")</f>
        <v>28.64494028</v>
      </c>
      <c r="H33">
        <f>[1]!EM_S_VAL_ESTPE_NEW(B33,"2020")</f>
        <v>25.1492536290787</v>
      </c>
      <c r="I33">
        <f>[1]!EM_S_VAL_ESTPE_NEW(B33,"2021")</f>
        <v>20.477212397217698</v>
      </c>
      <c r="J33">
        <f>[1]!EM_S_VAL_ESTPE_NEW(B33,"2022")</f>
        <v>17.597278339019901</v>
      </c>
      <c r="K33">
        <f t="shared" si="4"/>
        <v>1.3158799025835986E-5</v>
      </c>
      <c r="L33">
        <f t="shared" si="0"/>
        <v>7.3311376441103187E-5</v>
      </c>
      <c r="M33">
        <f t="shared" si="1"/>
        <v>8.350148401906788E-5</v>
      </c>
      <c r="N33">
        <f t="shared" si="2"/>
        <v>1.0255302134216928E-4</v>
      </c>
      <c r="O33">
        <f t="shared" si="3"/>
        <v>1.1933663601509878E-4</v>
      </c>
    </row>
    <row r="34" spans="1:15">
      <c r="A34" s="3">
        <v>44200</v>
      </c>
      <c r="B34" s="2" t="s">
        <v>73</v>
      </c>
      <c r="C34" s="2" t="s">
        <v>74</v>
      </c>
      <c r="D34" s="4">
        <v>2.8899999999999999E-2</v>
      </c>
      <c r="E34" s="2">
        <v>6.13E-2</v>
      </c>
      <c r="F34">
        <f>[1]!EM_S_VAL_PENEWY(B34,"2021-01-04")</f>
        <v>66.480999330000003</v>
      </c>
      <c r="G34">
        <f>[1]!EM_S_VAL_PE_TTM(B34,"2021-01-05")</f>
        <v>59.622191299999997</v>
      </c>
      <c r="H34">
        <f>[1]!EM_S_VAL_ESTPE_NEW(B34,"2020")</f>
        <v>56.742078106115002</v>
      </c>
      <c r="I34">
        <f>[1]!EM_S_VAL_ESTPE_NEW(B34,"2021")</f>
        <v>46.792811162796802</v>
      </c>
      <c r="J34">
        <f>[1]!EM_S_VAL_ESTPE_NEW(B34,"2022")</f>
        <v>39.678102674304299</v>
      </c>
      <c r="K34">
        <f t="shared" si="4"/>
        <v>4.3471067359480373E-4</v>
      </c>
      <c r="L34">
        <f t="shared" si="0"/>
        <v>4.8471884997625038E-4</v>
      </c>
      <c r="M34">
        <f t="shared" si="1"/>
        <v>5.0932219905575667E-4</v>
      </c>
      <c r="N34">
        <f t="shared" si="2"/>
        <v>6.1761623808952301E-4</v>
      </c>
      <c r="O34">
        <f t="shared" si="3"/>
        <v>7.2836143999183102E-4</v>
      </c>
    </row>
    <row r="35" spans="1:15">
      <c r="A35" s="3">
        <v>44200</v>
      </c>
      <c r="B35" s="2" t="s">
        <v>655</v>
      </c>
      <c r="C35" s="2" t="s">
        <v>656</v>
      </c>
      <c r="D35" s="4">
        <v>1.9E-3</v>
      </c>
      <c r="E35" s="2">
        <v>6.1999999999999998E-3</v>
      </c>
      <c r="F35">
        <f>[1]!EM_S_VAL_PENEWY(B35,"2021-01-04")</f>
        <v>68.637537910000006</v>
      </c>
      <c r="G35">
        <f>[1]!EM_S_VAL_PE_TTM(B35,"2021-01-05")</f>
        <v>96.085077699999999</v>
      </c>
      <c r="H35">
        <f>[1]!EM_S_VAL_ESTPE_NEW(B35,"2020")</f>
        <v>66.231613251003296</v>
      </c>
      <c r="I35">
        <f>[1]!EM_S_VAL_ESTPE_NEW(B35,"2021")</f>
        <v>49.025912983669102</v>
      </c>
      <c r="J35">
        <f>[1]!EM_S_VAL_ESTPE_NEW(B35,"2022")</f>
        <v>38.714060816348002</v>
      </c>
      <c r="K35">
        <f t="shared" si="4"/>
        <v>2.7681645610472623E-5</v>
      </c>
      <c r="L35">
        <f t="shared" si="0"/>
        <v>1.9774142306802756E-5</v>
      </c>
      <c r="M35">
        <f t="shared" si="1"/>
        <v>2.8687207010939269E-5</v>
      </c>
      <c r="N35">
        <f t="shared" si="2"/>
        <v>3.8755015141337691E-5</v>
      </c>
      <c r="O35">
        <f t="shared" si="3"/>
        <v>4.9077775876140494E-5</v>
      </c>
    </row>
    <row r="36" spans="1:15">
      <c r="A36" s="3">
        <v>44200</v>
      </c>
      <c r="B36" s="2" t="s">
        <v>75</v>
      </c>
      <c r="C36" s="2" t="s">
        <v>76</v>
      </c>
      <c r="D36" s="4">
        <v>2.5999999999999999E-3</v>
      </c>
      <c r="E36" s="2">
        <v>2.5700000000000001E-2</v>
      </c>
      <c r="F36">
        <f>[1]!EM_S_VAL_PENEWY(B36,"2021-01-04")</f>
        <v>22.019623419999999</v>
      </c>
      <c r="G36">
        <f>[1]!EM_S_VAL_PE_TTM(B36,"2021-01-05")</f>
        <v>15.736795710000001</v>
      </c>
      <c r="H36">
        <f>[1]!EM_S_VAL_ESTPE_NEW(B36,"2020")</f>
        <v>10.168380856369501</v>
      </c>
      <c r="I36">
        <f>[1]!EM_S_VAL_ESTPE_NEW(B36,"2021")</f>
        <v>6.6522967355944198</v>
      </c>
      <c r="J36">
        <f>[1]!EM_S_VAL_ESTPE_NEW(B36,"2022")</f>
        <v>8.0129573430173107</v>
      </c>
      <c r="K36">
        <f t="shared" si="4"/>
        <v>1.1807649705936705E-4</v>
      </c>
      <c r="L36">
        <f t="shared" si="0"/>
        <v>1.6521787839870227E-4</v>
      </c>
      <c r="M36">
        <f t="shared" si="1"/>
        <v>2.5569459255367615E-4</v>
      </c>
      <c r="N36">
        <f t="shared" si="2"/>
        <v>3.9084245687480976E-4</v>
      </c>
      <c r="O36">
        <f t="shared" si="3"/>
        <v>3.244744591415683E-4</v>
      </c>
    </row>
    <row r="37" spans="1:15">
      <c r="A37" s="3">
        <v>44200</v>
      </c>
      <c r="B37" s="2" t="s">
        <v>77</v>
      </c>
      <c r="C37" s="2" t="s">
        <v>78</v>
      </c>
      <c r="D37" s="4">
        <v>2.5000000000000001E-3</v>
      </c>
      <c r="E37" s="2">
        <v>5.7000000000000002E-3</v>
      </c>
      <c r="F37">
        <f>[1]!EM_S_VAL_PENEWY(B37,"2021-01-04")</f>
        <v>30.59033406</v>
      </c>
      <c r="G37">
        <f>[1]!EM_S_VAL_PE_TTM(B37,"2021-01-05")</f>
        <v>25.85777195</v>
      </c>
      <c r="H37">
        <f>[1]!EM_S_VAL_ESTPE_NEW(B37,"2020")</f>
        <v>25.5423337850861</v>
      </c>
      <c r="I37">
        <f>[1]!EM_S_VAL_ESTPE_NEW(B37,"2021")</f>
        <v>22.256766553161999</v>
      </c>
      <c r="J37">
        <f>[1]!EM_S_VAL_ESTPE_NEW(B37,"2022")</f>
        <v>19.595843274864301</v>
      </c>
      <c r="K37">
        <f t="shared" si="4"/>
        <v>8.1725161781381349E-5</v>
      </c>
      <c r="L37">
        <f t="shared" si="0"/>
        <v>9.6682730624824781E-5</v>
      </c>
      <c r="M37">
        <f t="shared" si="1"/>
        <v>9.7876725793150646E-5</v>
      </c>
      <c r="N37">
        <f t="shared" si="2"/>
        <v>1.1232539075379875E-4</v>
      </c>
      <c r="O37">
        <f t="shared" si="3"/>
        <v>1.2757807688770222E-4</v>
      </c>
    </row>
    <row r="38" spans="1:15">
      <c r="A38" s="3">
        <v>44200</v>
      </c>
      <c r="B38" s="2" t="s">
        <v>79</v>
      </c>
      <c r="C38" s="2" t="s">
        <v>80</v>
      </c>
      <c r="D38" s="4">
        <v>1.5E-3</v>
      </c>
      <c r="E38" s="2">
        <v>1.5E-3</v>
      </c>
      <c r="F38">
        <f>[1]!EM_S_VAL_PENEWY(B38,"2021-01-04")</f>
        <v>32.038946860000003</v>
      </c>
      <c r="G38">
        <f>[1]!EM_S_VAL_PE_TTM(B38,"2021-01-05")</f>
        <v>31.132366319999999</v>
      </c>
      <c r="H38">
        <f>[1]!EM_S_VAL_ESTPE_NEW(B38,"2020")</f>
        <v>28.287309597080299</v>
      </c>
      <c r="I38">
        <f>[1]!EM_S_VAL_ESTPE_NEW(B38,"2021")</f>
        <v>22.800786552123501</v>
      </c>
      <c r="J38">
        <f>[1]!EM_S_VAL_ESTPE_NEW(B38,"2022")</f>
        <v>18.3593539475001</v>
      </c>
      <c r="K38">
        <f t="shared" si="4"/>
        <v>4.6818018287383866E-5</v>
      </c>
      <c r="L38">
        <f t="shared" si="0"/>
        <v>4.8181368052205295E-5</v>
      </c>
      <c r="M38">
        <f t="shared" si="1"/>
        <v>5.3027312295363146E-5</v>
      </c>
      <c r="N38">
        <f t="shared" si="2"/>
        <v>6.5787204163809908E-5</v>
      </c>
      <c r="O38">
        <f t="shared" si="3"/>
        <v>8.1702221346642063E-5</v>
      </c>
    </row>
    <row r="39" spans="1:15">
      <c r="A39" s="3">
        <v>44200</v>
      </c>
      <c r="B39" s="2" t="s">
        <v>81</v>
      </c>
      <c r="C39" s="2" t="s">
        <v>82</v>
      </c>
      <c r="D39" s="4">
        <v>8.9999999999999998E-4</v>
      </c>
      <c r="E39" s="2">
        <v>-6.0000000000000001E-3</v>
      </c>
      <c r="F39">
        <f>[1]!EM_S_VAL_PENEWY(B39,"2021-01-04")</f>
        <v>7.4538068800000001</v>
      </c>
      <c r="G39">
        <f>[1]!EM_S_VAL_PE_TTM(B39,"2021-01-05")</f>
        <v>5.5576308000000001</v>
      </c>
      <c r="H39">
        <f>[1]!EM_S_VAL_ESTPE_NEW(B39,"2020")</f>
        <v>4.3794132568436197</v>
      </c>
      <c r="I39">
        <f>[1]!EM_S_VAL_ESTPE_NEW(B39,"2021")</f>
        <v>3.4055356979132498</v>
      </c>
      <c r="J39">
        <f>[1]!EM_S_VAL_ESTPE_NEW(B39,"2022")</f>
        <v>2.8550558323511201</v>
      </c>
      <c r="K39">
        <f t="shared" si="4"/>
        <v>1.2074367024652509E-4</v>
      </c>
      <c r="L39">
        <f t="shared" si="0"/>
        <v>1.6193950846824873E-4</v>
      </c>
      <c r="M39">
        <f t="shared" si="1"/>
        <v>2.0550698169294446E-4</v>
      </c>
      <c r="N39">
        <f t="shared" si="2"/>
        <v>2.6427560296944679E-4</v>
      </c>
      <c r="O39">
        <f t="shared" si="3"/>
        <v>3.1523026268066211E-4</v>
      </c>
    </row>
    <row r="40" spans="1:15">
      <c r="A40" s="3">
        <v>44200</v>
      </c>
      <c r="B40" s="2" t="s">
        <v>83</v>
      </c>
      <c r="C40" s="2" t="s">
        <v>84</v>
      </c>
      <c r="D40" s="4">
        <v>1.1999999999999999E-3</v>
      </c>
      <c r="E40" s="2">
        <v>6.9999999999999999E-4</v>
      </c>
      <c r="F40">
        <f>[1]!EM_S_VAL_PENEWY(B40,"2021-01-04")</f>
        <v>16.620312210000002</v>
      </c>
      <c r="G40">
        <f>[1]!EM_S_VAL_PE_TTM(B40,"2021-01-05")</f>
        <v>15.62940345</v>
      </c>
      <c r="H40">
        <f>[1]!EM_S_VAL_ESTPE_NEW(B40,"2020")</f>
        <v>15.757279982529001</v>
      </c>
      <c r="I40">
        <f>[1]!EM_S_VAL_ESTPE_NEW(B40,"2021")</f>
        <v>13.7531029102215</v>
      </c>
      <c r="J40">
        <f>[1]!EM_S_VAL_ESTPE_NEW(B40,"2022")</f>
        <v>11.4457908694362</v>
      </c>
      <c r="K40">
        <f t="shared" si="4"/>
        <v>7.2200809758434724E-5</v>
      </c>
      <c r="L40">
        <f t="shared" si="0"/>
        <v>7.6778362260525047E-5</v>
      </c>
      <c r="M40">
        <f t="shared" si="1"/>
        <v>7.6155275614224577E-5</v>
      </c>
      <c r="N40">
        <f t="shared" si="2"/>
        <v>8.7253037211562119E-5</v>
      </c>
      <c r="O40">
        <f t="shared" si="3"/>
        <v>1.0484203439400338E-4</v>
      </c>
    </row>
    <row r="41" spans="1:15">
      <c r="A41" s="3">
        <v>44200</v>
      </c>
      <c r="B41" s="2" t="s">
        <v>657</v>
      </c>
      <c r="C41" s="2" t="s">
        <v>658</v>
      </c>
      <c r="D41" s="4">
        <v>1.4E-3</v>
      </c>
      <c r="E41" s="2">
        <v>2.2000000000000001E-3</v>
      </c>
      <c r="F41">
        <f>[1]!EM_S_VAL_PENEWY(B41,"2021-01-04")</f>
        <v>42.731316110000002</v>
      </c>
      <c r="G41">
        <f>[1]!EM_S_VAL_PE_TTM(B41,"2021-01-05")</f>
        <v>38.183007799999999</v>
      </c>
      <c r="H41">
        <f>[1]!EM_S_VAL_ESTPE_NEW(B41,"2020")</f>
        <v>30.634999695752001</v>
      </c>
      <c r="I41">
        <f>[1]!EM_S_VAL_ESTPE_NEW(B41,"2021")</f>
        <v>22.316261806832799</v>
      </c>
      <c r="J41">
        <f>[1]!EM_S_VAL_ESTPE_NEW(B41,"2022")</f>
        <v>16.759727996533702</v>
      </c>
      <c r="K41">
        <f t="shared" si="4"/>
        <v>3.2762857020272575E-5</v>
      </c>
      <c r="L41">
        <f t="shared" si="0"/>
        <v>3.6665524291148171E-5</v>
      </c>
      <c r="M41">
        <f t="shared" si="1"/>
        <v>4.5699363927009632E-5</v>
      </c>
      <c r="N41">
        <f t="shared" si="2"/>
        <v>6.2734521225743447E-5</v>
      </c>
      <c r="O41">
        <f t="shared" si="3"/>
        <v>8.3533575263843913E-5</v>
      </c>
    </row>
    <row r="42" spans="1:15">
      <c r="A42" s="3">
        <v>44200</v>
      </c>
      <c r="B42" s="2" t="s">
        <v>85</v>
      </c>
      <c r="C42" s="2" t="s">
        <v>86</v>
      </c>
      <c r="D42" s="4">
        <v>2.0999999999999999E-3</v>
      </c>
      <c r="E42" s="2">
        <v>-5.7999999999999996E-3</v>
      </c>
      <c r="F42">
        <f>[1]!EM_S_VAL_PENEWY(B42,"2021-01-04")</f>
        <v>6.3897214099999999</v>
      </c>
      <c r="G42">
        <f>[1]!EM_S_VAL_PE_TTM(B42,"2021-01-05")</f>
        <v>7.8013127899999999</v>
      </c>
      <c r="H42">
        <f>[1]!EM_S_VAL_ESTPE_NEW(B42,"2020")</f>
        <v>6.1143691912413898</v>
      </c>
      <c r="I42">
        <f>[1]!EM_S_VAL_ESTPE_NEW(B42,"2021")</f>
        <v>5.3185627289570396</v>
      </c>
      <c r="J42">
        <f>[1]!EM_S_VAL_ESTPE_NEW(B42,"2022")</f>
        <v>4.6563858367398199</v>
      </c>
      <c r="K42">
        <f t="shared" si="4"/>
        <v>3.2865282619575116E-4</v>
      </c>
      <c r="L42">
        <f t="shared" si="0"/>
        <v>2.691854635916989E-4</v>
      </c>
      <c r="M42">
        <f t="shared" si="1"/>
        <v>3.4345325483586646E-4</v>
      </c>
      <c r="N42">
        <f t="shared" si="2"/>
        <v>3.9484351450185982E-4</v>
      </c>
      <c r="O42">
        <f t="shared" si="3"/>
        <v>4.5099355457844107E-4</v>
      </c>
    </row>
    <row r="43" spans="1:15">
      <c r="A43" s="3">
        <v>44200</v>
      </c>
      <c r="B43" s="2" t="s">
        <v>87</v>
      </c>
      <c r="C43" s="2" t="s">
        <v>88</v>
      </c>
      <c r="D43" s="4">
        <v>2.2000000000000001E-3</v>
      </c>
      <c r="E43" s="2">
        <v>4.3E-3</v>
      </c>
      <c r="F43">
        <f>[1]!EM_S_VAL_PENEWY(B43,"2021-01-04")</f>
        <v>34.024030250000003</v>
      </c>
      <c r="G43">
        <f>[1]!EM_S_VAL_PE_TTM(B43,"2021-01-05")</f>
        <v>21.68009352</v>
      </c>
      <c r="H43">
        <f>[1]!EM_S_VAL_ESTPE_NEW(B43,"2020")</f>
        <v>18.391220124050498</v>
      </c>
      <c r="I43">
        <f>[1]!EM_S_VAL_ESTPE_NEW(B43,"2021")</f>
        <v>16.104859147772899</v>
      </c>
      <c r="J43">
        <f>[1]!EM_S_VAL_ESTPE_NEW(B43,"2022")</f>
        <v>14.226217000598201</v>
      </c>
      <c r="K43">
        <f t="shared" si="4"/>
        <v>6.4660182342742896E-5</v>
      </c>
      <c r="L43">
        <f t="shared" si="0"/>
        <v>1.0147557702970647E-4</v>
      </c>
      <c r="M43">
        <f t="shared" si="1"/>
        <v>1.1962229722447965E-4</v>
      </c>
      <c r="N43">
        <f t="shared" si="2"/>
        <v>1.3660473400068404E-4</v>
      </c>
      <c r="O43">
        <f t="shared" si="3"/>
        <v>1.5464406313410599E-4</v>
      </c>
    </row>
    <row r="44" spans="1:15">
      <c r="A44" s="3">
        <v>44200</v>
      </c>
      <c r="B44" s="2" t="s">
        <v>89</v>
      </c>
      <c r="C44" s="2" t="s">
        <v>90</v>
      </c>
      <c r="D44" s="4">
        <v>2.3999999999999998E-3</v>
      </c>
      <c r="E44" s="2">
        <v>-2.2000000000000001E-3</v>
      </c>
      <c r="F44">
        <f>[1]!EM_S_VAL_PENEWY(B44,"2021-01-04")</f>
        <v>59.487945770000003</v>
      </c>
      <c r="G44">
        <f>[1]!EM_S_VAL_PE_TTM(B44,"2021-01-05")</f>
        <v>59.470554460000002</v>
      </c>
      <c r="H44">
        <f>[1]!EM_S_VAL_ESTPE_NEW(B44,"2020")</f>
        <v>47.391628161676898</v>
      </c>
      <c r="I44">
        <f>[1]!EM_S_VAL_ESTPE_NEW(B44,"2021")</f>
        <v>40.000138108141101</v>
      </c>
      <c r="J44">
        <f>[1]!EM_S_VAL_ESTPE_NEW(B44,"2022")</f>
        <v>33.899264690723598</v>
      </c>
      <c r="K44">
        <f t="shared" si="4"/>
        <v>4.0344307891874274E-5</v>
      </c>
      <c r="L44">
        <f t="shared" si="0"/>
        <v>4.0356106005607264E-5</v>
      </c>
      <c r="M44">
        <f t="shared" si="1"/>
        <v>5.0641855810743234E-5</v>
      </c>
      <c r="N44">
        <f t="shared" si="2"/>
        <v>5.9999792838503609E-5</v>
      </c>
      <c r="O44">
        <f t="shared" si="3"/>
        <v>7.079799582368967E-5</v>
      </c>
    </row>
    <row r="45" spans="1:15">
      <c r="A45" s="3">
        <v>44200</v>
      </c>
      <c r="B45" s="2" t="s">
        <v>91</v>
      </c>
      <c r="C45" s="2" t="s">
        <v>92</v>
      </c>
      <c r="D45" s="4">
        <v>1.9E-3</v>
      </c>
      <c r="E45" s="2">
        <v>4.8999999999999998E-3</v>
      </c>
      <c r="F45">
        <f>[1]!EM_S_VAL_PENEWY(B45,"2021-01-04")</f>
        <v>72.908281990000006</v>
      </c>
      <c r="G45">
        <f>[1]!EM_S_VAL_PE_TTM(B45,"2021-01-05")</f>
        <v>44.077813949999999</v>
      </c>
      <c r="H45">
        <f>[1]!EM_S_VAL_ESTPE_NEW(B45,"2020")</f>
        <v>37.760235458412197</v>
      </c>
      <c r="I45">
        <f>[1]!EM_S_VAL_ESTPE_NEW(B45,"2021")</f>
        <v>28.131390304466599</v>
      </c>
      <c r="J45">
        <f>[1]!EM_S_VAL_ESTPE_NEW(B45,"2022")</f>
        <v>24.004961022003901</v>
      </c>
      <c r="K45">
        <f t="shared" si="4"/>
        <v>2.606013950871317E-5</v>
      </c>
      <c r="L45">
        <f t="shared" si="0"/>
        <v>4.3105586001957342E-5</v>
      </c>
      <c r="M45">
        <f t="shared" si="1"/>
        <v>5.0317482847600186E-5</v>
      </c>
      <c r="N45">
        <f t="shared" si="2"/>
        <v>6.7540209688759148E-5</v>
      </c>
      <c r="O45">
        <f t="shared" si="3"/>
        <v>7.9150305566352914E-5</v>
      </c>
    </row>
    <row r="46" spans="1:15">
      <c r="A46" s="3">
        <v>44200</v>
      </c>
      <c r="B46" s="2" t="s">
        <v>93</v>
      </c>
      <c r="C46" s="2" t="s">
        <v>94</v>
      </c>
      <c r="D46" s="4">
        <v>1.5E-3</v>
      </c>
      <c r="E46" s="2">
        <v>-1.1000000000000001E-3</v>
      </c>
      <c r="F46">
        <f>[1]!EM_S_VAL_PENEWY(B46,"2021-01-04")</f>
        <v>7.2358152000000002</v>
      </c>
      <c r="G46">
        <f>[1]!EM_S_VAL_PE_TTM(B46,"2021-01-05")</f>
        <v>-47.065643979999997</v>
      </c>
      <c r="H46">
        <f>[1]!EM_S_VAL_ESTPE_NEW(B46,"2020")</f>
        <v>42.656774379182401</v>
      </c>
      <c r="I46">
        <f>[1]!EM_S_VAL_ESTPE_NEW(B46,"2021")</f>
        <v>27.811789344599799</v>
      </c>
      <c r="J46">
        <f>[1]!EM_S_VAL_ESTPE_NEW(B46,"2022")</f>
        <v>15.9542634116551</v>
      </c>
      <c r="K46">
        <f t="shared" si="4"/>
        <v>2.0730214337148908E-4</v>
      </c>
      <c r="L46">
        <f t="shared" si="0"/>
        <v>-3.187038087989209E-5</v>
      </c>
      <c r="M46">
        <f t="shared" si="1"/>
        <v>3.5164402883965797E-5</v>
      </c>
      <c r="N46">
        <f t="shared" si="2"/>
        <v>5.3933962371653526E-5</v>
      </c>
      <c r="O46">
        <f t="shared" si="3"/>
        <v>9.4018756071446207E-5</v>
      </c>
    </row>
    <row r="47" spans="1:15">
      <c r="A47" s="3">
        <v>44200</v>
      </c>
      <c r="B47" s="2" t="s">
        <v>95</v>
      </c>
      <c r="C47" s="2" t="s">
        <v>96</v>
      </c>
      <c r="D47" s="4">
        <v>5.1999999999999998E-3</v>
      </c>
      <c r="E47" s="2">
        <v>8.8999999999999999E-3</v>
      </c>
      <c r="F47">
        <f>[1]!EM_S_VAL_PENEWY(B47,"2021-01-04")</f>
        <v>78.583559750000006</v>
      </c>
      <c r="G47">
        <f>[1]!EM_S_VAL_PE_TTM(B47,"2021-01-05")</f>
        <v>54.232024170000003</v>
      </c>
      <c r="H47">
        <f>[1]!EM_S_VAL_ESTPE_NEW(B47,"2020")</f>
        <v>39.8534821369133</v>
      </c>
      <c r="I47">
        <f>[1]!EM_S_VAL_ESTPE_NEW(B47,"2021")</f>
        <v>28.3389652607007</v>
      </c>
      <c r="J47">
        <f>[1]!EM_S_VAL_ESTPE_NEW(B47,"2022")</f>
        <v>23.315464105524601</v>
      </c>
      <c r="K47">
        <f t="shared" si="4"/>
        <v>6.6171601497093033E-5</v>
      </c>
      <c r="L47">
        <f t="shared" si="0"/>
        <v>9.5884305990491292E-5</v>
      </c>
      <c r="M47">
        <f t="shared" si="1"/>
        <v>1.3047793370064465E-4</v>
      </c>
      <c r="N47">
        <f t="shared" si="2"/>
        <v>1.8349293815646627E-4</v>
      </c>
      <c r="O47">
        <f t="shared" si="3"/>
        <v>2.2302794301949405E-4</v>
      </c>
    </row>
    <row r="48" spans="1:15">
      <c r="A48" s="3">
        <v>44200</v>
      </c>
      <c r="B48" s="2" t="s">
        <v>97</v>
      </c>
      <c r="C48" s="2" t="s">
        <v>98</v>
      </c>
      <c r="D48" s="4">
        <v>6.9999999999999999E-4</v>
      </c>
      <c r="E48" s="2">
        <v>-8.9999999999999998E-4</v>
      </c>
      <c r="F48">
        <f>[1]!EM_S_VAL_PENEWY(B48,"2021-01-04")</f>
        <v>32.874758989999997</v>
      </c>
      <c r="G48">
        <f>[1]!EM_S_VAL_PE_TTM(B48,"2021-01-05")</f>
        <v>36.01714819</v>
      </c>
      <c r="H48">
        <f>[1]!EM_S_VAL_ESTPE_NEW(B48,"2020")</f>
        <v>33.178401818320197</v>
      </c>
      <c r="I48">
        <f>[1]!EM_S_VAL_ESTPE_NEW(B48,"2021")</f>
        <v>28.539174113011399</v>
      </c>
      <c r="J48">
        <f>[1]!EM_S_VAL_ESTPE_NEW(B48,"2022")</f>
        <v>25.207161697737899</v>
      </c>
      <c r="K48">
        <f t="shared" si="4"/>
        <v>2.1292931766067984E-5</v>
      </c>
      <c r="L48">
        <f t="shared" si="0"/>
        <v>1.9435186714598128E-5</v>
      </c>
      <c r="M48">
        <f t="shared" si="1"/>
        <v>2.1098062644279609E-5</v>
      </c>
      <c r="N48">
        <f t="shared" si="2"/>
        <v>2.4527689456887978E-5</v>
      </c>
      <c r="O48">
        <f t="shared" si="3"/>
        <v>2.7769885733022386E-5</v>
      </c>
    </row>
    <row r="49" spans="1:15">
      <c r="A49" s="3">
        <v>44200</v>
      </c>
      <c r="B49" s="2" t="s">
        <v>99</v>
      </c>
      <c r="C49" s="2" t="s">
        <v>100</v>
      </c>
      <c r="D49" s="4">
        <v>1.6000000000000001E-3</v>
      </c>
      <c r="E49" s="2">
        <v>3.5999999999999999E-3</v>
      </c>
      <c r="F49">
        <f>[1]!EM_S_VAL_PENEWY(B49,"2021-01-04")</f>
        <v>-52.357248210000002</v>
      </c>
      <c r="G49">
        <f>[1]!EM_S_VAL_PE_TTM(B49,"2021-01-05")</f>
        <v>-25.560506360000002</v>
      </c>
      <c r="H49">
        <f>[1]!EM_S_VAL_ESTPE_NEW(B49,"2020")</f>
        <v>388.24971730427598</v>
      </c>
      <c r="I49">
        <f>[1]!EM_S_VAL_ESTPE_NEW(B49,"2021")</f>
        <v>48.1948895552745</v>
      </c>
      <c r="J49">
        <f>[1]!EM_S_VAL_ESTPE_NEW(B49,"2022")</f>
        <v>36.593742022773498</v>
      </c>
      <c r="K49">
        <f t="shared" si="4"/>
        <v>-3.0559283665607297E-5</v>
      </c>
      <c r="L49">
        <f t="shared" si="0"/>
        <v>-6.2596568998486777E-5</v>
      </c>
      <c r="M49">
        <f t="shared" si="1"/>
        <v>4.1210590212640411E-6</v>
      </c>
      <c r="N49">
        <f t="shared" si="2"/>
        <v>3.3198540649521927E-5</v>
      </c>
      <c r="O49">
        <f t="shared" si="3"/>
        <v>4.372332293877645E-5</v>
      </c>
    </row>
    <row r="50" spans="1:15">
      <c r="A50" s="3">
        <v>44200</v>
      </c>
      <c r="B50" s="2" t="s">
        <v>659</v>
      </c>
      <c r="C50" s="2" t="s">
        <v>660</v>
      </c>
      <c r="D50" s="4">
        <v>2.8999999999999998E-3</v>
      </c>
      <c r="E50" s="2">
        <v>1.7399999999999999E-2</v>
      </c>
      <c r="F50">
        <f>[1]!EM_S_VAL_PENEWY(B50,"2021-01-04")</f>
        <v>212.13710251000001</v>
      </c>
      <c r="G50">
        <f>[1]!EM_S_VAL_PE_TTM(B50,"2021-01-05")</f>
        <v>118.6872197</v>
      </c>
      <c r="H50">
        <f>[1]!EM_S_VAL_ESTPE_NEW(B50,"2020")</f>
        <v>99.103681817753198</v>
      </c>
      <c r="I50">
        <f>[1]!EM_S_VAL_ESTPE_NEW(B50,"2021")</f>
        <v>69.443773407470502</v>
      </c>
      <c r="J50">
        <f>[1]!EM_S_VAL_ESTPE_NEW(B50,"2022")</f>
        <v>51.4092481534936</v>
      </c>
      <c r="K50">
        <f t="shared" si="4"/>
        <v>1.3670404496371849E-5</v>
      </c>
      <c r="L50">
        <f t="shared" si="0"/>
        <v>2.4433970290400186E-5</v>
      </c>
      <c r="M50">
        <f t="shared" si="1"/>
        <v>2.9262283164544352E-5</v>
      </c>
      <c r="N50">
        <f t="shared" si="2"/>
        <v>4.1760403527957319E-5</v>
      </c>
      <c r="O50">
        <f t="shared" si="3"/>
        <v>5.6410083869373323E-5</v>
      </c>
    </row>
    <row r="51" spans="1:15">
      <c r="A51" s="3">
        <v>44200</v>
      </c>
      <c r="B51" s="2" t="s">
        <v>101</v>
      </c>
      <c r="C51" s="2" t="s">
        <v>102</v>
      </c>
      <c r="D51" s="4">
        <v>2.3E-3</v>
      </c>
      <c r="E51" s="2">
        <v>2.2599999999999999E-2</v>
      </c>
      <c r="F51">
        <f>[1]!EM_S_VAL_PENEWY(B51,"2021-01-04")</f>
        <v>68.536406900000003</v>
      </c>
      <c r="G51">
        <f>[1]!EM_S_VAL_PE_TTM(B51,"2021-01-05")</f>
        <v>66.845544509999996</v>
      </c>
      <c r="H51">
        <f>[1]!EM_S_VAL_ESTPE_NEW(B51,"2020")</f>
        <v>64.184100269425997</v>
      </c>
      <c r="I51">
        <f>[1]!EM_S_VAL_ESTPE_NEW(B51,"2021")</f>
        <v>51.042410424021398</v>
      </c>
      <c r="J51">
        <f>[1]!EM_S_VAL_ESTPE_NEW(B51,"2022")</f>
        <v>43.251839194410401</v>
      </c>
      <c r="K51">
        <f t="shared" si="4"/>
        <v>3.3558806246669463E-5</v>
      </c>
      <c r="L51">
        <f t="shared" si="0"/>
        <v>3.4407678430324151E-5</v>
      </c>
      <c r="M51">
        <f t="shared" si="1"/>
        <v>3.5834419900649471E-5</v>
      </c>
      <c r="N51">
        <f t="shared" si="2"/>
        <v>4.5060567886456676E-5</v>
      </c>
      <c r="O51">
        <f t="shared" si="3"/>
        <v>5.31769294170787E-5</v>
      </c>
    </row>
    <row r="52" spans="1:15">
      <c r="A52" s="3">
        <v>44200</v>
      </c>
      <c r="B52" s="2" t="s">
        <v>103</v>
      </c>
      <c r="C52" s="2" t="s">
        <v>104</v>
      </c>
      <c r="D52" s="4">
        <v>8.9999999999999998E-4</v>
      </c>
      <c r="E52" s="2">
        <v>8.0000000000000004E-4</v>
      </c>
      <c r="F52">
        <f>[1]!EM_S_VAL_PENEWY(B52,"2021-01-04")</f>
        <v>17.347442359999999</v>
      </c>
      <c r="G52">
        <f>[1]!EM_S_VAL_PE_TTM(B52,"2021-01-05")</f>
        <v>26.82376017</v>
      </c>
      <c r="H52">
        <f>[1]!EM_S_VAL_ESTPE_NEW(B52,"2020")</f>
        <v>25.905482268868401</v>
      </c>
      <c r="I52">
        <f>[1]!EM_S_VAL_ESTPE_NEW(B52,"2021")</f>
        <v>21.1405926231403</v>
      </c>
      <c r="J52">
        <f>[1]!EM_S_VAL_ESTPE_NEW(B52,"2022")</f>
        <v>16.6997851257461</v>
      </c>
      <c r="K52">
        <f t="shared" si="4"/>
        <v>5.1880846831647867E-5</v>
      </c>
      <c r="L52">
        <f t="shared" si="0"/>
        <v>3.3552342933880322E-5</v>
      </c>
      <c r="M52">
        <f t="shared" si="1"/>
        <v>3.4741680956141245E-5</v>
      </c>
      <c r="N52">
        <f t="shared" si="2"/>
        <v>4.2572127283455062E-5</v>
      </c>
      <c r="O52">
        <f t="shared" si="3"/>
        <v>5.3892908993928778E-5</v>
      </c>
    </row>
    <row r="53" spans="1:15">
      <c r="A53" s="3">
        <v>44200</v>
      </c>
      <c r="B53" s="2" t="s">
        <v>661</v>
      </c>
      <c r="C53" s="2" t="s">
        <v>662</v>
      </c>
      <c r="D53" s="4">
        <v>2.3999999999999998E-3</v>
      </c>
      <c r="E53" s="2">
        <v>1.1299999999999999E-2</v>
      </c>
      <c r="F53">
        <f>[1]!EM_S_VAL_PENEWY(B53,"2021-01-04")</f>
        <v>89.679381559999996</v>
      </c>
      <c r="G53">
        <f>[1]!EM_S_VAL_PE_TTM(B53,"2021-01-05")</f>
        <v>77.322546029999998</v>
      </c>
      <c r="H53">
        <f>[1]!EM_S_VAL_ESTPE_NEW(B53,"2020")</f>
        <v>58.320990096894803</v>
      </c>
      <c r="I53">
        <f>[1]!EM_S_VAL_ESTPE_NEW(B53,"2021")</f>
        <v>40.136058945093197</v>
      </c>
      <c r="J53">
        <f>[1]!EM_S_VAL_ESTPE_NEW(B53,"2022")</f>
        <v>31.424943754576699</v>
      </c>
      <c r="K53">
        <f t="shared" si="4"/>
        <v>2.6762004356534057E-5</v>
      </c>
      <c r="L53">
        <f t="shared" si="0"/>
        <v>3.1038812393332669E-5</v>
      </c>
      <c r="M53">
        <f t="shared" si="1"/>
        <v>4.1151564745602347E-5</v>
      </c>
      <c r="N53">
        <f t="shared" si="2"/>
        <v>5.9796603430427488E-5</v>
      </c>
      <c r="O53">
        <f t="shared" si="3"/>
        <v>7.6372451729542586E-5</v>
      </c>
    </row>
    <row r="54" spans="1:15">
      <c r="A54" s="3">
        <v>44200</v>
      </c>
      <c r="B54" s="2" t="s">
        <v>105</v>
      </c>
      <c r="C54" s="2" t="s">
        <v>106</v>
      </c>
      <c r="D54" s="4">
        <v>5.4000000000000003E-3</v>
      </c>
      <c r="E54" s="2">
        <v>-6.1000000000000004E-3</v>
      </c>
      <c r="F54">
        <f>[1]!EM_S_VAL_PENEWY(B54,"2021-01-04")</f>
        <v>15.30672753</v>
      </c>
      <c r="G54">
        <f>[1]!EM_S_VAL_PE_TTM(B54,"2021-01-05")</f>
        <v>14.707361949999999</v>
      </c>
      <c r="H54">
        <f>[1]!EM_S_VAL_ESTPE_NEW(B54,"2020")</f>
        <v>14.1534085223866</v>
      </c>
      <c r="I54">
        <f>[1]!EM_S_VAL_ESTPE_NEW(B54,"2021")</f>
        <v>12.126021583767701</v>
      </c>
      <c r="J54">
        <f>[1]!EM_S_VAL_ESTPE_NEW(B54,"2022")</f>
        <v>10.2123562566145</v>
      </c>
      <c r="K54">
        <f t="shared" si="4"/>
        <v>3.5278605367583754E-4</v>
      </c>
      <c r="L54">
        <f t="shared" si="0"/>
        <v>3.6716305877003321E-4</v>
      </c>
      <c r="M54">
        <f t="shared" si="1"/>
        <v>3.8153353600009222E-4</v>
      </c>
      <c r="N54">
        <f t="shared" si="2"/>
        <v>4.4532330432502456E-4</v>
      </c>
      <c r="O54">
        <f t="shared" si="3"/>
        <v>5.2877121247140617E-4</v>
      </c>
    </row>
    <row r="55" spans="1:15">
      <c r="A55" s="3">
        <v>44200</v>
      </c>
      <c r="B55" s="2" t="s">
        <v>107</v>
      </c>
      <c r="C55" s="2" t="s">
        <v>108</v>
      </c>
      <c r="D55" s="4">
        <v>5.9999999999999995E-4</v>
      </c>
      <c r="E55" s="2">
        <v>-1.1000000000000001E-3</v>
      </c>
      <c r="F55">
        <f>[1]!EM_S_VAL_PENEWY(B55,"2021-01-04")</f>
        <v>3.0559856299999999</v>
      </c>
      <c r="G55">
        <f>[1]!EM_S_VAL_PE_TTM(B55,"2021-01-05")</f>
        <v>3.2268544399999999</v>
      </c>
      <c r="H55">
        <f>[1]!EM_S_VAL_ESTPE_NEW(B55,"2020")</f>
        <v>2.60666745174521</v>
      </c>
      <c r="I55">
        <f>[1]!EM_S_VAL_ESTPE_NEW(B55,"2021")</f>
        <v>2.22133049646393</v>
      </c>
      <c r="J55">
        <f>[1]!EM_S_VAL_ESTPE_NEW(B55,"2022")</f>
        <v>1.9144181950944801</v>
      </c>
      <c r="K55">
        <f t="shared" si="4"/>
        <v>1.9633600175011294E-4</v>
      </c>
      <c r="L55">
        <f t="shared" si="0"/>
        <v>1.8593959261453393E-4</v>
      </c>
      <c r="M55">
        <f t="shared" si="1"/>
        <v>2.3017895880745714E-4</v>
      </c>
      <c r="N55">
        <f t="shared" si="2"/>
        <v>2.7010838817326916E-4</v>
      </c>
      <c r="O55">
        <f t="shared" si="3"/>
        <v>3.1341114576608419E-4</v>
      </c>
    </row>
    <row r="56" spans="1:15">
      <c r="A56" s="3">
        <v>44200</v>
      </c>
      <c r="B56" s="2" t="s">
        <v>109</v>
      </c>
      <c r="C56" s="2" t="s">
        <v>110</v>
      </c>
      <c r="D56" s="4">
        <v>5.0000000000000001E-4</v>
      </c>
      <c r="E56" s="2">
        <v>1.6999999999999999E-3</v>
      </c>
      <c r="F56">
        <f>[1]!EM_S_VAL_PENEWY(B56,"2021-01-04")</f>
        <v>93.426796440000004</v>
      </c>
      <c r="G56">
        <f>[1]!EM_S_VAL_PE_TTM(B56,"2021-01-05")</f>
        <v>255.98089238</v>
      </c>
      <c r="H56">
        <f>[1]!EM_S_VAL_ESTPE_NEW(B56,"2020")</f>
        <v>113.03234725012599</v>
      </c>
      <c r="I56">
        <f>[1]!EM_S_VAL_ESTPE_NEW(B56,"2021")</f>
        <v>78.855093311039795</v>
      </c>
      <c r="J56">
        <f>[1]!EM_S_VAL_ESTPE_NEW(B56,"2022")</f>
        <v>61.415867629193798</v>
      </c>
      <c r="K56">
        <f t="shared" si="4"/>
        <v>5.3517836322377487E-6</v>
      </c>
      <c r="L56">
        <f t="shared" si="0"/>
        <v>1.9532707904532072E-6</v>
      </c>
      <c r="M56">
        <f t="shared" si="1"/>
        <v>4.4235124914602063E-6</v>
      </c>
      <c r="N56">
        <f t="shared" si="2"/>
        <v>6.3407445100315351E-6</v>
      </c>
      <c r="O56">
        <f t="shared" si="3"/>
        <v>8.1412185368578423E-6</v>
      </c>
    </row>
    <row r="57" spans="1:15">
      <c r="A57" s="3">
        <v>44200</v>
      </c>
      <c r="B57" s="2" t="s">
        <v>663</v>
      </c>
      <c r="C57" s="2" t="s">
        <v>664</v>
      </c>
      <c r="D57" s="4">
        <v>1.1000000000000001E-3</v>
      </c>
      <c r="E57" s="2">
        <v>1.09E-2</v>
      </c>
      <c r="F57">
        <f>[1]!EM_S_VAL_PENEWY(B57,"2021-01-04")</f>
        <v>28.756795690000001</v>
      </c>
      <c r="G57">
        <f>[1]!EM_S_VAL_PE_TTM(B57,"2021-01-05")</f>
        <v>6.7375919900000003</v>
      </c>
      <c r="H57">
        <f>[1]!EM_S_VAL_ESTPE_NEW(B57,"2020")</f>
        <v>5.5044986541777403</v>
      </c>
      <c r="I57">
        <f>[1]!EM_S_VAL_ESTPE_NEW(B57,"2021")</f>
        <v>4.7729013381821899</v>
      </c>
      <c r="J57">
        <f>[1]!EM_S_VAL_ESTPE_NEW(B57,"2022")</f>
        <v>6.3876572169532704</v>
      </c>
      <c r="K57">
        <f t="shared" si="4"/>
        <v>3.8251827910802953E-5</v>
      </c>
      <c r="L57">
        <f t="shared" si="0"/>
        <v>1.6326307702108273E-4</v>
      </c>
      <c r="M57">
        <f t="shared" si="1"/>
        <v>1.9983654627022841E-4</v>
      </c>
      <c r="N57">
        <f t="shared" si="2"/>
        <v>2.3046778511850546E-4</v>
      </c>
      <c r="O57">
        <f t="shared" si="3"/>
        <v>1.7220711172173209E-4</v>
      </c>
    </row>
    <row r="58" spans="1:15">
      <c r="A58" s="3">
        <v>44200</v>
      </c>
      <c r="B58" s="2" t="s">
        <v>111</v>
      </c>
      <c r="C58" s="2" t="s">
        <v>112</v>
      </c>
      <c r="D58" s="4">
        <v>2.2000000000000001E-3</v>
      </c>
      <c r="E58" s="2">
        <v>1.9900000000000001E-2</v>
      </c>
      <c r="F58">
        <f>[1]!EM_S_VAL_PENEWY(B58,"2021-01-04")</f>
        <v>87.765478650000006</v>
      </c>
      <c r="G58">
        <f>[1]!EM_S_VAL_PE_TTM(B58,"2021-01-05")</f>
        <v>70.200251570000006</v>
      </c>
      <c r="H58">
        <f>[1]!EM_S_VAL_ESTPE_NEW(B58,"2020")</f>
        <v>68.575613866902501</v>
      </c>
      <c r="I58">
        <f>[1]!EM_S_VAL_ESTPE_NEW(B58,"2021")</f>
        <v>54.214219791185201</v>
      </c>
      <c r="J58">
        <f>[1]!EM_S_VAL_ESTPE_NEW(B58,"2022")</f>
        <v>42.940880184372098</v>
      </c>
      <c r="K58">
        <f t="shared" si="4"/>
        <v>2.5066803415650262E-5</v>
      </c>
      <c r="L58">
        <f t="shared" si="0"/>
        <v>3.133891903230967E-5</v>
      </c>
      <c r="M58">
        <f t="shared" si="1"/>
        <v>3.2081375228662933E-5</v>
      </c>
      <c r="N58">
        <f t="shared" si="2"/>
        <v>4.057975948881409E-5</v>
      </c>
      <c r="O58">
        <f t="shared" si="3"/>
        <v>5.1233230212189924E-5</v>
      </c>
    </row>
    <row r="59" spans="1:15">
      <c r="A59" s="3">
        <v>44200</v>
      </c>
      <c r="B59" s="2" t="s">
        <v>113</v>
      </c>
      <c r="C59" s="2" t="s">
        <v>114</v>
      </c>
      <c r="D59" s="4">
        <v>2E-3</v>
      </c>
      <c r="E59" s="2">
        <v>1.4800000000000001E-2</v>
      </c>
      <c r="F59">
        <f>[1]!EM_S_VAL_PENEWY(B59,"2021-01-04")</f>
        <v>29.252402100000001</v>
      </c>
      <c r="G59">
        <f>[1]!EM_S_VAL_PE_TTM(B59,"2021-01-05")</f>
        <v>24.047549629999999</v>
      </c>
      <c r="H59">
        <f>[1]!EM_S_VAL_ESTPE_NEW(B59,"2020")</f>
        <v>20.068764326746201</v>
      </c>
      <c r="I59">
        <f>[1]!EM_S_VAL_ESTPE_NEW(B59,"2021")</f>
        <v>16.623933522855602</v>
      </c>
      <c r="J59">
        <f>[1]!EM_S_VAL_ESTPE_NEW(B59,"2022")</f>
        <v>15.083063140796799</v>
      </c>
      <c r="K59">
        <f t="shared" si="4"/>
        <v>6.8370453584049428E-5</v>
      </c>
      <c r="L59">
        <f t="shared" si="0"/>
        <v>8.3168556912133096E-5</v>
      </c>
      <c r="M59">
        <f t="shared" si="1"/>
        <v>9.9657356448924181E-5</v>
      </c>
      <c r="N59">
        <f t="shared" si="2"/>
        <v>1.2030846954785265E-4</v>
      </c>
      <c r="O59">
        <f t="shared" si="3"/>
        <v>1.3259906037192025E-4</v>
      </c>
    </row>
    <row r="60" spans="1:15">
      <c r="A60" s="3">
        <v>44200</v>
      </c>
      <c r="B60" s="2" t="s">
        <v>115</v>
      </c>
      <c r="C60" s="2" t="s">
        <v>116</v>
      </c>
      <c r="D60" s="4">
        <v>3.7000000000000002E-3</v>
      </c>
      <c r="E60" s="2">
        <v>3.8999999999999998E-3</v>
      </c>
      <c r="F60">
        <f>[1]!EM_S_VAL_PENEWY(B60,"2021-01-04")</f>
        <v>112.19070255</v>
      </c>
      <c r="G60">
        <f>[1]!EM_S_VAL_PE_TTM(B60,"2021-01-05")</f>
        <v>91.917633859999995</v>
      </c>
      <c r="H60">
        <f>[1]!EM_S_VAL_ESTPE_NEW(B60,"2020")</f>
        <v>81.328613973259294</v>
      </c>
      <c r="I60">
        <f>[1]!EM_S_VAL_ESTPE_NEW(B60,"2021")</f>
        <v>60.848312228708998</v>
      </c>
      <c r="J60">
        <f>[1]!EM_S_VAL_ESTPE_NEW(B60,"2022")</f>
        <v>45.771793523717399</v>
      </c>
      <c r="K60">
        <f t="shared" si="4"/>
        <v>3.2979559944827176E-5</v>
      </c>
      <c r="L60">
        <f t="shared" si="0"/>
        <v>4.0253429561029395E-5</v>
      </c>
      <c r="M60">
        <f t="shared" si="1"/>
        <v>4.5494443090061192E-5</v>
      </c>
      <c r="N60">
        <f t="shared" si="2"/>
        <v>6.0806945410300034E-5</v>
      </c>
      <c r="O60">
        <f t="shared" si="3"/>
        <v>8.0835809898573995E-5</v>
      </c>
    </row>
    <row r="61" spans="1:15">
      <c r="A61" s="3">
        <v>44200</v>
      </c>
      <c r="B61" s="2" t="s">
        <v>117</v>
      </c>
      <c r="C61" s="2" t="s">
        <v>118</v>
      </c>
      <c r="D61" s="4">
        <v>1.8E-3</v>
      </c>
      <c r="E61" s="2">
        <v>4.4000000000000003E-3</v>
      </c>
      <c r="F61">
        <f>[1]!EM_S_VAL_PENEWY(B61,"2021-01-04")</f>
        <v>19.139644570000002</v>
      </c>
      <c r="G61">
        <f>[1]!EM_S_VAL_PE_TTM(B61,"2021-01-05")</f>
        <v>14.75367172</v>
      </c>
      <c r="H61">
        <f>[1]!EM_S_VAL_ESTPE_NEW(B61,"2020")</f>
        <v>15.7208551674321</v>
      </c>
      <c r="I61">
        <f>[1]!EM_S_VAL_ESTPE_NEW(B61,"2021")</f>
        <v>13.226951667091299</v>
      </c>
      <c r="J61">
        <f>[1]!EM_S_VAL_ESTPE_NEW(B61,"2022")</f>
        <v>10.9284626207267</v>
      </c>
      <c r="K61">
        <f t="shared" si="4"/>
        <v>9.4045633575733624E-5</v>
      </c>
      <c r="L61">
        <f t="shared" si="0"/>
        <v>1.2200352794619454E-4</v>
      </c>
      <c r="M61">
        <f t="shared" si="1"/>
        <v>1.1449758812923523E-4</v>
      </c>
      <c r="N61">
        <f t="shared" si="2"/>
        <v>1.3608577738122429E-4</v>
      </c>
      <c r="O61">
        <f t="shared" si="3"/>
        <v>1.6470752222605918E-4</v>
      </c>
    </row>
    <row r="62" spans="1:15">
      <c r="A62" s="3">
        <v>44200</v>
      </c>
      <c r="B62" s="2" t="s">
        <v>119</v>
      </c>
      <c r="C62" s="2" t="s">
        <v>120</v>
      </c>
      <c r="D62" s="4">
        <v>4.3E-3</v>
      </c>
      <c r="E62" s="2">
        <v>-6.7000000000000002E-3</v>
      </c>
      <c r="F62">
        <f>[1]!EM_S_VAL_PENEWY(B62,"2021-01-04")</f>
        <v>93.975510240000006</v>
      </c>
      <c r="G62">
        <f>[1]!EM_S_VAL_PE_TTM(B62,"2021-01-05")</f>
        <v>52.052480389999999</v>
      </c>
      <c r="H62">
        <f>[1]!EM_S_VAL_ESTPE_NEW(B62,"2020")</f>
        <v>43.0712892404662</v>
      </c>
      <c r="I62">
        <f>[1]!EM_S_VAL_ESTPE_NEW(B62,"2021")</f>
        <v>29.9572504921179</v>
      </c>
      <c r="J62">
        <f>[1]!EM_S_VAL_ESTPE_NEW(B62,"2022")</f>
        <v>23.255110656529801</v>
      </c>
      <c r="K62">
        <f t="shared" si="4"/>
        <v>4.5756601789321656E-5</v>
      </c>
      <c r="L62">
        <f t="shared" si="0"/>
        <v>8.2608935593126687E-5</v>
      </c>
      <c r="M62">
        <f t="shared" si="1"/>
        <v>9.9834485473448002E-5</v>
      </c>
      <c r="N62">
        <f t="shared" si="2"/>
        <v>1.4353787244698508E-4</v>
      </c>
      <c r="O62">
        <f t="shared" si="3"/>
        <v>1.8490559187223663E-4</v>
      </c>
    </row>
    <row r="63" spans="1:15">
      <c r="A63" s="3">
        <v>44200</v>
      </c>
      <c r="B63" s="2" t="s">
        <v>121</v>
      </c>
      <c r="C63" s="2" t="s">
        <v>122</v>
      </c>
      <c r="D63" s="4">
        <v>1E-3</v>
      </c>
      <c r="E63" s="2">
        <v>4.0000000000000002E-4</v>
      </c>
      <c r="F63">
        <f>[1]!EM_S_VAL_PENEWY(B63,"2021-01-04")</f>
        <v>82.389492110000006</v>
      </c>
      <c r="G63">
        <f>[1]!EM_S_VAL_PE_TTM(B63,"2021-01-05")</f>
        <v>45.633459330000001</v>
      </c>
      <c r="H63">
        <f>[1]!EM_S_VAL_ESTPE_NEW(B63,"2020")</f>
        <v>0</v>
      </c>
      <c r="I63">
        <f>[1]!EM_S_VAL_ESTPE_NEW(B63,"2021")</f>
        <v>0</v>
      </c>
      <c r="J63">
        <f>[1]!EM_S_VAL_ESTPE_NEW(B63,"2022")</f>
        <v>0</v>
      </c>
      <c r="K63">
        <f t="shared" si="4"/>
        <v>1.2137470135935274E-5</v>
      </c>
      <c r="L63">
        <f t="shared" si="0"/>
        <v>2.1913745192282357E-5</v>
      </c>
      <c r="M63">
        <f t="shared" si="1"/>
        <v>0</v>
      </c>
      <c r="N63">
        <f t="shared" si="2"/>
        <v>0</v>
      </c>
      <c r="O63">
        <f t="shared" si="3"/>
        <v>0</v>
      </c>
    </row>
    <row r="64" spans="1:15">
      <c r="A64" s="3">
        <v>44200</v>
      </c>
      <c r="B64" s="2" t="s">
        <v>123</v>
      </c>
      <c r="C64" s="2" t="s">
        <v>124</v>
      </c>
      <c r="D64" s="4">
        <v>3.3E-3</v>
      </c>
      <c r="E64" s="2">
        <v>5.7000000000000002E-3</v>
      </c>
      <c r="F64">
        <f>[1]!EM_S_VAL_PENEWY(B64,"2021-01-04")</f>
        <v>44.892302530000002</v>
      </c>
      <c r="G64">
        <f>[1]!EM_S_VAL_PE_TTM(B64,"2021-01-05")</f>
        <v>34.221671960000002</v>
      </c>
      <c r="H64">
        <f>[1]!EM_S_VAL_ESTPE_NEW(B64,"2020")</f>
        <v>31.539471687424498</v>
      </c>
      <c r="I64">
        <f>[1]!EM_S_VAL_ESTPE_NEW(B64,"2021")</f>
        <v>26.036435103193401</v>
      </c>
      <c r="J64">
        <f>[1]!EM_S_VAL_ESTPE_NEW(B64,"2022")</f>
        <v>21.326101426784501</v>
      </c>
      <c r="K64">
        <f t="shared" si="4"/>
        <v>7.3509261366015301E-5</v>
      </c>
      <c r="L64">
        <f t="shared" si="0"/>
        <v>9.6430121937268425E-5</v>
      </c>
      <c r="M64">
        <f t="shared" si="1"/>
        <v>1.0463079510985546E-4</v>
      </c>
      <c r="N64">
        <f t="shared" si="2"/>
        <v>1.2674546215411998E-4</v>
      </c>
      <c r="O64">
        <f t="shared" si="3"/>
        <v>1.547399561672987E-4</v>
      </c>
    </row>
    <row r="65" spans="1:15">
      <c r="A65" s="3">
        <v>44200</v>
      </c>
      <c r="B65" s="2" t="s">
        <v>125</v>
      </c>
      <c r="C65" s="2" t="s">
        <v>126</v>
      </c>
      <c r="D65" s="4">
        <v>7.3000000000000001E-3</v>
      </c>
      <c r="E65" s="2">
        <v>3.3799999999999997E-2</v>
      </c>
      <c r="F65">
        <f>[1]!EM_S_VAL_PENEWY(B65,"2021-01-04")</f>
        <v>50.413765849999997</v>
      </c>
      <c r="G65">
        <f>[1]!EM_S_VAL_PE_TTM(B65,"2021-01-05")</f>
        <v>50.146346119999997</v>
      </c>
      <c r="H65">
        <f>[1]!EM_S_VAL_ESTPE_NEW(B65,"2020")</f>
        <v>49.029226796265199</v>
      </c>
      <c r="I65">
        <f>[1]!EM_S_VAL_ESTPE_NEW(B65,"2021")</f>
        <v>42.850571294930297</v>
      </c>
      <c r="J65">
        <f>[1]!EM_S_VAL_ESTPE_NEW(B65,"2022")</f>
        <v>37.628556123782097</v>
      </c>
      <c r="K65">
        <f t="shared" si="4"/>
        <v>1.4480171986596397E-4</v>
      </c>
      <c r="L65">
        <f t="shared" si="0"/>
        <v>1.4557391644310695E-4</v>
      </c>
      <c r="M65">
        <f t="shared" si="1"/>
        <v>1.4889078366122792E-4</v>
      </c>
      <c r="N65">
        <f t="shared" si="2"/>
        <v>1.7035945564776336E-4</v>
      </c>
      <c r="O65">
        <f t="shared" si="3"/>
        <v>1.9400159750977624E-4</v>
      </c>
    </row>
    <row r="66" spans="1:15">
      <c r="A66" s="3">
        <v>44200</v>
      </c>
      <c r="B66" s="2" t="s">
        <v>127</v>
      </c>
      <c r="C66" s="2" t="s">
        <v>128</v>
      </c>
      <c r="D66" s="4">
        <v>2.7000000000000001E-3</v>
      </c>
      <c r="E66" s="2">
        <v>1.2E-2</v>
      </c>
      <c r="F66">
        <f>[1]!EM_S_VAL_PENEWY(B66,"2021-01-04")</f>
        <v>68.946647080000005</v>
      </c>
      <c r="G66">
        <f>[1]!EM_S_VAL_PE_TTM(B66,"2021-01-05")</f>
        <v>49.216112199999998</v>
      </c>
      <c r="H66">
        <f>[1]!EM_S_VAL_ESTPE_NEW(B66,"2020")</f>
        <v>44.553881815102898</v>
      </c>
      <c r="I66">
        <f>[1]!EM_S_VAL_ESTPE_NEW(B66,"2021")</f>
        <v>35.109698397259201</v>
      </c>
      <c r="J66">
        <f>[1]!EM_S_VAL_ESTPE_NEW(B66,"2022")</f>
        <v>30.4887657490852</v>
      </c>
      <c r="K66">
        <f t="shared" si="4"/>
        <v>3.9160715050684663E-5</v>
      </c>
      <c r="L66">
        <f t="shared" si="0"/>
        <v>5.4860082995340709E-5</v>
      </c>
      <c r="M66">
        <f t="shared" si="1"/>
        <v>6.0600780223929954E-5</v>
      </c>
      <c r="N66">
        <f t="shared" si="2"/>
        <v>7.6901828362352793E-5</v>
      </c>
      <c r="O66">
        <f t="shared" si="3"/>
        <v>8.8557208980524643E-5</v>
      </c>
    </row>
    <row r="67" spans="1:15">
      <c r="A67" s="3">
        <v>44200</v>
      </c>
      <c r="B67" s="2" t="s">
        <v>129</v>
      </c>
      <c r="C67" s="2" t="s">
        <v>130</v>
      </c>
      <c r="D67" s="4">
        <v>8.2000000000000007E-3</v>
      </c>
      <c r="E67" s="2">
        <v>2.0899999999999998E-2</v>
      </c>
      <c r="F67">
        <f>[1]!EM_S_VAL_PENEWY(B67,"2021-01-04")</f>
        <v>71.1233225</v>
      </c>
      <c r="G67">
        <f>[1]!EM_S_VAL_PE_TTM(B67,"2021-01-05")</f>
        <v>58.20538002</v>
      </c>
      <c r="H67">
        <f>[1]!EM_S_VAL_ESTPE_NEW(B67,"2020")</f>
        <v>54.025369777790097</v>
      </c>
      <c r="I67">
        <f>[1]!EM_S_VAL_ESTPE_NEW(B67,"2021")</f>
        <v>44.216571255171999</v>
      </c>
      <c r="J67">
        <f>[1]!EM_S_VAL_ESTPE_NEW(B67,"2022")</f>
        <v>35.552491031009502</v>
      </c>
      <c r="K67">
        <f t="shared" si="4"/>
        <v>1.1529270163102969E-4</v>
      </c>
      <c r="L67">
        <f t="shared" si="0"/>
        <v>1.408804477727384E-4</v>
      </c>
      <c r="M67">
        <f t="shared" si="1"/>
        <v>1.517805437283843E-4</v>
      </c>
      <c r="N67">
        <f t="shared" si="2"/>
        <v>1.8545083364058558E-4</v>
      </c>
      <c r="O67">
        <f t="shared" si="3"/>
        <v>2.3064487922513834E-4</v>
      </c>
    </row>
    <row r="68" spans="1:15">
      <c r="A68" s="3">
        <v>44200</v>
      </c>
      <c r="B68" s="2" t="s">
        <v>665</v>
      </c>
      <c r="C68" s="2" t="s">
        <v>666</v>
      </c>
      <c r="D68" s="4">
        <v>2.3E-3</v>
      </c>
      <c r="E68" s="2">
        <v>1.52E-2</v>
      </c>
      <c r="F68">
        <f>[1]!EM_S_VAL_PENEWY(B68,"2021-01-04")</f>
        <v>309.64383140000001</v>
      </c>
      <c r="G68">
        <f>[1]!EM_S_VAL_PE_TTM(B68,"2021-01-05")</f>
        <v>229.89820329</v>
      </c>
      <c r="H68">
        <f>[1]!EM_S_VAL_ESTPE_NEW(B68,"2020")</f>
        <v>200.46105566287</v>
      </c>
      <c r="I68">
        <f>[1]!EM_S_VAL_ESTPE_NEW(B68,"2021")</f>
        <v>137.35010569276901</v>
      </c>
      <c r="J68">
        <f>[1]!EM_S_VAL_ESTPE_NEW(B68,"2022")</f>
        <v>98.323959676929803</v>
      </c>
      <c r="K68">
        <f t="shared" si="4"/>
        <v>7.427888970372687E-6</v>
      </c>
      <c r="L68">
        <f t="shared" si="0"/>
        <v>1.0004427903678376E-5</v>
      </c>
      <c r="M68">
        <f t="shared" si="1"/>
        <v>1.1473550273366204E-5</v>
      </c>
      <c r="N68">
        <f t="shared" si="2"/>
        <v>1.6745527703813677E-5</v>
      </c>
      <c r="O68">
        <f t="shared" si="3"/>
        <v>2.3392060364099223E-5</v>
      </c>
    </row>
    <row r="69" spans="1:15">
      <c r="A69" s="3">
        <v>44200</v>
      </c>
      <c r="B69" s="2" t="s">
        <v>667</v>
      </c>
      <c r="C69" s="2" t="s">
        <v>668</v>
      </c>
      <c r="D69" s="4">
        <v>1.6000000000000001E-3</v>
      </c>
      <c r="E69" s="2">
        <v>2E-3</v>
      </c>
      <c r="F69">
        <f>[1]!EM_S_VAL_PENEWY(B69,"2021-01-04")</f>
        <v>64.072294740000004</v>
      </c>
      <c r="G69">
        <f>[1]!EM_S_VAL_PE_TTM(B69,"2021-01-05")</f>
        <v>58.457692729999998</v>
      </c>
      <c r="H69">
        <f>[1]!EM_S_VAL_ESTPE_NEW(B69,"2020")</f>
        <v>29.9571079746074</v>
      </c>
      <c r="I69">
        <f>[1]!EM_S_VAL_ESTPE_NEW(B69,"2021")</f>
        <v>22.487678311705601</v>
      </c>
      <c r="J69">
        <f>[1]!EM_S_VAL_ESTPE_NEW(B69,"2022")</f>
        <v>17.8300224633307</v>
      </c>
      <c r="K69">
        <f t="shared" si="4"/>
        <v>2.497179173139757E-5</v>
      </c>
      <c r="L69">
        <f t="shared" ref="L69:L132" si="5">D69/G69</f>
        <v>2.7370221527386652E-5</v>
      </c>
      <c r="M69">
        <f t="shared" ref="M69:M132" si="6">IF(H69, $D69/H69, 0)</f>
        <v>5.340969499980476E-5</v>
      </c>
      <c r="N69">
        <f t="shared" ref="N69:N132" si="7">IF(I69, $D69/I69, 0)</f>
        <v>7.1150075068760908E-5</v>
      </c>
      <c r="O69">
        <f t="shared" ref="O69:O132" si="8">IF(J69, $D69/J69, 0)</f>
        <v>8.9736286271684007E-5</v>
      </c>
    </row>
    <row r="70" spans="1:15">
      <c r="A70" s="3">
        <v>44200</v>
      </c>
      <c r="B70" s="2" t="s">
        <v>131</v>
      </c>
      <c r="C70" s="2" t="s">
        <v>132</v>
      </c>
      <c r="D70" s="4">
        <v>3.8E-3</v>
      </c>
      <c r="E70" s="2">
        <v>8.6E-3</v>
      </c>
      <c r="F70">
        <f>[1]!EM_S_VAL_PENEWY(B70,"2021-01-04")</f>
        <v>405.97680893</v>
      </c>
      <c r="G70">
        <f>[1]!EM_S_VAL_PE_TTM(B70,"2021-01-05")</f>
        <v>311.87366270000001</v>
      </c>
      <c r="H70">
        <f>[1]!EM_S_VAL_ESTPE_NEW(B70,"2020")</f>
        <v>218.988781554978</v>
      </c>
      <c r="I70">
        <f>[1]!EM_S_VAL_ESTPE_NEW(B70,"2021")</f>
        <v>140.70753968430699</v>
      </c>
      <c r="J70">
        <f>[1]!EM_S_VAL_ESTPE_NEW(B70,"2022")</f>
        <v>102.8332474031</v>
      </c>
      <c r="K70">
        <f t="shared" ref="K70:K133" si="9">IF(F70, $D70/F70, 0)</f>
        <v>9.3601405706285306E-6</v>
      </c>
      <c r="L70">
        <f t="shared" si="5"/>
        <v>1.2184420983490761E-5</v>
      </c>
      <c r="M70">
        <f t="shared" si="6"/>
        <v>1.7352487068137758E-5</v>
      </c>
      <c r="N70">
        <f t="shared" si="7"/>
        <v>2.7006370863464191E-5</v>
      </c>
      <c r="O70">
        <f t="shared" si="8"/>
        <v>3.6953029258175943E-5</v>
      </c>
    </row>
    <row r="71" spans="1:15">
      <c r="A71" s="3">
        <v>44200</v>
      </c>
      <c r="B71" s="2" t="s">
        <v>669</v>
      </c>
      <c r="C71" s="2" t="s">
        <v>670</v>
      </c>
      <c r="D71" s="4">
        <v>1.4E-3</v>
      </c>
      <c r="E71" s="2">
        <v>7.3000000000000001E-3</v>
      </c>
      <c r="F71">
        <f>[1]!EM_S_VAL_PENEWY(B71,"2021-01-04")</f>
        <v>317.44341271000002</v>
      </c>
      <c r="G71">
        <f>[1]!EM_S_VAL_PE_TTM(B71,"2021-01-05")</f>
        <v>89.556325920000006</v>
      </c>
      <c r="H71">
        <f>[1]!EM_S_VAL_ESTPE_NEW(B71,"2020")</f>
        <v>70.624413457737901</v>
      </c>
      <c r="I71">
        <f>[1]!EM_S_VAL_ESTPE_NEW(B71,"2021")</f>
        <v>55.4392086644961</v>
      </c>
      <c r="J71">
        <f>[1]!EM_S_VAL_ESTPE_NEW(B71,"2022")</f>
        <v>44.064669531828301</v>
      </c>
      <c r="K71">
        <f t="shared" si="9"/>
        <v>4.4102348448445142E-6</v>
      </c>
      <c r="L71">
        <f t="shared" si="5"/>
        <v>1.5632619869316763E-5</v>
      </c>
      <c r="M71">
        <f t="shared" si="6"/>
        <v>1.9823173481472788E-5</v>
      </c>
      <c r="N71">
        <f t="shared" si="7"/>
        <v>2.5252885705357765E-5</v>
      </c>
      <c r="O71">
        <f t="shared" si="8"/>
        <v>3.1771485293649319E-5</v>
      </c>
    </row>
    <row r="72" spans="1:15">
      <c r="A72" s="3">
        <v>44200</v>
      </c>
      <c r="B72" s="2" t="s">
        <v>133</v>
      </c>
      <c r="C72" s="2" t="s">
        <v>134</v>
      </c>
      <c r="D72" s="4">
        <v>9.1999999999999998E-3</v>
      </c>
      <c r="E72" s="2">
        <v>2.46E-2</v>
      </c>
      <c r="F72">
        <f>[1]!EM_S_VAL_PENEWY(B72,"2021-01-04")</f>
        <v>37.480276240000002</v>
      </c>
      <c r="G72">
        <f>[1]!EM_S_VAL_PE_TTM(B72,"2021-01-05")</f>
        <v>36.277462900000003</v>
      </c>
      <c r="H72">
        <f>[1]!EM_S_VAL_ESTPE_NEW(B72,"2020")</f>
        <v>33.750862681180898</v>
      </c>
      <c r="I72">
        <f>[1]!EM_S_VAL_ESTPE_NEW(B72,"2021")</f>
        <v>28.5575436031659</v>
      </c>
      <c r="J72">
        <f>[1]!EM_S_VAL_ESTPE_NEW(B72,"2022")</f>
        <v>24.208161960430498</v>
      </c>
      <c r="K72">
        <f t="shared" si="9"/>
        <v>2.4546243845933828E-4</v>
      </c>
      <c r="L72">
        <f t="shared" si="5"/>
        <v>2.5360097604841048E-4</v>
      </c>
      <c r="M72">
        <f t="shared" si="6"/>
        <v>2.7258562505218025E-4</v>
      </c>
      <c r="N72">
        <f t="shared" si="7"/>
        <v>3.2215655967623503E-4</v>
      </c>
      <c r="O72">
        <f t="shared" si="8"/>
        <v>3.8003711372378783E-4</v>
      </c>
    </row>
    <row r="73" spans="1:15">
      <c r="A73" s="3">
        <v>44200</v>
      </c>
      <c r="B73" s="2" t="s">
        <v>135</v>
      </c>
      <c r="C73" s="2" t="s">
        <v>136</v>
      </c>
      <c r="D73" s="4">
        <v>1E-3</v>
      </c>
      <c r="E73" s="2">
        <v>-1E-3</v>
      </c>
      <c r="F73">
        <f>[1]!EM_S_VAL_PENEWY(B73,"2021-01-04")</f>
        <v>29.514584880000001</v>
      </c>
      <c r="G73">
        <f>[1]!EM_S_VAL_PE_TTM(B73,"2021-01-05")</f>
        <v>52.719634020000001</v>
      </c>
      <c r="H73">
        <f>[1]!EM_S_VAL_ESTPE_NEW(B73,"2020")</f>
        <v>34.2760697882009</v>
      </c>
      <c r="I73">
        <f>[1]!EM_S_VAL_ESTPE_NEW(B73,"2021")</f>
        <v>25.046565725548401</v>
      </c>
      <c r="J73">
        <f>[1]!EM_S_VAL_ESTPE_NEW(B73,"2022")</f>
        <v>20.4943509525921</v>
      </c>
      <c r="K73">
        <f t="shared" si="9"/>
        <v>3.3881553952589423E-5</v>
      </c>
      <c r="L73">
        <f t="shared" si="5"/>
        <v>1.896826521255126E-5</v>
      </c>
      <c r="M73">
        <f t="shared" si="6"/>
        <v>2.9174873495684074E-5</v>
      </c>
      <c r="N73">
        <f t="shared" si="7"/>
        <v>3.9925633356590835E-5</v>
      </c>
      <c r="O73">
        <f t="shared" si="8"/>
        <v>4.8793933621670573E-5</v>
      </c>
    </row>
    <row r="74" spans="1:15">
      <c r="A74" s="3">
        <v>44200</v>
      </c>
      <c r="B74" s="2" t="s">
        <v>137</v>
      </c>
      <c r="C74" s="2" t="s">
        <v>138</v>
      </c>
      <c r="D74" s="4">
        <v>1.4E-3</v>
      </c>
      <c r="E74" s="2">
        <v>2E-3</v>
      </c>
      <c r="F74">
        <f>[1]!EM_S_VAL_PENEWY(B74,"2021-01-04")</f>
        <v>70.612107589999994</v>
      </c>
      <c r="G74">
        <f>[1]!EM_S_VAL_PE_TTM(B74,"2021-01-05")</f>
        <v>33.705435209999997</v>
      </c>
      <c r="H74">
        <f>[1]!EM_S_VAL_ESTPE_NEW(B74,"2020")</f>
        <v>23.982352595812099</v>
      </c>
      <c r="I74">
        <f>[1]!EM_S_VAL_ESTPE_NEW(B74,"2021")</f>
        <v>17.718125116780701</v>
      </c>
      <c r="J74">
        <f>[1]!EM_S_VAL_ESTPE_NEW(B74,"2022")</f>
        <v>14.1661521380032</v>
      </c>
      <c r="K74">
        <f t="shared" si="9"/>
        <v>1.982662814894179E-5</v>
      </c>
      <c r="L74">
        <f t="shared" si="5"/>
        <v>4.1536327636102937E-5</v>
      </c>
      <c r="M74">
        <f t="shared" si="6"/>
        <v>5.8376257892416859E-5</v>
      </c>
      <c r="N74">
        <f t="shared" si="7"/>
        <v>7.9015132288126283E-5</v>
      </c>
      <c r="O74">
        <f t="shared" si="8"/>
        <v>9.8827118780141655E-5</v>
      </c>
    </row>
    <row r="75" spans="1:15">
      <c r="A75" s="3">
        <v>44200</v>
      </c>
      <c r="B75" s="2" t="s">
        <v>139</v>
      </c>
      <c r="C75" s="2" t="s">
        <v>140</v>
      </c>
      <c r="D75" s="4">
        <v>3.8999999999999998E-3</v>
      </c>
      <c r="E75" s="2">
        <v>3.95E-2</v>
      </c>
      <c r="F75">
        <f>[1]!EM_S_VAL_PENEWY(B75,"2021-01-04")</f>
        <v>416.57777807999997</v>
      </c>
      <c r="G75">
        <f>[1]!EM_S_VAL_PE_TTM(B75,"2021-01-05")</f>
        <v>415.05051335000002</v>
      </c>
      <c r="H75">
        <f>[1]!EM_S_VAL_ESTPE_NEW(B75,"2020")</f>
        <v>255.62226700495</v>
      </c>
      <c r="I75">
        <f>[1]!EM_S_VAL_ESTPE_NEW(B75,"2021")</f>
        <v>124.939776106435</v>
      </c>
      <c r="J75">
        <f>[1]!EM_S_VAL_ESTPE_NEW(B75,"2022")</f>
        <v>86.359506277592502</v>
      </c>
      <c r="K75">
        <f t="shared" si="9"/>
        <v>9.361997219282879E-6</v>
      </c>
      <c r="L75">
        <f t="shared" si="5"/>
        <v>9.396446636150149E-6</v>
      </c>
      <c r="M75">
        <f t="shared" si="6"/>
        <v>1.5256886834214948E-5</v>
      </c>
      <c r="N75">
        <f t="shared" si="7"/>
        <v>3.1215039129553322E-5</v>
      </c>
      <c r="O75">
        <f t="shared" si="8"/>
        <v>4.5160054383172446E-5</v>
      </c>
    </row>
    <row r="76" spans="1:15">
      <c r="A76" s="3">
        <v>44200</v>
      </c>
      <c r="B76" s="2" t="s">
        <v>671</v>
      </c>
      <c r="C76" s="2" t="s">
        <v>672</v>
      </c>
      <c r="D76" s="4">
        <v>1.1999999999999999E-3</v>
      </c>
      <c r="E76" s="2">
        <v>1.1999999999999999E-3</v>
      </c>
      <c r="F76">
        <f>[1]!EM_S_VAL_PENEWY(B76,"2021-01-04")</f>
        <v>27.13871915</v>
      </c>
      <c r="G76">
        <f>[1]!EM_S_VAL_PE_TTM(B76,"2021-01-05")</f>
        <v>24.99600036</v>
      </c>
      <c r="H76">
        <f>[1]!EM_S_VAL_ESTPE_NEW(B76,"2020")</f>
        <v>23.101881788492499</v>
      </c>
      <c r="I76">
        <f>[1]!EM_S_VAL_ESTPE_NEW(B76,"2021")</f>
        <v>18.0950447592197</v>
      </c>
      <c r="J76">
        <f>[1]!EM_S_VAL_ESTPE_NEW(B76,"2022")</f>
        <v>14.5562844968854</v>
      </c>
      <c r="K76">
        <f t="shared" si="9"/>
        <v>4.4217267342921008E-5</v>
      </c>
      <c r="L76">
        <f t="shared" si="5"/>
        <v>4.8007680537575406E-5</v>
      </c>
      <c r="M76">
        <f t="shared" si="6"/>
        <v>5.1943820463913179E-5</v>
      </c>
      <c r="N76">
        <f t="shared" si="7"/>
        <v>6.6316498022950821E-5</v>
      </c>
      <c r="O76">
        <f t="shared" si="8"/>
        <v>8.2438619570589128E-5</v>
      </c>
    </row>
    <row r="77" spans="1:15">
      <c r="A77" s="3">
        <v>44200</v>
      </c>
      <c r="B77" s="2" t="s">
        <v>141</v>
      </c>
      <c r="C77" s="2" t="s">
        <v>142</v>
      </c>
      <c r="D77" s="4">
        <v>1.2E-2</v>
      </c>
      <c r="E77" s="2">
        <v>-4.3799999999999999E-2</v>
      </c>
      <c r="F77">
        <f>[1]!EM_S_VAL_PENEWY(B77,"2021-01-04")</f>
        <v>80.294464009999999</v>
      </c>
      <c r="G77">
        <f>[1]!EM_S_VAL_PE_TTM(B77,"2021-01-05")</f>
        <v>58.176879210000003</v>
      </c>
      <c r="H77">
        <f>[1]!EM_S_VAL_ESTPE_NEW(B77,"2020")</f>
        <v>52.774338077370999</v>
      </c>
      <c r="I77">
        <f>[1]!EM_S_VAL_ESTPE_NEW(B77,"2021")</f>
        <v>37.7590659095505</v>
      </c>
      <c r="J77">
        <f>[1]!EM_S_VAL_ESTPE_NEW(B77,"2022")</f>
        <v>29.208545525247001</v>
      </c>
      <c r="K77">
        <f t="shared" si="9"/>
        <v>1.4944990477183459E-4</v>
      </c>
      <c r="L77">
        <f t="shared" si="5"/>
        <v>2.0626750975561654E-4</v>
      </c>
      <c r="M77">
        <f t="shared" si="6"/>
        <v>2.2738324036214593E-4</v>
      </c>
      <c r="N77">
        <f t="shared" si="7"/>
        <v>3.1780447187823064E-4</v>
      </c>
      <c r="O77">
        <f t="shared" si="8"/>
        <v>4.1083867012917693E-4</v>
      </c>
    </row>
    <row r="78" spans="1:15">
      <c r="A78" s="3">
        <v>44200</v>
      </c>
      <c r="B78" s="2" t="s">
        <v>143</v>
      </c>
      <c r="C78" s="2" t="s">
        <v>144</v>
      </c>
      <c r="D78" s="4">
        <v>2.8999999999999998E-3</v>
      </c>
      <c r="E78" s="2">
        <v>-1.8E-3</v>
      </c>
      <c r="F78">
        <f>[1]!EM_S_VAL_PENEWY(B78,"2021-01-04")</f>
        <v>83.932921260000001</v>
      </c>
      <c r="G78">
        <f>[1]!EM_S_VAL_PE_TTM(B78,"2021-01-05")</f>
        <v>30.805599130000001</v>
      </c>
      <c r="H78">
        <f>[1]!EM_S_VAL_ESTPE_NEW(B78,"2020")</f>
        <v>24.6877863160815</v>
      </c>
      <c r="I78">
        <f>[1]!EM_S_VAL_ESTPE_NEW(B78,"2021")</f>
        <v>17.2920927681064</v>
      </c>
      <c r="J78">
        <f>[1]!EM_S_VAL_ESTPE_NEW(B78,"2022")</f>
        <v>12.942409995365701</v>
      </c>
      <c r="K78">
        <f t="shared" si="9"/>
        <v>3.4551400767008164E-5</v>
      </c>
      <c r="L78">
        <f t="shared" si="5"/>
        <v>9.4138730682106345E-5</v>
      </c>
      <c r="M78">
        <f t="shared" si="6"/>
        <v>1.174669920936149E-4</v>
      </c>
      <c r="N78">
        <f t="shared" si="7"/>
        <v>1.6770671074288766E-4</v>
      </c>
      <c r="O78">
        <f t="shared" si="8"/>
        <v>2.2406955126892173E-4</v>
      </c>
    </row>
    <row r="79" spans="1:15">
      <c r="A79" s="3">
        <v>44200</v>
      </c>
      <c r="B79" s="2" t="s">
        <v>145</v>
      </c>
      <c r="C79" s="2" t="s">
        <v>146</v>
      </c>
      <c r="D79" s="4">
        <v>1E-3</v>
      </c>
      <c r="E79" s="2">
        <v>1.5E-3</v>
      </c>
      <c r="F79">
        <f>[1]!EM_S_VAL_PENEWY(B79,"2021-01-04")</f>
        <v>24.713315340000001</v>
      </c>
      <c r="G79">
        <f>[1]!EM_S_VAL_PE_TTM(B79,"2021-01-05")</f>
        <v>24.148097459999999</v>
      </c>
      <c r="H79">
        <f>[1]!EM_S_VAL_ESTPE_NEW(B79,"2020")</f>
        <v>22.8154437571913</v>
      </c>
      <c r="I79">
        <f>[1]!EM_S_VAL_ESTPE_NEW(B79,"2021")</f>
        <v>20.278714057640801</v>
      </c>
      <c r="J79">
        <f>[1]!EM_S_VAL_ESTPE_NEW(B79,"2022")</f>
        <v>18.2805813293276</v>
      </c>
      <c r="K79">
        <f t="shared" si="9"/>
        <v>4.0464016512646499E-5</v>
      </c>
      <c r="L79">
        <f t="shared" si="5"/>
        <v>4.1411129868779319E-5</v>
      </c>
      <c r="M79">
        <f t="shared" si="6"/>
        <v>4.3829960558396133E-5</v>
      </c>
      <c r="N79">
        <f t="shared" si="7"/>
        <v>4.9312791588143665E-5</v>
      </c>
      <c r="O79">
        <f t="shared" si="8"/>
        <v>5.4702855559396054E-5</v>
      </c>
    </row>
    <row r="80" spans="1:15">
      <c r="A80" s="3">
        <v>44200</v>
      </c>
      <c r="B80" s="2" t="s">
        <v>147</v>
      </c>
      <c r="C80" s="2" t="s">
        <v>148</v>
      </c>
      <c r="D80" s="4">
        <v>2E-3</v>
      </c>
      <c r="E80" s="2">
        <v>4.5999999999999999E-3</v>
      </c>
      <c r="F80">
        <f>[1]!EM_S_VAL_PENEWY(B80,"2021-01-04")</f>
        <v>31.90196439</v>
      </c>
      <c r="G80">
        <f>[1]!EM_S_VAL_PE_TTM(B80,"2021-01-05")</f>
        <v>23.93100171</v>
      </c>
      <c r="H80">
        <f>[1]!EM_S_VAL_ESTPE_NEW(B80,"2020")</f>
        <v>23.526283429324199</v>
      </c>
      <c r="I80">
        <f>[1]!EM_S_VAL_ESTPE_NEW(B80,"2021")</f>
        <v>19.616368054469099</v>
      </c>
      <c r="J80">
        <f>[1]!EM_S_VAL_ESTPE_NEW(B80,"2022")</f>
        <v>16.616309239652701</v>
      </c>
      <c r="K80">
        <f t="shared" si="9"/>
        <v>6.2692064211159382E-5</v>
      </c>
      <c r="L80">
        <f t="shared" si="5"/>
        <v>8.3573601482977785E-5</v>
      </c>
      <c r="M80">
        <f t="shared" si="6"/>
        <v>8.5011302614296987E-5</v>
      </c>
      <c r="N80">
        <f t="shared" si="7"/>
        <v>1.0195567265288693E-4</v>
      </c>
      <c r="O80">
        <f t="shared" si="8"/>
        <v>1.2036367229055026E-4</v>
      </c>
    </row>
    <row r="81" spans="1:15">
      <c r="A81" s="3">
        <v>44200</v>
      </c>
      <c r="B81" s="2" t="s">
        <v>149</v>
      </c>
      <c r="C81" s="2" t="s">
        <v>150</v>
      </c>
      <c r="D81" s="4">
        <v>6.9999999999999999E-4</v>
      </c>
      <c r="E81" s="2">
        <v>1.1000000000000001E-3</v>
      </c>
      <c r="F81">
        <f>[1]!EM_S_VAL_PENEWY(B81,"2021-01-04")</f>
        <v>43.694882679999999</v>
      </c>
      <c r="G81">
        <f>[1]!EM_S_VAL_PE_TTM(B81,"2021-01-05")</f>
        <v>38.12109504</v>
      </c>
      <c r="H81">
        <f>[1]!EM_S_VAL_ESTPE_NEW(B81,"2020")</f>
        <v>0</v>
      </c>
      <c r="I81">
        <f>[1]!EM_S_VAL_ESTPE_NEW(B81,"2021")</f>
        <v>0</v>
      </c>
      <c r="J81">
        <f>[1]!EM_S_VAL_ESTPE_NEW(B81,"2022")</f>
        <v>0</v>
      </c>
      <c r="K81">
        <f t="shared" si="9"/>
        <v>1.6020182617869888E-5</v>
      </c>
      <c r="L81">
        <f t="shared" si="5"/>
        <v>1.8362536523819646E-5</v>
      </c>
      <c r="M81">
        <f t="shared" si="6"/>
        <v>0</v>
      </c>
      <c r="N81">
        <f t="shared" si="7"/>
        <v>0</v>
      </c>
      <c r="O81">
        <f t="shared" si="8"/>
        <v>0</v>
      </c>
    </row>
    <row r="82" spans="1:15">
      <c r="A82" s="3">
        <v>44200</v>
      </c>
      <c r="B82" s="2" t="s">
        <v>151</v>
      </c>
      <c r="C82" s="2" t="s">
        <v>152</v>
      </c>
      <c r="D82" s="4">
        <v>8.9999999999999993E-3</v>
      </c>
      <c r="E82" s="2">
        <v>5.7599999999999998E-2</v>
      </c>
      <c r="F82">
        <f>[1]!EM_S_VAL_PENEWY(B82,"2021-01-04")</f>
        <v>349.38884245000003</v>
      </c>
      <c r="G82">
        <f>[1]!EM_S_VAL_PE_TTM(B82,"2021-01-05")</f>
        <v>163.32249383999999</v>
      </c>
      <c r="H82">
        <f>[1]!EM_S_VAL_ESTPE_NEW(B82,"2020")</f>
        <v>131.53451892757801</v>
      </c>
      <c r="I82">
        <f>[1]!EM_S_VAL_ESTPE_NEW(B82,"2021")</f>
        <v>105.735950857017</v>
      </c>
      <c r="J82">
        <f>[1]!EM_S_VAL_ESTPE_NEW(B82,"2022")</f>
        <v>85.806625902015796</v>
      </c>
      <c r="K82">
        <f t="shared" si="9"/>
        <v>2.5759265627630801E-5</v>
      </c>
      <c r="L82">
        <f t="shared" si="5"/>
        <v>5.5105697864354874E-5</v>
      </c>
      <c r="M82">
        <f t="shared" si="6"/>
        <v>6.842310348172054E-5</v>
      </c>
      <c r="N82">
        <f t="shared" si="7"/>
        <v>8.5117691069619097E-5</v>
      </c>
      <c r="O82">
        <f t="shared" si="8"/>
        <v>1.0488700499979184E-4</v>
      </c>
    </row>
    <row r="83" spans="1:15">
      <c r="A83" s="3">
        <v>44200</v>
      </c>
      <c r="B83" s="2" t="s">
        <v>673</v>
      </c>
      <c r="C83" s="2" t="s">
        <v>674</v>
      </c>
      <c r="D83" s="4">
        <v>1.6999999999999999E-3</v>
      </c>
      <c r="E83" s="2">
        <v>-3.2000000000000002E-3</v>
      </c>
      <c r="F83">
        <f>[1]!EM_S_VAL_PENEWY(B83,"2021-01-04")</f>
        <v>43.767939660000003</v>
      </c>
      <c r="G83">
        <f>[1]!EM_S_VAL_PE_TTM(B83,"2021-01-05")</f>
        <v>67.067925700000004</v>
      </c>
      <c r="H83">
        <f>[1]!EM_S_VAL_ESTPE_NEW(B83,"2020")</f>
        <v>33.979487733023099</v>
      </c>
      <c r="I83">
        <f>[1]!EM_S_VAL_ESTPE_NEW(B83,"2021")</f>
        <v>23.633062227898201</v>
      </c>
      <c r="J83">
        <f>[1]!EM_S_VAL_ESTPE_NEW(B83,"2022")</f>
        <v>18.814799545385199</v>
      </c>
      <c r="K83">
        <f t="shared" si="9"/>
        <v>3.8841216040919749E-5</v>
      </c>
      <c r="L83">
        <f t="shared" si="5"/>
        <v>2.5347436680899163E-5</v>
      </c>
      <c r="M83">
        <f t="shared" si="6"/>
        <v>5.0030183308144705E-5</v>
      </c>
      <c r="N83">
        <f t="shared" si="7"/>
        <v>7.1933124180293277E-5</v>
      </c>
      <c r="O83">
        <f t="shared" si="8"/>
        <v>9.0354404037058553E-5</v>
      </c>
    </row>
    <row r="84" spans="1:15">
      <c r="A84" s="3">
        <v>44200</v>
      </c>
      <c r="B84" s="2" t="s">
        <v>153</v>
      </c>
      <c r="C84" s="2" t="s">
        <v>154</v>
      </c>
      <c r="D84" s="4">
        <v>1.9E-3</v>
      </c>
      <c r="E84" s="2">
        <v>9.1000000000000004E-3</v>
      </c>
      <c r="F84">
        <f>[1]!EM_S_VAL_PENEWY(B84,"2021-01-04")</f>
        <v>25.24774764</v>
      </c>
      <c r="G84">
        <f>[1]!EM_S_VAL_PE_TTM(B84,"2021-01-05")</f>
        <v>26.431482599999999</v>
      </c>
      <c r="H84">
        <f>[1]!EM_S_VAL_ESTPE_NEW(B84,"2020")</f>
        <v>22.887038551430699</v>
      </c>
      <c r="I84">
        <f>[1]!EM_S_VAL_ESTPE_NEW(B84,"2021")</f>
        <v>17.730907716988401</v>
      </c>
      <c r="J84">
        <f>[1]!EM_S_VAL_ESTPE_NEW(B84,"2022")</f>
        <v>14.7709205536382</v>
      </c>
      <c r="K84">
        <f t="shared" si="9"/>
        <v>7.5254237609291951E-5</v>
      </c>
      <c r="L84">
        <f t="shared" si="5"/>
        <v>7.1883973697336223E-5</v>
      </c>
      <c r="M84">
        <f t="shared" si="6"/>
        <v>8.3016419784080305E-5</v>
      </c>
      <c r="N84">
        <f t="shared" si="7"/>
        <v>1.0715751445593309E-4</v>
      </c>
      <c r="O84">
        <f t="shared" si="8"/>
        <v>1.2863111632754765E-4</v>
      </c>
    </row>
    <row r="85" spans="1:15">
      <c r="A85" s="3">
        <v>44200</v>
      </c>
      <c r="B85" s="2" t="s">
        <v>155</v>
      </c>
      <c r="C85" s="2" t="s">
        <v>156</v>
      </c>
      <c r="D85" s="4">
        <v>1.4E-3</v>
      </c>
      <c r="E85" s="2">
        <v>-5.9999999999999995E-4</v>
      </c>
      <c r="F85">
        <f>[1]!EM_S_VAL_PENEWY(B85,"2021-01-04")</f>
        <v>23.087741279999999</v>
      </c>
      <c r="G85">
        <f>[1]!EM_S_VAL_PE_TTM(B85,"2021-01-05")</f>
        <v>19.38427167</v>
      </c>
      <c r="H85">
        <f>[1]!EM_S_VAL_ESTPE_NEW(B85,"2020")</f>
        <v>14.048409015853199</v>
      </c>
      <c r="I85">
        <f>[1]!EM_S_VAL_ESTPE_NEW(B85,"2021")</f>
        <v>11.771947046742801</v>
      </c>
      <c r="J85">
        <f>[1]!EM_S_VAL_ESTPE_NEW(B85,"2022")</f>
        <v>10.068476599852101</v>
      </c>
      <c r="K85">
        <f t="shared" si="9"/>
        <v>6.0638240138837869E-5</v>
      </c>
      <c r="L85">
        <f t="shared" si="5"/>
        <v>7.2223502839505958E-5</v>
      </c>
      <c r="M85">
        <f t="shared" si="6"/>
        <v>9.9655412824337818E-5</v>
      </c>
      <c r="N85">
        <f t="shared" si="7"/>
        <v>1.1892680067630514E-4</v>
      </c>
      <c r="O85">
        <f t="shared" si="8"/>
        <v>1.3904784761783773E-4</v>
      </c>
    </row>
    <row r="86" spans="1:15">
      <c r="A86" s="3">
        <v>44200</v>
      </c>
      <c r="B86" s="2" t="s">
        <v>157</v>
      </c>
      <c r="C86" s="2" t="s">
        <v>158</v>
      </c>
      <c r="D86" s="4">
        <v>1.1999999999999999E-3</v>
      </c>
      <c r="E86" s="2">
        <v>-3.2000000000000002E-3</v>
      </c>
      <c r="F86">
        <f>[1]!EM_S_VAL_PENEWY(B86,"2021-01-04")</f>
        <v>116.88521374</v>
      </c>
      <c r="G86">
        <f>[1]!EM_S_VAL_PE_TTM(B86,"2021-01-05")</f>
        <v>97.353962910000007</v>
      </c>
      <c r="H86">
        <f>[1]!EM_S_VAL_ESTPE_NEW(B86,"2020")</f>
        <v>83.423309232886297</v>
      </c>
      <c r="I86">
        <f>[1]!EM_S_VAL_ESTPE_NEW(B86,"2021")</f>
        <v>61.058813843112603</v>
      </c>
      <c r="J86">
        <f>[1]!EM_S_VAL_ESTPE_NEW(B86,"2022")</f>
        <v>46.087846919423797</v>
      </c>
      <c r="K86">
        <f t="shared" si="9"/>
        <v>1.0266482488275081E-5</v>
      </c>
      <c r="L86">
        <f t="shared" si="5"/>
        <v>1.2326154623097919E-5</v>
      </c>
      <c r="M86">
        <f t="shared" si="6"/>
        <v>1.4384468933617272E-5</v>
      </c>
      <c r="N86">
        <f t="shared" si="7"/>
        <v>1.9653182308508916E-5</v>
      </c>
      <c r="O86">
        <f t="shared" si="8"/>
        <v>2.6037232811026762E-5</v>
      </c>
    </row>
    <row r="87" spans="1:15">
      <c r="A87" s="3">
        <v>44200</v>
      </c>
      <c r="B87" s="2" t="s">
        <v>159</v>
      </c>
      <c r="C87" s="2" t="s">
        <v>160</v>
      </c>
      <c r="D87" s="4">
        <v>1.8E-3</v>
      </c>
      <c r="E87" s="2">
        <v>3.5999999999999999E-3</v>
      </c>
      <c r="F87">
        <f>[1]!EM_S_VAL_PENEWY(B87,"2021-01-04")</f>
        <v>38.855795860000001</v>
      </c>
      <c r="G87">
        <f>[1]!EM_S_VAL_PE_TTM(B87,"2021-01-05")</f>
        <v>31.84149953</v>
      </c>
      <c r="H87">
        <f>[1]!EM_S_VAL_ESTPE_NEW(B87,"2020")</f>
        <v>24.270393487950098</v>
      </c>
      <c r="I87">
        <f>[1]!EM_S_VAL_ESTPE_NEW(B87,"2021")</f>
        <v>20.0989735997046</v>
      </c>
      <c r="J87">
        <f>[1]!EM_S_VAL_ESTPE_NEW(B87,"2022")</f>
        <v>17.1793963940172</v>
      </c>
      <c r="K87">
        <f t="shared" si="9"/>
        <v>4.6325135289610821E-5</v>
      </c>
      <c r="L87">
        <f t="shared" si="5"/>
        <v>5.6530000991445142E-5</v>
      </c>
      <c r="M87">
        <f t="shared" si="6"/>
        <v>7.4164434165176348E-5</v>
      </c>
      <c r="N87">
        <f t="shared" si="7"/>
        <v>8.9556811996929786E-5</v>
      </c>
      <c r="O87">
        <f t="shared" si="8"/>
        <v>1.0477667309818044E-4</v>
      </c>
    </row>
    <row r="88" spans="1:15">
      <c r="A88" s="3">
        <v>44200</v>
      </c>
      <c r="B88" s="2" t="s">
        <v>161</v>
      </c>
      <c r="C88" s="2" t="s">
        <v>162</v>
      </c>
      <c r="D88" s="4">
        <v>8.9999999999999998E-4</v>
      </c>
      <c r="E88" s="2">
        <v>5.0000000000000001E-4</v>
      </c>
      <c r="F88">
        <f>[1]!EM_S_VAL_PENEWY(B88,"2021-01-04")</f>
        <v>58.539624340000003</v>
      </c>
      <c r="G88">
        <f>[1]!EM_S_VAL_PE_TTM(B88,"2021-01-05")</f>
        <v>35.22862559</v>
      </c>
      <c r="H88">
        <f>[1]!EM_S_VAL_ESTPE_NEW(B88,"2020")</f>
        <v>0</v>
      </c>
      <c r="I88">
        <f>[1]!EM_S_VAL_ESTPE_NEW(B88,"2021")</f>
        <v>0</v>
      </c>
      <c r="J88">
        <f>[1]!EM_S_VAL_ESTPE_NEW(B88,"2022")</f>
        <v>0</v>
      </c>
      <c r="K88">
        <f t="shared" si="9"/>
        <v>1.537420183588421E-5</v>
      </c>
      <c r="L88">
        <f t="shared" si="5"/>
        <v>2.5547405978150736E-5</v>
      </c>
      <c r="M88">
        <f t="shared" si="6"/>
        <v>0</v>
      </c>
      <c r="N88">
        <f t="shared" si="7"/>
        <v>0</v>
      </c>
      <c r="O88">
        <f t="shared" si="8"/>
        <v>0</v>
      </c>
    </row>
    <row r="89" spans="1:15">
      <c r="A89" s="3">
        <v>44200</v>
      </c>
      <c r="B89" s="2" t="s">
        <v>163</v>
      </c>
      <c r="C89" s="2" t="s">
        <v>164</v>
      </c>
      <c r="D89" s="4">
        <v>7.4000000000000003E-3</v>
      </c>
      <c r="E89" s="2">
        <v>7.3700000000000002E-2</v>
      </c>
      <c r="F89">
        <f>[1]!EM_S_VAL_PENEWY(B89,"2021-01-04")</f>
        <v>51.984774139999999</v>
      </c>
      <c r="G89">
        <f>[1]!EM_S_VAL_PE_TTM(B89,"2021-01-05")</f>
        <v>12.36050404</v>
      </c>
      <c r="H89">
        <f>[1]!EM_S_VAL_ESTPE_NEW(B89,"2020")</f>
        <v>10.3068708677822</v>
      </c>
      <c r="I89">
        <f>[1]!EM_S_VAL_ESTPE_NEW(B89,"2021")</f>
        <v>9.9426457907508006</v>
      </c>
      <c r="J89">
        <f>[1]!EM_S_VAL_ESTPE_NEW(B89,"2022")</f>
        <v>12.6042901015777</v>
      </c>
      <c r="K89">
        <f t="shared" si="9"/>
        <v>1.4234937291582894E-4</v>
      </c>
      <c r="L89">
        <f t="shared" si="5"/>
        <v>5.9868108744212667E-4</v>
      </c>
      <c r="M89">
        <f t="shared" si="6"/>
        <v>7.1796766399114778E-4</v>
      </c>
      <c r="N89">
        <f t="shared" si="7"/>
        <v>7.4426869424272263E-4</v>
      </c>
      <c r="O89">
        <f t="shared" si="8"/>
        <v>5.8710168842224047E-4</v>
      </c>
    </row>
    <row r="90" spans="1:15">
      <c r="A90" s="3">
        <v>44200</v>
      </c>
      <c r="B90" s="2" t="s">
        <v>165</v>
      </c>
      <c r="C90" s="2" t="s">
        <v>166</v>
      </c>
      <c r="D90" s="4">
        <v>2E-3</v>
      </c>
      <c r="E90" s="2">
        <v>-2.9999999999999997E-4</v>
      </c>
      <c r="F90">
        <f>[1]!EM_S_VAL_PENEWY(B90,"2021-01-04")</f>
        <v>26.663196859999999</v>
      </c>
      <c r="G90">
        <f>[1]!EM_S_VAL_PE_TTM(B90,"2021-01-05")</f>
        <v>19.688527910000001</v>
      </c>
      <c r="H90">
        <f>[1]!EM_S_VAL_ESTPE_NEW(B90,"2020")</f>
        <v>19.2538384668172</v>
      </c>
      <c r="I90">
        <f>[1]!EM_S_VAL_ESTPE_NEW(B90,"2021")</f>
        <v>16.1441874486393</v>
      </c>
      <c r="J90">
        <f>[1]!EM_S_VAL_ESTPE_NEW(B90,"2022")</f>
        <v>13.0071487728249</v>
      </c>
      <c r="K90">
        <f t="shared" si="9"/>
        <v>7.5009760101212413E-5</v>
      </c>
      <c r="L90">
        <f t="shared" si="5"/>
        <v>1.0158199785897553E-4</v>
      </c>
      <c r="M90">
        <f t="shared" si="6"/>
        <v>1.0387539105238036E-4</v>
      </c>
      <c r="N90">
        <f t="shared" si="7"/>
        <v>1.2388359627034487E-4</v>
      </c>
      <c r="O90">
        <f t="shared" si="8"/>
        <v>1.5376159948123964E-4</v>
      </c>
    </row>
    <row r="91" spans="1:15">
      <c r="A91" s="3">
        <v>44200</v>
      </c>
      <c r="B91" s="2" t="s">
        <v>167</v>
      </c>
      <c r="C91" s="2" t="s">
        <v>168</v>
      </c>
      <c r="D91" s="4">
        <v>8.0000000000000004E-4</v>
      </c>
      <c r="E91" s="2">
        <v>6.4000000000000003E-3</v>
      </c>
      <c r="F91">
        <f>[1]!EM_S_VAL_PENEWY(B91,"2021-01-04")</f>
        <v>-9.1944680699999992</v>
      </c>
      <c r="G91">
        <f>[1]!EM_S_VAL_PE_TTM(B91,"2021-01-05")</f>
        <v>-5.7408007699999999</v>
      </c>
      <c r="H91">
        <f>[1]!EM_S_VAL_ESTPE_NEW(B91,"2020")</f>
        <v>-25.369774457798599</v>
      </c>
      <c r="I91">
        <f>[1]!EM_S_VAL_ESTPE_NEW(B91,"2021")</f>
        <v>27.064613902781598</v>
      </c>
      <c r="J91">
        <f>[1]!EM_S_VAL_ESTPE_NEW(B91,"2022")</f>
        <v>22.075188004196001</v>
      </c>
      <c r="K91">
        <f t="shared" si="9"/>
        <v>-8.7008839870820288E-5</v>
      </c>
      <c r="L91">
        <f t="shared" si="5"/>
        <v>-1.3935338153182419E-4</v>
      </c>
      <c r="M91">
        <f t="shared" si="6"/>
        <v>-3.1533587392775666E-5</v>
      </c>
      <c r="N91">
        <f t="shared" si="7"/>
        <v>2.9558892023129103E-5</v>
      </c>
      <c r="O91">
        <f t="shared" si="8"/>
        <v>3.6239781960087403E-5</v>
      </c>
    </row>
    <row r="92" spans="1:15">
      <c r="A92" s="3">
        <v>44200</v>
      </c>
      <c r="B92" s="2" t="s">
        <v>169</v>
      </c>
      <c r="C92" s="2" t="s">
        <v>170</v>
      </c>
      <c r="D92" s="4">
        <v>8.9999999999999998E-4</v>
      </c>
      <c r="E92" s="2">
        <v>-3.7000000000000002E-3</v>
      </c>
      <c r="F92">
        <f>[1]!EM_S_VAL_PENEWY(B92,"2021-01-04")</f>
        <v>59.282117409999998</v>
      </c>
      <c r="G92">
        <f>[1]!EM_S_VAL_PE_TTM(B92,"2021-01-05")</f>
        <v>57.151409039999997</v>
      </c>
      <c r="H92">
        <f>[1]!EM_S_VAL_ESTPE_NEW(B92,"2020")</f>
        <v>53.719746871542696</v>
      </c>
      <c r="I92">
        <f>[1]!EM_S_VAL_ESTPE_NEW(B92,"2021")</f>
        <v>43.697202043547001</v>
      </c>
      <c r="J92">
        <f>[1]!EM_S_VAL_ESTPE_NEW(B92,"2022")</f>
        <v>35.199880818820297</v>
      </c>
      <c r="K92">
        <f t="shared" si="9"/>
        <v>1.5181643964832194E-5</v>
      </c>
      <c r="L92">
        <f t="shared" si="5"/>
        <v>1.5747643236059049E-5</v>
      </c>
      <c r="M92">
        <f t="shared" si="6"/>
        <v>1.6753615800761763E-5</v>
      </c>
      <c r="N92">
        <f t="shared" si="7"/>
        <v>2.0596284382306526E-5</v>
      </c>
      <c r="O92">
        <f t="shared" si="8"/>
        <v>2.5568268387965609E-5</v>
      </c>
    </row>
    <row r="93" spans="1:15">
      <c r="A93" s="3">
        <v>44200</v>
      </c>
      <c r="B93" s="2" t="s">
        <v>675</v>
      </c>
      <c r="C93" s="2" t="s">
        <v>676</v>
      </c>
      <c r="D93" s="4">
        <v>3.2000000000000002E-3</v>
      </c>
      <c r="E93" s="2">
        <v>2.9600000000000001E-2</v>
      </c>
      <c r="F93">
        <f>[1]!EM_S_VAL_PENEWY(B93,"2021-01-04")</f>
        <v>161.69887231999999</v>
      </c>
      <c r="G93">
        <f>[1]!EM_S_VAL_PE_TTM(B93,"2021-01-05")</f>
        <v>159.50041669000001</v>
      </c>
      <c r="H93">
        <f>[1]!EM_S_VAL_ESTPE_NEW(B93,"2020")</f>
        <v>132.438400637049</v>
      </c>
      <c r="I93">
        <f>[1]!EM_S_VAL_ESTPE_NEW(B93,"2021")</f>
        <v>90.153854587817094</v>
      </c>
      <c r="J93">
        <f>[1]!EM_S_VAL_ESTPE_NEW(B93,"2022")</f>
        <v>67.816399839003395</v>
      </c>
      <c r="K93">
        <f t="shared" si="9"/>
        <v>1.9789872088082602E-5</v>
      </c>
      <c r="L93">
        <f t="shared" si="5"/>
        <v>2.006264351158041E-5</v>
      </c>
      <c r="M93">
        <f t="shared" si="6"/>
        <v>2.416217641263795E-5</v>
      </c>
      <c r="N93">
        <f t="shared" si="7"/>
        <v>3.5494877225498367E-5</v>
      </c>
      <c r="O93">
        <f t="shared" si="8"/>
        <v>4.7186226452551628E-5</v>
      </c>
    </row>
    <row r="94" spans="1:15">
      <c r="A94" s="3">
        <v>44200</v>
      </c>
      <c r="B94" s="2" t="s">
        <v>677</v>
      </c>
      <c r="C94" s="2" t="s">
        <v>678</v>
      </c>
      <c r="D94" s="4">
        <v>2.2000000000000001E-3</v>
      </c>
      <c r="E94" s="2">
        <v>-8.9999999999999998E-4</v>
      </c>
      <c r="F94">
        <f>[1]!EM_S_VAL_PENEWY(B94,"2021-01-04")</f>
        <v>130.44718327999999</v>
      </c>
      <c r="G94">
        <f>[1]!EM_S_VAL_PE_TTM(B94,"2021-01-05")</f>
        <v>104.17065058</v>
      </c>
      <c r="H94">
        <f>[1]!EM_S_VAL_ESTPE_NEW(B94,"2020")</f>
        <v>96.887499615882803</v>
      </c>
      <c r="I94">
        <f>[1]!EM_S_VAL_ESTPE_NEW(B94,"2021")</f>
        <v>72.943726207180106</v>
      </c>
      <c r="J94">
        <f>[1]!EM_S_VAL_ESTPE_NEW(B94,"2022")</f>
        <v>55.7981999855213</v>
      </c>
      <c r="K94">
        <f t="shared" si="9"/>
        <v>1.6865063274519178E-5</v>
      </c>
      <c r="L94">
        <f t="shared" si="5"/>
        <v>2.1119192284495379E-5</v>
      </c>
      <c r="M94">
        <f t="shared" si="6"/>
        <v>2.2706747606471964E-5</v>
      </c>
      <c r="N94">
        <f t="shared" si="7"/>
        <v>3.0160236039373684E-5</v>
      </c>
      <c r="O94">
        <f t="shared" si="8"/>
        <v>3.9427795172081955E-5</v>
      </c>
    </row>
    <row r="95" spans="1:15">
      <c r="A95" s="3">
        <v>44200</v>
      </c>
      <c r="B95" s="2" t="s">
        <v>171</v>
      </c>
      <c r="C95" s="2" t="s">
        <v>172</v>
      </c>
      <c r="D95" s="4">
        <v>2E-3</v>
      </c>
      <c r="E95" s="2">
        <v>-8.9999999999999998E-4</v>
      </c>
      <c r="F95">
        <f>[1]!EM_S_VAL_PENEWY(B95,"2021-01-04")</f>
        <v>47.490667209999998</v>
      </c>
      <c r="G95">
        <f>[1]!EM_S_VAL_PE_TTM(B95,"2021-01-05")</f>
        <v>47.762376240000002</v>
      </c>
      <c r="H95">
        <f>[1]!EM_S_VAL_ESTPE_NEW(B95,"2020")</f>
        <v>46.660890706791101</v>
      </c>
      <c r="I95">
        <f>[1]!EM_S_VAL_ESTPE_NEW(B95,"2021")</f>
        <v>40.058651574901702</v>
      </c>
      <c r="J95">
        <f>[1]!EM_S_VAL_ESTPE_NEW(B95,"2022")</f>
        <v>34.661889374407899</v>
      </c>
      <c r="K95">
        <f t="shared" si="9"/>
        <v>4.2113537616899703E-5</v>
      </c>
      <c r="L95">
        <f t="shared" si="5"/>
        <v>4.1873963513671277E-5</v>
      </c>
      <c r="M95">
        <f t="shared" si="6"/>
        <v>4.2862447966706234E-5</v>
      </c>
      <c r="N95">
        <f t="shared" si="7"/>
        <v>4.9926792874203422E-5</v>
      </c>
      <c r="O95">
        <f t="shared" si="8"/>
        <v>5.7700259163502812E-5</v>
      </c>
    </row>
    <row r="96" spans="1:15">
      <c r="A96" s="3">
        <v>44200</v>
      </c>
      <c r="B96" s="2" t="s">
        <v>173</v>
      </c>
      <c r="C96" s="2" t="s">
        <v>174</v>
      </c>
      <c r="D96" s="4">
        <v>1.1000000000000001E-3</v>
      </c>
      <c r="E96" s="2">
        <v>3.8E-3</v>
      </c>
      <c r="F96">
        <f>[1]!EM_S_VAL_PENEWY(B96,"2021-01-04")</f>
        <v>44.400521070000003</v>
      </c>
      <c r="G96">
        <f>[1]!EM_S_VAL_PE_TTM(B96,"2021-01-05")</f>
        <v>37.4007419</v>
      </c>
      <c r="H96">
        <f>[1]!EM_S_VAL_ESTPE_NEW(B96,"2020")</f>
        <v>33.511495337459401</v>
      </c>
      <c r="I96">
        <f>[1]!EM_S_VAL_ESTPE_NEW(B96,"2021")</f>
        <v>25.936220215652799</v>
      </c>
      <c r="J96">
        <f>[1]!EM_S_VAL_ESTPE_NEW(B96,"2022")</f>
        <v>20.735248885917201</v>
      </c>
      <c r="K96">
        <f t="shared" si="9"/>
        <v>2.477448402611731E-5</v>
      </c>
      <c r="L96">
        <f t="shared" si="5"/>
        <v>2.9411181279267618E-5</v>
      </c>
      <c r="M96">
        <f t="shared" si="6"/>
        <v>3.2824557332433083E-5</v>
      </c>
      <c r="N96">
        <f t="shared" si="7"/>
        <v>4.2411731194977197E-5</v>
      </c>
      <c r="O96">
        <f t="shared" si="8"/>
        <v>5.3049761112203922E-5</v>
      </c>
    </row>
    <row r="97" spans="1:15">
      <c r="A97" s="3">
        <v>44200</v>
      </c>
      <c r="B97" s="2" t="s">
        <v>175</v>
      </c>
      <c r="C97" s="2" t="s">
        <v>176</v>
      </c>
      <c r="D97" s="4">
        <v>1.8E-3</v>
      </c>
      <c r="E97" s="2">
        <v>-6.3E-3</v>
      </c>
      <c r="F97">
        <f>[1]!EM_S_VAL_PENEWY(B97,"2021-01-04")</f>
        <v>37.841333040000002</v>
      </c>
      <c r="G97">
        <f>[1]!EM_S_VAL_PE_TTM(B97,"2021-01-05")</f>
        <v>42.54463097</v>
      </c>
      <c r="H97">
        <f>[1]!EM_S_VAL_ESTPE_NEW(B97,"2020")</f>
        <v>34.459987862052799</v>
      </c>
      <c r="I97">
        <f>[1]!EM_S_VAL_ESTPE_NEW(B97,"2021")</f>
        <v>27.26041113386</v>
      </c>
      <c r="J97">
        <f>[1]!EM_S_VAL_ESTPE_NEW(B97,"2022")</f>
        <v>23.1666803936346</v>
      </c>
      <c r="K97">
        <f t="shared" si="9"/>
        <v>4.756703465222323E-5</v>
      </c>
      <c r="L97">
        <f t="shared" si="5"/>
        <v>4.2308511296507786E-5</v>
      </c>
      <c r="M97">
        <f t="shared" si="6"/>
        <v>5.2234493152046429E-5</v>
      </c>
      <c r="N97">
        <f t="shared" si="7"/>
        <v>6.6029818521857512E-5</v>
      </c>
      <c r="O97">
        <f t="shared" si="8"/>
        <v>7.7697795688266914E-5</v>
      </c>
    </row>
    <row r="98" spans="1:15">
      <c r="A98" s="3">
        <v>44200</v>
      </c>
      <c r="B98" s="2" t="s">
        <v>177</v>
      </c>
      <c r="C98" s="2" t="s">
        <v>178</v>
      </c>
      <c r="D98" s="4">
        <v>5.9999999999999995E-4</v>
      </c>
      <c r="E98" s="2">
        <v>2.0000000000000001E-4</v>
      </c>
      <c r="F98">
        <f>[1]!EM_S_VAL_PENEWY(B98,"2021-01-04")</f>
        <v>40.381263730000001</v>
      </c>
      <c r="G98">
        <f>[1]!EM_S_VAL_PE_TTM(B98,"2021-01-05")</f>
        <v>28.55094107</v>
      </c>
      <c r="H98">
        <f>[1]!EM_S_VAL_ESTPE_NEW(B98,"2020")</f>
        <v>0</v>
      </c>
      <c r="I98">
        <f>[1]!EM_S_VAL_ESTPE_NEW(B98,"2021")</f>
        <v>0</v>
      </c>
      <c r="J98">
        <f>[1]!EM_S_VAL_ESTPE_NEW(B98,"2022")</f>
        <v>0</v>
      </c>
      <c r="K98">
        <f t="shared" si="9"/>
        <v>1.4858376003578329E-5</v>
      </c>
      <c r="L98">
        <f t="shared" si="5"/>
        <v>2.1015069119050931E-5</v>
      </c>
      <c r="M98">
        <f t="shared" si="6"/>
        <v>0</v>
      </c>
      <c r="N98">
        <f t="shared" si="7"/>
        <v>0</v>
      </c>
      <c r="O98">
        <f t="shared" si="8"/>
        <v>0</v>
      </c>
    </row>
    <row r="99" spans="1:15">
      <c r="A99" s="3">
        <v>44200</v>
      </c>
      <c r="B99" s="2" t="s">
        <v>179</v>
      </c>
      <c r="C99" s="2" t="s">
        <v>180</v>
      </c>
      <c r="D99" s="4">
        <v>2.0000000000000001E-4</v>
      </c>
      <c r="E99" s="2">
        <v>-2.0000000000000001E-4</v>
      </c>
      <c r="F99">
        <f>[1]!EM_S_VAL_PENEWY(B99,"2021-01-04")</f>
        <v>91.331342399999997</v>
      </c>
      <c r="G99">
        <f>[1]!EM_S_VAL_PE_TTM(B99,"2021-01-05")</f>
        <v>50.642759349999999</v>
      </c>
      <c r="H99">
        <f>[1]!EM_S_VAL_ESTPE_NEW(B99,"2020")</f>
        <v>0</v>
      </c>
      <c r="I99">
        <f>[1]!EM_S_VAL_ESTPE_NEW(B99,"2021")</f>
        <v>0</v>
      </c>
      <c r="J99">
        <f>[1]!EM_S_VAL_ESTPE_NEW(B99,"2022")</f>
        <v>0</v>
      </c>
      <c r="K99">
        <f t="shared" si="9"/>
        <v>2.189828756967882E-6</v>
      </c>
      <c r="L99">
        <f t="shared" si="5"/>
        <v>3.949231885604196E-6</v>
      </c>
      <c r="M99">
        <f t="shared" si="6"/>
        <v>0</v>
      </c>
      <c r="N99">
        <f t="shared" si="7"/>
        <v>0</v>
      </c>
      <c r="O99">
        <f t="shared" si="8"/>
        <v>0</v>
      </c>
    </row>
    <row r="100" spans="1:15">
      <c r="A100" s="3">
        <v>44200</v>
      </c>
      <c r="B100" s="2" t="s">
        <v>181</v>
      </c>
      <c r="C100" s="2" t="s">
        <v>182</v>
      </c>
      <c r="D100" s="4">
        <v>6.9999999999999999E-4</v>
      </c>
      <c r="E100" s="2">
        <v>-1.1000000000000001E-3</v>
      </c>
      <c r="F100">
        <f>[1]!EM_S_VAL_PENEWY(B100,"2021-01-04")</f>
        <v>9.8532119199999997</v>
      </c>
      <c r="G100">
        <f>[1]!EM_S_VAL_PE_TTM(B100,"2021-01-05")</f>
        <v>9.4651981700000007</v>
      </c>
      <c r="H100">
        <f>[1]!EM_S_VAL_ESTPE_NEW(B100,"2020")</f>
        <v>9.3563712974183204</v>
      </c>
      <c r="I100">
        <f>[1]!EM_S_VAL_ESTPE_NEW(B100,"2021")</f>
        <v>8.2152695795631594</v>
      </c>
      <c r="J100">
        <f>[1]!EM_S_VAL_ESTPE_NEW(B100,"2022")</f>
        <v>7.2241832785402798</v>
      </c>
      <c r="K100">
        <f t="shared" si="9"/>
        <v>7.1042823972875636E-5</v>
      </c>
      <c r="L100">
        <f t="shared" si="5"/>
        <v>7.39551341057659E-5</v>
      </c>
      <c r="M100">
        <f t="shared" si="6"/>
        <v>7.4815329335332085E-5</v>
      </c>
      <c r="N100">
        <f t="shared" si="7"/>
        <v>8.5207185621925992E-5</v>
      </c>
      <c r="O100">
        <f t="shared" si="8"/>
        <v>9.6896766459314164E-5</v>
      </c>
    </row>
    <row r="101" spans="1:15">
      <c r="A101" s="3">
        <v>44200</v>
      </c>
      <c r="B101" s="2" t="s">
        <v>679</v>
      </c>
      <c r="C101" s="2" t="s">
        <v>680</v>
      </c>
      <c r="D101" s="4">
        <v>1.6999999999999999E-3</v>
      </c>
      <c r="E101" s="2">
        <v>-5.9999999999999995E-4</v>
      </c>
      <c r="F101">
        <f>[1]!EM_S_VAL_PENEWY(B101,"2021-01-04")</f>
        <v>14.99108274</v>
      </c>
      <c r="G101">
        <f>[1]!EM_S_VAL_PE_TTM(B101,"2021-01-05")</f>
        <v>15.173294350000001</v>
      </c>
      <c r="H101">
        <f>[1]!EM_S_VAL_ESTPE_NEW(B101,"2020")</f>
        <v>13.744926811806501</v>
      </c>
      <c r="I101">
        <f>[1]!EM_S_VAL_ESTPE_NEW(B101,"2021")</f>
        <v>13.0370546623009</v>
      </c>
      <c r="J101">
        <f>[1]!EM_S_VAL_ESTPE_NEW(B101,"2022")</f>
        <v>12.2939254001884</v>
      </c>
      <c r="K101">
        <f t="shared" si="9"/>
        <v>1.1340074826376416E-4</v>
      </c>
      <c r="L101">
        <f t="shared" si="5"/>
        <v>1.1203895217388963E-4</v>
      </c>
      <c r="M101">
        <f t="shared" si="6"/>
        <v>1.2368199723986515E-4</v>
      </c>
      <c r="N101">
        <f t="shared" si="7"/>
        <v>1.3039755098334213E-4</v>
      </c>
      <c r="O101">
        <f t="shared" si="8"/>
        <v>1.382796742831991E-4</v>
      </c>
    </row>
    <row r="102" spans="1:15">
      <c r="A102" s="3">
        <v>44200</v>
      </c>
      <c r="B102" s="2" t="s">
        <v>183</v>
      </c>
      <c r="C102" s="2" t="s">
        <v>184</v>
      </c>
      <c r="D102" s="4">
        <v>1.8E-3</v>
      </c>
      <c r="E102" s="2">
        <v>-2.5999999999999999E-3</v>
      </c>
      <c r="F102">
        <f>[1]!EM_S_VAL_PENEWY(B102,"2021-01-04")</f>
        <v>28.000036600000001</v>
      </c>
      <c r="G102">
        <f>[1]!EM_S_VAL_PE_TTM(B102,"2021-01-05")</f>
        <v>23.156780980000001</v>
      </c>
      <c r="H102">
        <f>[1]!EM_S_VAL_ESTPE_NEW(B102,"2020")</f>
        <v>21.7221332306863</v>
      </c>
      <c r="I102">
        <f>[1]!EM_S_VAL_ESTPE_NEW(B102,"2021")</f>
        <v>17.064685595863399</v>
      </c>
      <c r="J102">
        <f>[1]!EM_S_VAL_ESTPE_NEW(B102,"2022")</f>
        <v>13.4142194794582</v>
      </c>
      <c r="K102">
        <f t="shared" si="9"/>
        <v>6.4285630255211869E-5</v>
      </c>
      <c r="L102">
        <f t="shared" si="5"/>
        <v>7.7731011126055052E-5</v>
      </c>
      <c r="M102">
        <f t="shared" si="6"/>
        <v>8.2864789608102859E-5</v>
      </c>
      <c r="N102">
        <f t="shared" si="7"/>
        <v>1.0548099406158018E-4</v>
      </c>
      <c r="O102">
        <f t="shared" si="8"/>
        <v>1.3418596607550824E-4</v>
      </c>
    </row>
    <row r="103" spans="1:15">
      <c r="A103" s="3">
        <v>44200</v>
      </c>
      <c r="B103" s="2" t="s">
        <v>681</v>
      </c>
      <c r="C103" s="2" t="s">
        <v>682</v>
      </c>
      <c r="D103" s="4">
        <v>4.7000000000000002E-3</v>
      </c>
      <c r="E103" s="2">
        <v>6.93E-2</v>
      </c>
      <c r="F103">
        <f>[1]!EM_S_VAL_PENEWY(B103,"2021-01-04")</f>
        <v>116.0243713</v>
      </c>
      <c r="G103">
        <f>[1]!EM_S_VAL_PE_TTM(B103,"2021-01-05")</f>
        <v>134.8612852</v>
      </c>
      <c r="H103">
        <f>[1]!EM_S_VAL_ESTPE_NEW(B103,"2020")</f>
        <v>96.828410037693601</v>
      </c>
      <c r="I103">
        <f>[1]!EM_S_VAL_ESTPE_NEW(B103,"2021")</f>
        <v>60.864969631471098</v>
      </c>
      <c r="J103">
        <f>[1]!EM_S_VAL_ESTPE_NEW(B103,"2022")</f>
        <v>47.000137282035503</v>
      </c>
      <c r="K103">
        <f t="shared" si="9"/>
        <v>4.0508730599775291E-5</v>
      </c>
      <c r="L103">
        <f t="shared" si="5"/>
        <v>3.4850624425163052E-5</v>
      </c>
      <c r="M103">
        <f t="shared" si="6"/>
        <v>4.8539473055174328E-5</v>
      </c>
      <c r="N103">
        <f t="shared" si="7"/>
        <v>7.7220115748974244E-5</v>
      </c>
      <c r="O103">
        <f t="shared" si="8"/>
        <v>9.9999707911415918E-5</v>
      </c>
    </row>
    <row r="104" spans="1:15">
      <c r="A104" s="3">
        <v>44200</v>
      </c>
      <c r="B104" s="2" t="s">
        <v>185</v>
      </c>
      <c r="C104" s="2" t="s">
        <v>186</v>
      </c>
      <c r="D104" s="4">
        <v>6.3E-3</v>
      </c>
      <c r="E104" s="2">
        <v>-5.6099999999999997E-2</v>
      </c>
      <c r="F104">
        <f>[1]!EM_S_VAL_PENEWY(B104,"2021-01-04")</f>
        <v>203.90578313</v>
      </c>
      <c r="G104">
        <f>[1]!EM_S_VAL_PE_TTM(B104,"2021-01-05")</f>
        <v>165.97300806999999</v>
      </c>
      <c r="H104">
        <f>[1]!EM_S_VAL_ESTPE_NEW(B104,"2020")</f>
        <v>161.669049229058</v>
      </c>
      <c r="I104">
        <f>[1]!EM_S_VAL_ESTPE_NEW(B104,"2021")</f>
        <v>118.702039393134</v>
      </c>
      <c r="J104">
        <f>[1]!EM_S_VAL_ESTPE_NEW(B104,"2022")</f>
        <v>89.624163656360693</v>
      </c>
      <c r="K104">
        <f t="shared" si="9"/>
        <v>3.0896622465991752E-5</v>
      </c>
      <c r="L104">
        <f t="shared" si="5"/>
        <v>3.7957979271803895E-5</v>
      </c>
      <c r="M104">
        <f t="shared" si="6"/>
        <v>3.8968497866737336E-5</v>
      </c>
      <c r="N104">
        <f t="shared" si="7"/>
        <v>5.3074067069183032E-5</v>
      </c>
      <c r="O104">
        <f t="shared" si="8"/>
        <v>7.0293542979721677E-5</v>
      </c>
    </row>
    <row r="105" spans="1:15">
      <c r="A105" s="3">
        <v>44200</v>
      </c>
      <c r="B105" s="2" t="s">
        <v>187</v>
      </c>
      <c r="C105" s="2" t="s">
        <v>188</v>
      </c>
      <c r="D105" s="4">
        <v>1.4E-3</v>
      </c>
      <c r="E105" s="2">
        <v>2.2000000000000001E-3</v>
      </c>
      <c r="F105">
        <f>[1]!EM_S_VAL_PENEWY(B105,"2021-01-04")</f>
        <v>75.476867850000005</v>
      </c>
      <c r="G105">
        <f>[1]!EM_S_VAL_PE_TTM(B105,"2021-01-05")</f>
        <v>55.929364319999998</v>
      </c>
      <c r="H105">
        <f>[1]!EM_S_VAL_ESTPE_NEW(B105,"2020")</f>
        <v>52.825030903866498</v>
      </c>
      <c r="I105">
        <f>[1]!EM_S_VAL_ESTPE_NEW(B105,"2021")</f>
        <v>39.749703873666803</v>
      </c>
      <c r="J105">
        <f>[1]!EM_S_VAL_ESTPE_NEW(B105,"2022")</f>
        <v>31.6149941992226</v>
      </c>
      <c r="K105">
        <f t="shared" si="9"/>
        <v>1.8548729430350891E-5</v>
      </c>
      <c r="L105">
        <f t="shared" si="5"/>
        <v>2.5031573611133796E-5</v>
      </c>
      <c r="M105">
        <f t="shared" si="6"/>
        <v>2.6502587429580241E-5</v>
      </c>
      <c r="N105">
        <f t="shared" si="7"/>
        <v>3.5220388168161058E-5</v>
      </c>
      <c r="O105">
        <f t="shared" si="8"/>
        <v>4.4282785287824772E-5</v>
      </c>
    </row>
    <row r="106" spans="1:15">
      <c r="A106" s="3">
        <v>44200</v>
      </c>
      <c r="B106" s="2" t="s">
        <v>189</v>
      </c>
      <c r="C106" s="2" t="s">
        <v>190</v>
      </c>
      <c r="D106" s="4">
        <v>1.09E-2</v>
      </c>
      <c r="E106" s="2">
        <v>4.2200000000000001E-2</v>
      </c>
      <c r="F106">
        <f>[1]!EM_S_VAL_PENEWY(B106,"2021-01-04")</f>
        <v>151.44688661000001</v>
      </c>
      <c r="G106">
        <f>[1]!EM_S_VAL_PE_TTM(B106,"2021-01-05")</f>
        <v>72.324663290000004</v>
      </c>
      <c r="H106">
        <f>[1]!EM_S_VAL_ESTPE_NEW(B106,"2020")</f>
        <v>67.239516087306399</v>
      </c>
      <c r="I106">
        <f>[1]!EM_S_VAL_ESTPE_NEW(B106,"2021")</f>
        <v>51.929057774264898</v>
      </c>
      <c r="J106">
        <f>[1]!EM_S_VAL_ESTPE_NEW(B106,"2022")</f>
        <v>41.942829381334398</v>
      </c>
      <c r="K106">
        <f t="shared" si="9"/>
        <v>7.1972427059984701E-5</v>
      </c>
      <c r="L106">
        <f t="shared" si="5"/>
        <v>1.507093086115631E-4</v>
      </c>
      <c r="M106">
        <f t="shared" si="6"/>
        <v>1.6210705600330343E-4</v>
      </c>
      <c r="N106">
        <f t="shared" si="7"/>
        <v>2.0990174802289294E-4</v>
      </c>
      <c r="O106">
        <f t="shared" si="8"/>
        <v>2.5987755620632426E-4</v>
      </c>
    </row>
    <row r="107" spans="1:15">
      <c r="A107" s="3">
        <v>44200</v>
      </c>
      <c r="B107" s="2" t="s">
        <v>191</v>
      </c>
      <c r="C107" s="2" t="s">
        <v>192</v>
      </c>
      <c r="D107" s="4">
        <v>4.7999999999999996E-3</v>
      </c>
      <c r="E107" s="2">
        <v>-1.5299999999999999E-2</v>
      </c>
      <c r="F107">
        <f>[1]!EM_S_VAL_PENEWY(B107,"2021-01-04")</f>
        <v>96.834114810000003</v>
      </c>
      <c r="G107">
        <f>[1]!EM_S_VAL_PE_TTM(B107,"2021-01-05")</f>
        <v>74.349453350000005</v>
      </c>
      <c r="H107">
        <f>[1]!EM_S_VAL_ESTPE_NEW(B107,"2020")</f>
        <v>68.695293577821801</v>
      </c>
      <c r="I107">
        <f>[1]!EM_S_VAL_ESTPE_NEW(B107,"2021")</f>
        <v>49.2845177474602</v>
      </c>
      <c r="J107">
        <f>[1]!EM_S_VAL_ESTPE_NEW(B107,"2022")</f>
        <v>38.185175460585697</v>
      </c>
      <c r="K107">
        <f t="shared" si="9"/>
        <v>4.9569307360512028E-5</v>
      </c>
      <c r="L107">
        <f t="shared" si="5"/>
        <v>6.4559990473689194E-5</v>
      </c>
      <c r="M107">
        <f t="shared" si="6"/>
        <v>6.9873782467532459E-5</v>
      </c>
      <c r="N107">
        <f t="shared" si="7"/>
        <v>9.7393668831168787E-5</v>
      </c>
      <c r="O107">
        <f t="shared" si="8"/>
        <v>1.2570323278871678E-4</v>
      </c>
    </row>
    <row r="108" spans="1:15">
      <c r="A108" s="3">
        <v>44200</v>
      </c>
      <c r="B108" s="2" t="s">
        <v>193</v>
      </c>
      <c r="C108" s="2" t="s">
        <v>194</v>
      </c>
      <c r="D108" s="4">
        <v>4.8999999999999998E-3</v>
      </c>
      <c r="E108" s="2">
        <v>1.2E-2</v>
      </c>
      <c r="F108">
        <f>[1]!EM_S_VAL_PENEWY(B108,"2021-01-04")</f>
        <v>172.68841291000001</v>
      </c>
      <c r="G108">
        <f>[1]!EM_S_VAL_PE_TTM(B108,"2021-01-05")</f>
        <v>91.112751439999997</v>
      </c>
      <c r="H108">
        <f>[1]!EM_S_VAL_ESTPE_NEW(B108,"2020")</f>
        <v>85.342908420992501</v>
      </c>
      <c r="I108">
        <f>[1]!EM_S_VAL_ESTPE_NEW(B108,"2021")</f>
        <v>66.9554777535879</v>
      </c>
      <c r="J108">
        <f>[1]!EM_S_VAL_ESTPE_NEW(B108,"2022")</f>
        <v>53.110124222448</v>
      </c>
      <c r="K108">
        <f t="shared" si="9"/>
        <v>2.8374804756319882E-5</v>
      </c>
      <c r="L108">
        <f t="shared" si="5"/>
        <v>5.3779519579394674E-5</v>
      </c>
      <c r="M108">
        <f t="shared" si="6"/>
        <v>5.7415432525788004E-5</v>
      </c>
      <c r="N108">
        <f t="shared" si="7"/>
        <v>7.3182959249923761E-5</v>
      </c>
      <c r="O108">
        <f t="shared" si="8"/>
        <v>9.226112858400964E-5</v>
      </c>
    </row>
    <row r="109" spans="1:15">
      <c r="A109" s="3">
        <v>44200</v>
      </c>
      <c r="B109" s="2" t="s">
        <v>195</v>
      </c>
      <c r="C109" s="2" t="s">
        <v>196</v>
      </c>
      <c r="D109" s="4">
        <v>1.4E-3</v>
      </c>
      <c r="E109" s="2">
        <v>1.1000000000000001E-3</v>
      </c>
      <c r="F109">
        <f>[1]!EM_S_VAL_PENEWY(B109,"2021-01-04")</f>
        <v>34.314425079999999</v>
      </c>
      <c r="G109">
        <f>[1]!EM_S_VAL_PE_TTM(B109,"2021-01-05")</f>
        <v>37.31640144</v>
      </c>
      <c r="H109">
        <f>[1]!EM_S_VAL_ESTPE_NEW(B109,"2020")</f>
        <v>25.885011691301699</v>
      </c>
      <c r="I109">
        <f>[1]!EM_S_VAL_ESTPE_NEW(B109,"2021")</f>
        <v>18.003057855320201</v>
      </c>
      <c r="J109">
        <f>[1]!EM_S_VAL_ESTPE_NEW(B109,"2022")</f>
        <v>14.211980250002</v>
      </c>
      <c r="K109">
        <f t="shared" si="9"/>
        <v>4.0799168184693948E-5</v>
      </c>
      <c r="L109">
        <f t="shared" si="5"/>
        <v>3.7517015199094716E-5</v>
      </c>
      <c r="M109">
        <f t="shared" si="6"/>
        <v>5.4085353203469891E-5</v>
      </c>
      <c r="N109">
        <f t="shared" si="7"/>
        <v>7.7764567066937294E-5</v>
      </c>
      <c r="O109">
        <f t="shared" si="8"/>
        <v>9.8508439736946793E-5</v>
      </c>
    </row>
    <row r="110" spans="1:15">
      <c r="A110" s="3">
        <v>44200</v>
      </c>
      <c r="B110" s="2" t="s">
        <v>197</v>
      </c>
      <c r="C110" s="2" t="s">
        <v>198</v>
      </c>
      <c r="D110" s="4">
        <v>3.0000000000000001E-3</v>
      </c>
      <c r="E110" s="2">
        <v>-2E-3</v>
      </c>
      <c r="F110">
        <f>[1]!EM_S_VAL_PENEWY(B110,"2021-01-04")</f>
        <v>416.37197803999999</v>
      </c>
      <c r="G110">
        <f>[1]!EM_S_VAL_PE_TTM(B110,"2021-01-05")</f>
        <v>129.32982953999999</v>
      </c>
      <c r="H110">
        <f>[1]!EM_S_VAL_ESTPE_NEW(B110,"2020")</f>
        <v>61.647449750261202</v>
      </c>
      <c r="I110">
        <f>[1]!EM_S_VAL_ESTPE_NEW(B110,"2021")</f>
        <v>40.4395241774968</v>
      </c>
      <c r="J110">
        <f>[1]!EM_S_VAL_ESTPE_NEW(B110,"2022")</f>
        <v>29.8277750060297</v>
      </c>
      <c r="K110">
        <f t="shared" si="9"/>
        <v>7.2050958235037521E-6</v>
      </c>
      <c r="L110">
        <f t="shared" si="5"/>
        <v>2.3196504709473385E-5</v>
      </c>
      <c r="M110">
        <f t="shared" si="6"/>
        <v>4.8663813542218575E-5</v>
      </c>
      <c r="N110">
        <f t="shared" si="7"/>
        <v>7.4184849130084381E-5</v>
      </c>
      <c r="O110">
        <f t="shared" si="8"/>
        <v>1.0057739805914281E-4</v>
      </c>
    </row>
    <row r="111" spans="1:15">
      <c r="A111" s="3">
        <v>44200</v>
      </c>
      <c r="B111" s="2" t="s">
        <v>199</v>
      </c>
      <c r="C111" s="2" t="s">
        <v>200</v>
      </c>
      <c r="D111" s="4">
        <v>1.4E-3</v>
      </c>
      <c r="E111" s="2">
        <v>-1.1000000000000001E-3</v>
      </c>
      <c r="F111">
        <f>[1]!EM_S_VAL_PENEWY(B111,"2021-01-04")</f>
        <v>34.308576039999998</v>
      </c>
      <c r="G111">
        <f>[1]!EM_S_VAL_PE_TTM(B111,"2021-01-05")</f>
        <v>225.91746388000001</v>
      </c>
      <c r="H111">
        <f>[1]!EM_S_VAL_ESTPE_NEW(B111,"2020")</f>
        <v>161.556940597862</v>
      </c>
      <c r="I111">
        <f>[1]!EM_S_VAL_ESTPE_NEW(B111,"2021")</f>
        <v>32.359155600999003</v>
      </c>
      <c r="J111">
        <f>[1]!EM_S_VAL_ESTPE_NEW(B111,"2022")</f>
        <v>24.9446408721826</v>
      </c>
      <c r="K111">
        <f t="shared" si="9"/>
        <v>4.0806123762401418E-5</v>
      </c>
      <c r="L111">
        <f t="shared" si="5"/>
        <v>6.196953418101552E-6</v>
      </c>
      <c r="M111">
        <f t="shared" si="6"/>
        <v>8.6656753638631812E-6</v>
      </c>
      <c r="N111">
        <f t="shared" si="7"/>
        <v>4.3264416947788921E-5</v>
      </c>
      <c r="O111">
        <f t="shared" si="8"/>
        <v>5.6124279646825126E-5</v>
      </c>
    </row>
    <row r="112" spans="1:15">
      <c r="A112" s="3">
        <v>44200</v>
      </c>
      <c r="B112" s="2" t="s">
        <v>201</v>
      </c>
      <c r="C112" s="2" t="s">
        <v>202</v>
      </c>
      <c r="D112" s="4">
        <v>4.3E-3</v>
      </c>
      <c r="E112" s="2">
        <v>1.3899999999999999E-2</v>
      </c>
      <c r="F112">
        <f>[1]!EM_S_VAL_PENEWY(B112,"2021-01-04")</f>
        <v>172.93957230999999</v>
      </c>
      <c r="G112">
        <f>[1]!EM_S_VAL_PE_TTM(B112,"2021-01-05")</f>
        <v>89.211891730000005</v>
      </c>
      <c r="H112">
        <f>[1]!EM_S_VAL_ESTPE_NEW(B112,"2020")</f>
        <v>98.629395063700102</v>
      </c>
      <c r="I112">
        <f>[1]!EM_S_VAL_ESTPE_NEW(B112,"2021")</f>
        <v>87.799074969805901</v>
      </c>
      <c r="J112">
        <f>[1]!EM_S_VAL_ESTPE_NEW(B112,"2022")</f>
        <v>71.498234485347396</v>
      </c>
      <c r="K112">
        <f t="shared" si="9"/>
        <v>2.4864176212325226E-5</v>
      </c>
      <c r="L112">
        <f t="shared" si="5"/>
        <v>4.8199852246312181E-5</v>
      </c>
      <c r="M112">
        <f t="shared" si="6"/>
        <v>4.3597550174801655E-5</v>
      </c>
      <c r="N112">
        <f t="shared" si="7"/>
        <v>4.8975459040756068E-5</v>
      </c>
      <c r="O112">
        <f t="shared" si="8"/>
        <v>6.0141345180785233E-5</v>
      </c>
    </row>
    <row r="113" spans="1:15">
      <c r="A113" s="3">
        <v>44200</v>
      </c>
      <c r="B113" s="2" t="s">
        <v>203</v>
      </c>
      <c r="C113" s="2" t="s">
        <v>204</v>
      </c>
      <c r="D113" s="4">
        <v>2.0999999999999999E-3</v>
      </c>
      <c r="E113" s="2">
        <v>-1.2999999999999999E-3</v>
      </c>
      <c r="F113">
        <f>[1]!EM_S_VAL_PENEWY(B113,"2021-01-04")</f>
        <v>77.179750260000006</v>
      </c>
      <c r="G113">
        <f>[1]!EM_S_VAL_PE_TTM(B113,"2021-01-05")</f>
        <v>55.761684129999999</v>
      </c>
      <c r="H113">
        <f>[1]!EM_S_VAL_ESTPE_NEW(B113,"2020")</f>
        <v>51.281589446455797</v>
      </c>
      <c r="I113">
        <f>[1]!EM_S_VAL_ESTPE_NEW(B113,"2021")</f>
        <v>39.770045042557904</v>
      </c>
      <c r="J113">
        <f>[1]!EM_S_VAL_ESTPE_NEW(B113,"2022")</f>
        <v>33.071394896138699</v>
      </c>
      <c r="K113">
        <f t="shared" si="9"/>
        <v>2.7209209577973563E-5</v>
      </c>
      <c r="L113">
        <f t="shared" si="5"/>
        <v>3.7660268565493197E-5</v>
      </c>
      <c r="M113">
        <f t="shared" si="6"/>
        <v>4.0950368790590134E-5</v>
      </c>
      <c r="N113">
        <f t="shared" si="7"/>
        <v>5.280356101565364E-5</v>
      </c>
      <c r="O113">
        <f t="shared" si="8"/>
        <v>6.349898474482516E-5</v>
      </c>
    </row>
    <row r="114" spans="1:15">
      <c r="A114" s="3">
        <v>44200</v>
      </c>
      <c r="B114" s="2" t="s">
        <v>205</v>
      </c>
      <c r="C114" s="2" t="s">
        <v>206</v>
      </c>
      <c r="D114" s="4">
        <v>2.5999999999999999E-3</v>
      </c>
      <c r="E114" s="2">
        <v>1.4E-3</v>
      </c>
      <c r="F114">
        <f>[1]!EM_S_VAL_PENEWY(B114,"2021-01-04")</f>
        <v>112.21617899</v>
      </c>
      <c r="G114">
        <f>[1]!EM_S_VAL_PE_TTM(B114,"2021-01-05")</f>
        <v>72.343006340000002</v>
      </c>
      <c r="H114">
        <f>[1]!EM_S_VAL_ESTPE_NEW(B114,"2020")</f>
        <v>72.512512764904301</v>
      </c>
      <c r="I114">
        <f>[1]!EM_S_VAL_ESTPE_NEW(B114,"2021")</f>
        <v>59.6505007869658</v>
      </c>
      <c r="J114">
        <f>[1]!EM_S_VAL_ESTPE_NEW(B114,"2022")</f>
        <v>49.221971862267601</v>
      </c>
      <c r="K114">
        <f t="shared" si="9"/>
        <v>2.3169564526267602E-5</v>
      </c>
      <c r="L114">
        <f t="shared" si="5"/>
        <v>3.5939894283359411E-5</v>
      </c>
      <c r="M114">
        <f t="shared" si="6"/>
        <v>3.5855880604076748E-5</v>
      </c>
      <c r="N114">
        <f t="shared" si="7"/>
        <v>4.3587228366876083E-5</v>
      </c>
      <c r="O114">
        <f t="shared" si="8"/>
        <v>5.2821939098159094E-5</v>
      </c>
    </row>
    <row r="115" spans="1:15">
      <c r="A115" s="3">
        <v>44200</v>
      </c>
      <c r="B115" s="2" t="s">
        <v>207</v>
      </c>
      <c r="C115" s="2" t="s">
        <v>208</v>
      </c>
      <c r="D115" s="4">
        <v>2.0999999999999999E-3</v>
      </c>
      <c r="E115" s="2">
        <v>1.9E-3</v>
      </c>
      <c r="F115">
        <f>[1]!EM_S_VAL_PENEWY(B115,"2021-01-04")</f>
        <v>54.869435420000002</v>
      </c>
      <c r="G115">
        <f>[1]!EM_S_VAL_PE_TTM(B115,"2021-01-05")</f>
        <v>28.264747790000001</v>
      </c>
      <c r="H115">
        <f>[1]!EM_S_VAL_ESTPE_NEW(B115,"2020")</f>
        <v>28.962668270809001</v>
      </c>
      <c r="I115">
        <f>[1]!EM_S_VAL_ESTPE_NEW(B115,"2021")</f>
        <v>22.2758104620378</v>
      </c>
      <c r="J115">
        <f>[1]!EM_S_VAL_ESTPE_NEW(B115,"2022")</f>
        <v>18.523535138656399</v>
      </c>
      <c r="K115">
        <f t="shared" si="9"/>
        <v>3.8272673737673387E-5</v>
      </c>
      <c r="L115">
        <f t="shared" si="5"/>
        <v>7.4297496499967872E-5</v>
      </c>
      <c r="M115">
        <f t="shared" si="6"/>
        <v>7.2507131606950573E-5</v>
      </c>
      <c r="N115">
        <f t="shared" si="7"/>
        <v>9.4272664223768538E-5</v>
      </c>
      <c r="O115">
        <f t="shared" si="8"/>
        <v>1.1336928854457978E-4</v>
      </c>
    </row>
    <row r="116" spans="1:15">
      <c r="A116" s="3">
        <v>44200</v>
      </c>
      <c r="B116" s="2" t="s">
        <v>209</v>
      </c>
      <c r="C116" s="2" t="s">
        <v>210</v>
      </c>
      <c r="D116" s="4">
        <v>4.1000000000000003E-3</v>
      </c>
      <c r="E116" s="2">
        <v>2.6599999999999999E-2</v>
      </c>
      <c r="F116">
        <f>[1]!EM_S_VAL_PENEWY(B116,"2021-01-04")</f>
        <v>8.8525370300000006</v>
      </c>
      <c r="G116">
        <f>[1]!EM_S_VAL_PE_TTM(B116,"2021-01-05")</f>
        <v>7.6685453700000004</v>
      </c>
      <c r="H116">
        <f>[1]!EM_S_VAL_ESTPE_NEW(B116,"2020")</f>
        <v>8.0258957568298701</v>
      </c>
      <c r="I116">
        <f>[1]!EM_S_VAL_ESTPE_NEW(B116,"2021")</f>
        <v>7.9539775421703398</v>
      </c>
      <c r="J116">
        <f>[1]!EM_S_VAL_ESTPE_NEW(B116,"2022")</f>
        <v>9.3039775857610891</v>
      </c>
      <c r="K116">
        <f t="shared" si="9"/>
        <v>4.6314406662244711E-4</v>
      </c>
      <c r="L116">
        <f t="shared" si="5"/>
        <v>5.3465159325255453E-4</v>
      </c>
      <c r="M116">
        <f t="shared" si="6"/>
        <v>5.1084640571253195E-4</v>
      </c>
      <c r="N116">
        <f t="shared" si="7"/>
        <v>5.1546537292350284E-4</v>
      </c>
      <c r="O116">
        <f t="shared" si="8"/>
        <v>4.4067174089871907E-4</v>
      </c>
    </row>
    <row r="117" spans="1:15">
      <c r="A117" s="3">
        <v>44200</v>
      </c>
      <c r="B117" s="2" t="s">
        <v>683</v>
      </c>
      <c r="C117" s="2" t="s">
        <v>684</v>
      </c>
      <c r="D117" s="4">
        <v>1.4E-3</v>
      </c>
      <c r="E117" s="2">
        <v>9.4000000000000004E-3</v>
      </c>
      <c r="F117">
        <f>[1]!EM_S_VAL_PENEWY(B117,"2021-01-04")</f>
        <v>101.42458548</v>
      </c>
      <c r="G117">
        <f>[1]!EM_S_VAL_PE_TTM(B117,"2021-01-05")</f>
        <v>74.194494610000007</v>
      </c>
      <c r="H117">
        <f>[1]!EM_S_VAL_ESTPE_NEW(B117,"2020")</f>
        <v>72.012026288371004</v>
      </c>
      <c r="I117">
        <f>[1]!EM_S_VAL_ESTPE_NEW(B117,"2021")</f>
        <v>54.102342131089301</v>
      </c>
      <c r="J117">
        <f>[1]!EM_S_VAL_ESTPE_NEW(B117,"2022")</f>
        <v>40.838890518426602</v>
      </c>
      <c r="K117">
        <f t="shared" si="9"/>
        <v>1.3803359346990549E-5</v>
      </c>
      <c r="L117">
        <f t="shared" si="5"/>
        <v>1.8869324568608984E-5</v>
      </c>
      <c r="M117">
        <f t="shared" si="6"/>
        <v>1.9441197146622739E-5</v>
      </c>
      <c r="N117">
        <f t="shared" si="7"/>
        <v>2.5876883418610926E-5</v>
      </c>
      <c r="O117">
        <f t="shared" si="8"/>
        <v>3.4281048829382784E-5</v>
      </c>
    </row>
    <row r="118" spans="1:15">
      <c r="A118" s="3">
        <v>44200</v>
      </c>
      <c r="B118" s="2" t="s">
        <v>685</v>
      </c>
      <c r="C118" s="2" t="s">
        <v>686</v>
      </c>
      <c r="D118" s="4">
        <v>3.0000000000000001E-3</v>
      </c>
      <c r="E118" s="2">
        <v>-1.4800000000000001E-2</v>
      </c>
      <c r="F118">
        <f>[1]!EM_S_VAL_PENEWY(B118,"2021-01-04")</f>
        <v>197.69543515000001</v>
      </c>
      <c r="G118">
        <f>[1]!EM_S_VAL_PE_TTM(B118,"2021-01-05")</f>
        <v>196.84322286</v>
      </c>
      <c r="H118">
        <f>[1]!EM_S_VAL_ESTPE_NEW(B118,"2020")</f>
        <v>146.22606909667701</v>
      </c>
      <c r="I118">
        <f>[1]!EM_S_VAL_ESTPE_NEW(B118,"2021")</f>
        <v>85.836677870879996</v>
      </c>
      <c r="J118">
        <f>[1]!EM_S_VAL_ESTPE_NEW(B118,"2022")</f>
        <v>54.111354300147099</v>
      </c>
      <c r="K118">
        <f t="shared" si="9"/>
        <v>1.5174857212680563E-5</v>
      </c>
      <c r="L118">
        <f t="shared" si="5"/>
        <v>1.524055518098115E-5</v>
      </c>
      <c r="M118">
        <f t="shared" si="6"/>
        <v>2.051617757717714E-5</v>
      </c>
      <c r="N118">
        <f t="shared" si="7"/>
        <v>3.4950094463263786E-5</v>
      </c>
      <c r="O118">
        <f t="shared" si="8"/>
        <v>5.5441229272501219E-5</v>
      </c>
    </row>
    <row r="119" spans="1:15">
      <c r="A119" s="3">
        <v>44200</v>
      </c>
      <c r="B119" s="2" t="s">
        <v>687</v>
      </c>
      <c r="C119" s="2" t="s">
        <v>688</v>
      </c>
      <c r="D119" s="4">
        <v>1E-3</v>
      </c>
      <c r="E119" s="2">
        <v>-1.8E-3</v>
      </c>
      <c r="F119">
        <f>[1]!EM_S_VAL_PENEWY(B119,"2021-01-04")</f>
        <v>52.448686760000001</v>
      </c>
      <c r="G119">
        <f>[1]!EM_S_VAL_PE_TTM(B119,"2021-01-05")</f>
        <v>51.412594159999998</v>
      </c>
      <c r="H119">
        <f>[1]!EM_S_VAL_ESTPE_NEW(B119,"2020")</f>
        <v>47.468163006536699</v>
      </c>
      <c r="I119">
        <f>[1]!EM_S_VAL_ESTPE_NEW(B119,"2021")</f>
        <v>36.284050397354598</v>
      </c>
      <c r="J119">
        <f>[1]!EM_S_VAL_ESTPE_NEW(B119,"2022")</f>
        <v>28.059571658817099</v>
      </c>
      <c r="K119">
        <f t="shared" si="9"/>
        <v>1.9066254310158442E-5</v>
      </c>
      <c r="L119">
        <f t="shared" si="5"/>
        <v>1.9450487109985582E-5</v>
      </c>
      <c r="M119">
        <f t="shared" si="6"/>
        <v>2.1066751621761579E-5</v>
      </c>
      <c r="N119">
        <f t="shared" si="7"/>
        <v>2.7560318901797914E-5</v>
      </c>
      <c r="O119">
        <f t="shared" si="8"/>
        <v>3.563846277338921E-5</v>
      </c>
    </row>
    <row r="120" spans="1:15">
      <c r="A120" s="3">
        <v>44200</v>
      </c>
      <c r="B120" s="2" t="s">
        <v>689</v>
      </c>
      <c r="C120" s="2" t="s">
        <v>690</v>
      </c>
      <c r="D120" s="4">
        <v>1.2999999999999999E-3</v>
      </c>
      <c r="E120" s="2">
        <v>-1E-3</v>
      </c>
      <c r="F120">
        <f>[1]!EM_S_VAL_PENEWY(B120,"2021-01-04")</f>
        <v>184.73570217</v>
      </c>
      <c r="G120">
        <f>[1]!EM_S_VAL_PE_TTM(B120,"2021-01-05")</f>
        <v>18.826370189999999</v>
      </c>
      <c r="H120">
        <f>[1]!EM_S_VAL_ESTPE_NEW(B120,"2020")</f>
        <v>14.9064880569994</v>
      </c>
      <c r="I120">
        <f>[1]!EM_S_VAL_ESTPE_NEW(B120,"2021")</f>
        <v>27.544319194531699</v>
      </c>
      <c r="J120">
        <f>[1]!EM_S_VAL_ESTPE_NEW(B120,"2022")</f>
        <v>34.069755599455398</v>
      </c>
      <c r="K120">
        <f t="shared" si="9"/>
        <v>7.0370804599735478E-6</v>
      </c>
      <c r="L120">
        <f t="shared" si="5"/>
        <v>6.9052078912722157E-5</v>
      </c>
      <c r="M120">
        <f t="shared" si="6"/>
        <v>8.7210347268187012E-5</v>
      </c>
      <c r="N120">
        <f t="shared" si="7"/>
        <v>4.7196664793881911E-5</v>
      </c>
      <c r="O120">
        <f t="shared" si="8"/>
        <v>3.8157009850131718E-5</v>
      </c>
    </row>
    <row r="121" spans="1:15">
      <c r="A121" s="3">
        <v>44200</v>
      </c>
      <c r="B121" s="2" t="s">
        <v>211</v>
      </c>
      <c r="C121" s="2" t="s">
        <v>212</v>
      </c>
      <c r="D121" s="4">
        <v>5.7999999999999996E-3</v>
      </c>
      <c r="E121" s="2">
        <v>5.9999999999999995E-4</v>
      </c>
      <c r="F121">
        <f>[1]!EM_S_VAL_PENEWY(B121,"2021-01-04")</f>
        <v>4.8279989299999997</v>
      </c>
      <c r="G121">
        <f>[1]!EM_S_VAL_PE_TTM(B121,"2021-01-05")</f>
        <v>5.1429803999999999</v>
      </c>
      <c r="H121">
        <f>[1]!EM_S_VAL_ESTPE_NEW(B121,"2020")</f>
        <v>5.2685312561046196</v>
      </c>
      <c r="I121">
        <f>[1]!EM_S_VAL_ESTPE_NEW(B121,"2021")</f>
        <v>5.1712717620029904</v>
      </c>
      <c r="J121">
        <f>[1]!EM_S_VAL_ESTPE_NEW(B121,"2022")</f>
        <v>4.87618259829578</v>
      </c>
      <c r="K121">
        <f t="shared" si="9"/>
        <v>1.201325866905277E-3</v>
      </c>
      <c r="L121">
        <f t="shared" si="5"/>
        <v>1.127750749351485E-3</v>
      </c>
      <c r="M121">
        <f t="shared" si="6"/>
        <v>1.1008760730572813E-3</v>
      </c>
      <c r="N121">
        <f t="shared" si="7"/>
        <v>1.1215809702009325E-3</v>
      </c>
      <c r="O121">
        <f t="shared" si="8"/>
        <v>1.1894550466643912E-3</v>
      </c>
    </row>
    <row r="122" spans="1:15">
      <c r="A122" s="3">
        <v>44200</v>
      </c>
      <c r="B122" s="2" t="s">
        <v>213</v>
      </c>
      <c r="C122" s="2" t="s">
        <v>214</v>
      </c>
      <c r="D122" s="4">
        <v>8.9999999999999998E-4</v>
      </c>
      <c r="E122" s="2">
        <v>-5.0000000000000001E-4</v>
      </c>
      <c r="F122">
        <f>[1]!EM_S_VAL_PENEWY(B122,"2021-01-04")</f>
        <v>33.233327510000002</v>
      </c>
      <c r="G122">
        <f>[1]!EM_S_VAL_PE_TTM(B122,"2021-01-05")</f>
        <v>92.691838270000005</v>
      </c>
      <c r="H122">
        <f>[1]!EM_S_VAL_ESTPE_NEW(B122,"2020")</f>
        <v>-1015.57169628109</v>
      </c>
      <c r="I122">
        <f>[1]!EM_S_VAL_ESTPE_NEW(B122,"2021")</f>
        <v>34.9483728195898</v>
      </c>
      <c r="J122">
        <f>[1]!EM_S_VAL_ESTPE_NEW(B122,"2022")</f>
        <v>22.222409644561601</v>
      </c>
      <c r="K122">
        <f t="shared" si="9"/>
        <v>2.7081248476523676E-5</v>
      </c>
      <c r="L122">
        <f t="shared" si="5"/>
        <v>9.7095927408237375E-6</v>
      </c>
      <c r="M122">
        <f t="shared" si="6"/>
        <v>-8.862003571935879E-7</v>
      </c>
      <c r="N122">
        <f t="shared" si="7"/>
        <v>2.5752271919667691E-5</v>
      </c>
      <c r="O122">
        <f t="shared" si="8"/>
        <v>4.049965842566732E-5</v>
      </c>
    </row>
    <row r="123" spans="1:15">
      <c r="A123" s="3">
        <v>44200</v>
      </c>
      <c r="B123" s="2" t="s">
        <v>215</v>
      </c>
      <c r="C123" s="2" t="s">
        <v>216</v>
      </c>
      <c r="D123" s="4">
        <v>3.7000000000000002E-3</v>
      </c>
      <c r="E123" s="2">
        <v>8.9999999999999993E-3</v>
      </c>
      <c r="F123">
        <f>[1]!EM_S_VAL_PENEWY(B123,"2021-01-04")</f>
        <v>29.684647080000001</v>
      </c>
      <c r="G123">
        <f>[1]!EM_S_VAL_PE_TTM(B123,"2021-01-05")</f>
        <v>76.774760540000003</v>
      </c>
      <c r="H123">
        <f>[1]!EM_S_VAL_ESTPE_NEW(B123,"2020")</f>
        <v>1376.0133043071801</v>
      </c>
      <c r="I123">
        <f>[1]!EM_S_VAL_ESTPE_NEW(B123,"2021")</f>
        <v>44.474216076623797</v>
      </c>
      <c r="J123">
        <f>[1]!EM_S_VAL_ESTPE_NEW(B123,"2022")</f>
        <v>25.5511363017539</v>
      </c>
      <c r="K123">
        <f t="shared" si="9"/>
        <v>1.2464355698851718E-4</v>
      </c>
      <c r="L123">
        <f t="shared" si="5"/>
        <v>4.8192921397290234E-5</v>
      </c>
      <c r="M123">
        <f t="shared" si="6"/>
        <v>2.6889274895949808E-6</v>
      </c>
      <c r="N123">
        <f t="shared" si="7"/>
        <v>8.3194271341968998E-5</v>
      </c>
      <c r="O123">
        <f t="shared" si="8"/>
        <v>1.4480764989485115E-4</v>
      </c>
    </row>
    <row r="124" spans="1:15">
      <c r="A124" s="3">
        <v>44200</v>
      </c>
      <c r="B124" s="2" t="s">
        <v>217</v>
      </c>
      <c r="C124" s="2" t="s">
        <v>218</v>
      </c>
      <c r="D124" s="4">
        <v>1.4E-3</v>
      </c>
      <c r="E124" s="2">
        <v>1.1999999999999999E-3</v>
      </c>
      <c r="F124">
        <f>[1]!EM_S_VAL_PENEWY(B124,"2021-01-04")</f>
        <v>80.532808119999999</v>
      </c>
      <c r="G124">
        <f>[1]!EM_S_VAL_PE_TTM(B124,"2021-01-05")</f>
        <v>-152.06059854</v>
      </c>
      <c r="H124">
        <f>[1]!EM_S_VAL_ESTPE_NEW(B124,"2020")</f>
        <v>0</v>
      </c>
      <c r="I124">
        <f>[1]!EM_S_VAL_ESTPE_NEW(B124,"2021")</f>
        <v>0</v>
      </c>
      <c r="J124">
        <f>[1]!EM_S_VAL_ESTPE_NEW(B124,"2022")</f>
        <v>0</v>
      </c>
      <c r="K124">
        <f t="shared" si="9"/>
        <v>1.7384219334732419E-5</v>
      </c>
      <c r="L124">
        <f t="shared" si="5"/>
        <v>-9.2068557761971829E-6</v>
      </c>
      <c r="M124">
        <f t="shared" si="6"/>
        <v>0</v>
      </c>
      <c r="N124">
        <f t="shared" si="7"/>
        <v>0</v>
      </c>
      <c r="O124">
        <f t="shared" si="8"/>
        <v>0</v>
      </c>
    </row>
    <row r="125" spans="1:15">
      <c r="A125" s="3">
        <v>44200</v>
      </c>
      <c r="B125" s="2" t="s">
        <v>219</v>
      </c>
      <c r="C125" s="2" t="s">
        <v>220</v>
      </c>
      <c r="D125" s="4">
        <v>1E-3</v>
      </c>
      <c r="E125" s="2">
        <v>4.0000000000000002E-4</v>
      </c>
      <c r="F125">
        <f>[1]!EM_S_VAL_PENEWY(B125,"2021-01-04")</f>
        <v>41.88740919</v>
      </c>
      <c r="G125">
        <f>[1]!EM_S_VAL_PE_TTM(B125,"2021-01-05")</f>
        <v>13.01820096</v>
      </c>
      <c r="H125">
        <f>[1]!EM_S_VAL_ESTPE_NEW(B125,"2020")</f>
        <v>7.9959265190370301</v>
      </c>
      <c r="I125">
        <f>[1]!EM_S_VAL_ESTPE_NEW(B125,"2021")</f>
        <v>7.1371688090876999</v>
      </c>
      <c r="J125">
        <f>[1]!EM_S_VAL_ESTPE_NEW(B125,"2022")</f>
        <v>6.56617472482779</v>
      </c>
      <c r="K125">
        <f t="shared" si="9"/>
        <v>2.3873522362388916E-5</v>
      </c>
      <c r="L125">
        <f t="shared" si="5"/>
        <v>7.6815529509232592E-5</v>
      </c>
      <c r="M125">
        <f t="shared" si="6"/>
        <v>1.2506368056524269E-4</v>
      </c>
      <c r="N125">
        <f t="shared" si="7"/>
        <v>1.4011158020064035E-4</v>
      </c>
      <c r="O125">
        <f t="shared" si="8"/>
        <v>1.5229567318987645E-4</v>
      </c>
    </row>
    <row r="126" spans="1:15">
      <c r="A126" s="3">
        <v>44200</v>
      </c>
      <c r="B126" s="2" t="s">
        <v>221</v>
      </c>
      <c r="C126" s="2" t="s">
        <v>222</v>
      </c>
      <c r="D126" s="4">
        <v>2E-3</v>
      </c>
      <c r="E126" s="2">
        <v>-1.2999999999999999E-3</v>
      </c>
      <c r="F126">
        <f>[1]!EM_S_VAL_PENEWY(B126,"2021-01-04")</f>
        <v>4.3622305800000003</v>
      </c>
      <c r="G126">
        <f>[1]!EM_S_VAL_PE_TTM(B126,"2021-01-05")</f>
        <v>4.6163902099999996</v>
      </c>
      <c r="H126">
        <f>[1]!EM_S_VAL_ESTPE_NEW(B126,"2020")</f>
        <v>4.6198496837783702</v>
      </c>
      <c r="I126">
        <f>[1]!EM_S_VAL_ESTPE_NEW(B126,"2021")</f>
        <v>4.3553709489473302</v>
      </c>
      <c r="J126">
        <f>[1]!EM_S_VAL_ESTPE_NEW(B126,"2022")</f>
        <v>4.0661557844438301</v>
      </c>
      <c r="K126">
        <f t="shared" si="9"/>
        <v>4.5848103701111553E-4</v>
      </c>
      <c r="L126">
        <f t="shared" si="5"/>
        <v>4.3323893973858856E-4</v>
      </c>
      <c r="M126">
        <f t="shared" si="6"/>
        <v>4.3291451819797927E-4</v>
      </c>
      <c r="N126">
        <f t="shared" si="7"/>
        <v>4.5920313641330349E-4</v>
      </c>
      <c r="O126">
        <f t="shared" si="8"/>
        <v>4.9186507011156257E-4</v>
      </c>
    </row>
    <row r="127" spans="1:15">
      <c r="A127" s="3">
        <v>44200</v>
      </c>
      <c r="B127" s="2" t="s">
        <v>223</v>
      </c>
      <c r="C127" s="2" t="s">
        <v>224</v>
      </c>
      <c r="D127" s="4">
        <v>5.5999999999999999E-3</v>
      </c>
      <c r="E127" s="2">
        <v>0</v>
      </c>
      <c r="F127">
        <f>[1]!EM_S_VAL_PENEWY(B127,"2021-01-04")</f>
        <v>4.2302639600000003</v>
      </c>
      <c r="G127">
        <f>[1]!EM_S_VAL_PE_TTM(B127,"2021-01-05")</f>
        <v>4.9906525000000004</v>
      </c>
      <c r="H127">
        <f>[1]!EM_S_VAL_ESTPE_NEW(B127,"2020")</f>
        <v>4.8666889594151499</v>
      </c>
      <c r="I127">
        <f>[1]!EM_S_VAL_ESTPE_NEW(B127,"2021")</f>
        <v>4.4004982161779802</v>
      </c>
      <c r="J127">
        <f>[1]!EM_S_VAL_ESTPE_NEW(B127,"2022")</f>
        <v>3.97452212231416</v>
      </c>
      <c r="K127">
        <f t="shared" si="9"/>
        <v>1.3237944612799054E-3</v>
      </c>
      <c r="L127">
        <f t="shared" si="5"/>
        <v>1.1220977617656207E-3</v>
      </c>
      <c r="M127">
        <f t="shared" si="6"/>
        <v>1.1506796605865223E-3</v>
      </c>
      <c r="N127">
        <f t="shared" si="7"/>
        <v>1.2725831769257795E-3</v>
      </c>
      <c r="O127">
        <f t="shared" si="8"/>
        <v>1.4089744194805004E-3</v>
      </c>
    </row>
    <row r="128" spans="1:15">
      <c r="A128" s="3">
        <v>44200</v>
      </c>
      <c r="B128" s="2" t="s">
        <v>225</v>
      </c>
      <c r="C128" s="2" t="s">
        <v>226</v>
      </c>
      <c r="D128" s="4">
        <v>8.0000000000000004E-4</v>
      </c>
      <c r="E128" s="2">
        <v>2.0999999999999999E-3</v>
      </c>
      <c r="F128">
        <f>[1]!EM_S_VAL_PENEWY(B128,"2021-01-04")</f>
        <v>11.993069459999999</v>
      </c>
      <c r="G128">
        <f>[1]!EM_S_VAL_PE_TTM(B128,"2021-01-05")</f>
        <v>12.74475964</v>
      </c>
      <c r="H128">
        <f>[1]!EM_S_VAL_ESTPE_NEW(B128,"2020")</f>
        <v>12.6612924171132</v>
      </c>
      <c r="I128">
        <f>[1]!EM_S_VAL_ESTPE_NEW(B128,"2021")</f>
        <v>11.663933688398799</v>
      </c>
      <c r="J128">
        <f>[1]!EM_S_VAL_ESTPE_NEW(B128,"2022")</f>
        <v>10.932957862237201</v>
      </c>
      <c r="K128">
        <f t="shared" si="9"/>
        <v>6.6705191916732227E-5</v>
      </c>
      <c r="L128">
        <f t="shared" si="5"/>
        <v>6.2770897419607983E-5</v>
      </c>
      <c r="M128">
        <f t="shared" si="6"/>
        <v>6.3184702923274055E-5</v>
      </c>
      <c r="N128">
        <f t="shared" si="7"/>
        <v>6.8587495554411226E-5</v>
      </c>
      <c r="O128">
        <f t="shared" si="8"/>
        <v>7.3173244613264864E-5</v>
      </c>
    </row>
    <row r="129" spans="1:15">
      <c r="A129" s="3">
        <v>44200</v>
      </c>
      <c r="B129" s="2" t="s">
        <v>227</v>
      </c>
      <c r="C129" s="2" t="s">
        <v>228</v>
      </c>
      <c r="D129" s="4">
        <v>2.7000000000000001E-3</v>
      </c>
      <c r="E129" s="2">
        <v>6.4000000000000003E-3</v>
      </c>
      <c r="F129">
        <f>[1]!EM_S_VAL_PENEWY(B129,"2021-01-04")</f>
        <v>10.916720809999999</v>
      </c>
      <c r="G129">
        <f>[1]!EM_S_VAL_PE_TTM(B129,"2021-01-05")</f>
        <v>12.04115979</v>
      </c>
      <c r="H129">
        <f>[1]!EM_S_VAL_ESTPE_NEW(B129,"2020")</f>
        <v>12.3727054444728</v>
      </c>
      <c r="I129">
        <f>[1]!EM_S_VAL_ESTPE_NEW(B129,"2021")</f>
        <v>10.6678100690233</v>
      </c>
      <c r="J129">
        <f>[1]!EM_S_VAL_ESTPE_NEW(B129,"2022")</f>
        <v>10.4267652947259</v>
      </c>
      <c r="K129">
        <f t="shared" si="9"/>
        <v>2.4732701760832158E-4</v>
      </c>
      <c r="L129">
        <f t="shared" si="5"/>
        <v>2.2423089196460205E-4</v>
      </c>
      <c r="M129">
        <f t="shared" si="6"/>
        <v>2.1822228065779731E-4</v>
      </c>
      <c r="N129">
        <f t="shared" si="7"/>
        <v>2.5309786943434031E-4</v>
      </c>
      <c r="O129">
        <f t="shared" si="8"/>
        <v>2.5894895719631505E-4</v>
      </c>
    </row>
    <row r="130" spans="1:15">
      <c r="A130" s="3">
        <v>44200</v>
      </c>
      <c r="B130" s="2" t="s">
        <v>229</v>
      </c>
      <c r="C130" s="2" t="s">
        <v>230</v>
      </c>
      <c r="D130" s="4">
        <v>4.0000000000000002E-4</v>
      </c>
      <c r="E130" s="2">
        <v>1E-4</v>
      </c>
      <c r="F130">
        <f>[1]!EM_S_VAL_PENEWY(B130,"2021-01-04")</f>
        <v>14.51150627</v>
      </c>
      <c r="G130">
        <f>[1]!EM_S_VAL_PE_TTM(B130,"2021-01-05")</f>
        <v>16.006881929999999</v>
      </c>
      <c r="H130">
        <f>[1]!EM_S_VAL_ESTPE_NEW(B130,"2020")</f>
        <v>15.6631050266089</v>
      </c>
      <c r="I130">
        <f>[1]!EM_S_VAL_ESTPE_NEW(B130,"2021")</f>
        <v>13.742640616113</v>
      </c>
      <c r="J130">
        <f>[1]!EM_S_VAL_ESTPE_NEW(B130,"2022")</f>
        <v>13.200195464703301</v>
      </c>
      <c r="K130">
        <f t="shared" si="9"/>
        <v>2.7564333609318697E-5</v>
      </c>
      <c r="L130">
        <f t="shared" si="5"/>
        <v>2.4989251607480311E-5</v>
      </c>
      <c r="M130">
        <f t="shared" si="6"/>
        <v>2.5537720606512527E-5</v>
      </c>
      <c r="N130">
        <f t="shared" si="7"/>
        <v>2.9106487695749476E-5</v>
      </c>
      <c r="O130">
        <f t="shared" si="8"/>
        <v>3.0302581584460711E-5</v>
      </c>
    </row>
    <row r="131" spans="1:15">
      <c r="A131" s="3">
        <v>44200</v>
      </c>
      <c r="B131" s="2" t="s">
        <v>231</v>
      </c>
      <c r="C131" s="2" t="s">
        <v>232</v>
      </c>
      <c r="D131" s="4">
        <v>5.9999999999999995E-4</v>
      </c>
      <c r="E131" s="2">
        <v>-5.0000000000000001E-4</v>
      </c>
      <c r="F131">
        <f>[1]!EM_S_VAL_PENEWY(B131,"2021-01-04")</f>
        <v>9.7560938700000008</v>
      </c>
      <c r="G131">
        <f>[1]!EM_S_VAL_PE_TTM(B131,"2021-01-05")</f>
        <v>7.3431497600000002</v>
      </c>
      <c r="H131">
        <f>[1]!EM_S_VAL_ESTPE_NEW(B131,"2020")</f>
        <v>7.2811081324787503</v>
      </c>
      <c r="I131">
        <f>[1]!EM_S_VAL_ESTPE_NEW(B131,"2021")</f>
        <v>6.2092354347100098</v>
      </c>
      <c r="J131">
        <f>[1]!EM_S_VAL_ESTPE_NEW(B131,"2022")</f>
        <v>5.7951880154940598</v>
      </c>
      <c r="K131">
        <f t="shared" si="9"/>
        <v>6.1500023266996298E-5</v>
      </c>
      <c r="L131">
        <f t="shared" si="5"/>
        <v>8.1708806113195751E-5</v>
      </c>
      <c r="M131">
        <f t="shared" si="6"/>
        <v>8.2405039052172189E-5</v>
      </c>
      <c r="N131">
        <f t="shared" si="7"/>
        <v>9.6630254450646671E-5</v>
      </c>
      <c r="O131">
        <f t="shared" si="8"/>
        <v>1.035341732478455E-4</v>
      </c>
    </row>
    <row r="132" spans="1:15">
      <c r="A132" s="3">
        <v>44200</v>
      </c>
      <c r="B132" s="2" t="s">
        <v>233</v>
      </c>
      <c r="C132" s="2" t="s">
        <v>234</v>
      </c>
      <c r="D132" s="4">
        <v>2.7000000000000001E-3</v>
      </c>
      <c r="E132" s="2">
        <v>0</v>
      </c>
      <c r="F132">
        <f>[1]!EM_S_VAL_PENEWY(B132,"2021-01-04")</f>
        <v>8.4721045799999999</v>
      </c>
      <c r="G132">
        <f>[1]!EM_S_VAL_PE_TTM(B132,"2021-01-05")</f>
        <v>12.902053970000001</v>
      </c>
      <c r="H132">
        <f>[1]!EM_S_VAL_ESTPE_NEW(B132,"2020")</f>
        <v>18.290257768237201</v>
      </c>
      <c r="I132">
        <f>[1]!EM_S_VAL_ESTPE_NEW(B132,"2021")</f>
        <v>10.9449428661362</v>
      </c>
      <c r="J132">
        <f>[1]!EM_S_VAL_ESTPE_NEW(B132,"2022")</f>
        <v>10.062704688656099</v>
      </c>
      <c r="K132">
        <f t="shared" si="9"/>
        <v>3.1869294984552708E-4</v>
      </c>
      <c r="L132">
        <f t="shared" si="5"/>
        <v>2.0926900525126233E-4</v>
      </c>
      <c r="M132">
        <f t="shared" si="6"/>
        <v>1.4761957071424172E-4</v>
      </c>
      <c r="N132">
        <f t="shared" si="7"/>
        <v>2.4668927312118151E-4</v>
      </c>
      <c r="O132">
        <f t="shared" si="8"/>
        <v>2.6831752332389991E-4</v>
      </c>
    </row>
    <row r="133" spans="1:15">
      <c r="A133" s="3">
        <v>44200</v>
      </c>
      <c r="B133" s="2" t="s">
        <v>235</v>
      </c>
      <c r="C133" s="2" t="s">
        <v>236</v>
      </c>
      <c r="D133" s="4">
        <v>1.2999999999999999E-3</v>
      </c>
      <c r="E133" s="2">
        <v>-1.4E-3</v>
      </c>
      <c r="F133">
        <f>[1]!EM_S_VAL_PENEWY(B133,"2021-01-04")</f>
        <v>34.116516079999997</v>
      </c>
      <c r="G133">
        <f>[1]!EM_S_VAL_PE_TTM(B133,"2021-01-05")</f>
        <v>-10.173552770000001</v>
      </c>
      <c r="H133">
        <f>[1]!EM_S_VAL_ESTPE_NEW(B133,"2020")</f>
        <v>-9.3886360895222705</v>
      </c>
      <c r="I133">
        <f>[1]!EM_S_VAL_ESTPE_NEW(B133,"2021")</f>
        <v>25.4542365214309</v>
      </c>
      <c r="J133">
        <f>[1]!EM_S_VAL_ESTPE_NEW(B133,"2022")</f>
        <v>13.687307677840099</v>
      </c>
      <c r="K133">
        <f t="shared" si="9"/>
        <v>3.8104711423394553E-5</v>
      </c>
      <c r="L133">
        <f t="shared" ref="L133:L196" si="10">D133/G133</f>
        <v>-1.2778230274024518E-4</v>
      </c>
      <c r="M133">
        <f t="shared" ref="M133:M196" si="11">IF(H133, $D133/H133, 0)</f>
        <v>-1.3846526669095222E-4</v>
      </c>
      <c r="N133">
        <f t="shared" ref="N133:N196" si="12">IF(I133, $D133/I133, 0)</f>
        <v>5.1072048415417212E-5</v>
      </c>
      <c r="O133">
        <f t="shared" ref="O133:O196" si="13">IF(J133, $D133/J133, 0)</f>
        <v>9.4978503486460976E-5</v>
      </c>
    </row>
    <row r="134" spans="1:15">
      <c r="A134" s="3">
        <v>44200</v>
      </c>
      <c r="B134" s="2" t="s">
        <v>237</v>
      </c>
      <c r="C134" s="2" t="s">
        <v>238</v>
      </c>
      <c r="D134" s="4">
        <v>1.2800000000000001E-2</v>
      </c>
      <c r="E134" s="2">
        <v>-9.5999999999999992E-3</v>
      </c>
      <c r="F134">
        <f>[1]!EM_S_VAL_PENEWY(B134,"2021-01-04")</f>
        <v>30.845969660000002</v>
      </c>
      <c r="G134">
        <f>[1]!EM_S_VAL_PE_TTM(B134,"2021-01-05")</f>
        <v>26.25446196</v>
      </c>
      <c r="H134">
        <f>[1]!EM_S_VAL_ESTPE_NEW(B134,"2020")</f>
        <v>22.6826037455007</v>
      </c>
      <c r="I134">
        <f>[1]!EM_S_VAL_ESTPE_NEW(B134,"2021")</f>
        <v>19.073740907953599</v>
      </c>
      <c r="J134">
        <f>[1]!EM_S_VAL_ESTPE_NEW(B134,"2022")</f>
        <v>16.159534819605501</v>
      </c>
      <c r="K134">
        <f t="shared" ref="K134:K197" si="14">IF(F134, $D134/F134, 0)</f>
        <v>4.1496507132335683E-4</v>
      </c>
      <c r="L134">
        <f t="shared" si="10"/>
        <v>4.8753617649835852E-4</v>
      </c>
      <c r="M134">
        <f t="shared" si="11"/>
        <v>5.6430911299321172E-4</v>
      </c>
      <c r="N134">
        <f t="shared" si="12"/>
        <v>6.7107968288813763E-4</v>
      </c>
      <c r="O134">
        <f t="shared" si="13"/>
        <v>7.9210200930230018E-4</v>
      </c>
    </row>
    <row r="135" spans="1:15">
      <c r="A135" s="3">
        <v>44200</v>
      </c>
      <c r="B135" s="2" t="s">
        <v>239</v>
      </c>
      <c r="C135" s="2" t="s">
        <v>240</v>
      </c>
      <c r="D135" s="4">
        <v>1.06E-2</v>
      </c>
      <c r="E135" s="2">
        <v>-5.4000000000000003E-3</v>
      </c>
      <c r="F135">
        <f>[1]!EM_S_VAL_PENEWY(B135,"2021-01-04")</f>
        <v>26.3196026</v>
      </c>
      <c r="G135">
        <f>[1]!EM_S_VAL_PE_TTM(B135,"2021-01-05")</f>
        <v>20.4644823</v>
      </c>
      <c r="H135">
        <f>[1]!EM_S_VAL_ESTPE_NEW(B135,"2020")</f>
        <v>19.355380131998199</v>
      </c>
      <c r="I135">
        <f>[1]!EM_S_VAL_ESTPE_NEW(B135,"2021")</f>
        <v>16.506410073270601</v>
      </c>
      <c r="J135">
        <f>[1]!EM_S_VAL_ESTPE_NEW(B135,"2022")</f>
        <v>14.940228487543999</v>
      </c>
      <c r="K135">
        <f t="shared" si="14"/>
        <v>4.0274164321918752E-4</v>
      </c>
      <c r="L135">
        <f t="shared" si="10"/>
        <v>5.1797059141828379E-4</v>
      </c>
      <c r="M135">
        <f t="shared" si="11"/>
        <v>5.4765134694906574E-4</v>
      </c>
      <c r="N135">
        <f t="shared" si="12"/>
        <v>6.4217476440652259E-4</v>
      </c>
      <c r="O135">
        <f t="shared" si="13"/>
        <v>7.0949383463830265E-4</v>
      </c>
    </row>
    <row r="136" spans="1:15">
      <c r="A136" s="3">
        <v>44200</v>
      </c>
      <c r="B136" s="2" t="s">
        <v>241</v>
      </c>
      <c r="C136" s="2" t="s">
        <v>242</v>
      </c>
      <c r="D136" s="4">
        <v>2.7699999999999999E-2</v>
      </c>
      <c r="E136" s="2">
        <v>-4.9200000000000001E-2</v>
      </c>
      <c r="F136">
        <f>[1]!EM_S_VAL_PENEWY(B136,"2021-01-04")</f>
        <v>11.723655709999999</v>
      </c>
      <c r="G136">
        <f>[1]!EM_S_VAL_PE_TTM(B136,"2021-01-05")</f>
        <v>11.804498860000001</v>
      </c>
      <c r="H136">
        <f>[1]!EM_S_VAL_ESTPE_NEW(B136,"2020")</f>
        <v>11.5743148085404</v>
      </c>
      <c r="I136">
        <f>[1]!EM_S_VAL_ESTPE_NEW(B136,"2021")</f>
        <v>10.418632735226399</v>
      </c>
      <c r="J136">
        <f>[1]!EM_S_VAL_ESTPE_NEW(B136,"2022")</f>
        <v>9.1415000237265005</v>
      </c>
      <c r="K136">
        <f t="shared" si="14"/>
        <v>2.3627442399534607E-3</v>
      </c>
      <c r="L136">
        <f t="shared" si="10"/>
        <v>2.3465629781085004E-3</v>
      </c>
      <c r="M136">
        <f t="shared" si="11"/>
        <v>2.3932302221087729E-3</v>
      </c>
      <c r="N136">
        <f t="shared" si="12"/>
        <v>2.6586981904394838E-3</v>
      </c>
      <c r="O136">
        <f t="shared" si="13"/>
        <v>3.0301372781387568E-3</v>
      </c>
    </row>
    <row r="137" spans="1:15">
      <c r="A137" s="3">
        <v>44200</v>
      </c>
      <c r="B137" s="2" t="s">
        <v>243</v>
      </c>
      <c r="C137" s="2" t="s">
        <v>244</v>
      </c>
      <c r="D137" s="4">
        <v>5.7999999999999996E-3</v>
      </c>
      <c r="E137" s="2">
        <v>-1.9400000000000001E-2</v>
      </c>
      <c r="F137">
        <f>[1]!EM_S_VAL_PENEWY(B137,"2021-01-04")</f>
        <v>6.5447517599999996</v>
      </c>
      <c r="G137">
        <f>[1]!EM_S_VAL_PE_TTM(B137,"2021-01-05")</f>
        <v>6.4592285399999998</v>
      </c>
      <c r="H137">
        <f>[1]!EM_S_VAL_ESTPE_NEW(B137,"2020")</f>
        <v>5.6534866497732201</v>
      </c>
      <c r="I137">
        <f>[1]!EM_S_VAL_ESTPE_NEW(B137,"2021")</f>
        <v>4.7885491312788702</v>
      </c>
      <c r="J137">
        <f>[1]!EM_S_VAL_ESTPE_NEW(B137,"2022")</f>
        <v>4.1248175332543902</v>
      </c>
      <c r="K137">
        <f t="shared" si="14"/>
        <v>8.8620626307757779E-4</v>
      </c>
      <c r="L137">
        <f t="shared" si="10"/>
        <v>8.9794005028346615E-4</v>
      </c>
      <c r="M137">
        <f t="shared" si="11"/>
        <v>1.0259155737517584E-3</v>
      </c>
      <c r="N137">
        <f t="shared" si="12"/>
        <v>1.2112228236553569E-3</v>
      </c>
      <c r="O137">
        <f t="shared" si="13"/>
        <v>1.4061228050065834E-3</v>
      </c>
    </row>
    <row r="138" spans="1:15">
      <c r="A138" s="3">
        <v>44200</v>
      </c>
      <c r="B138" s="2" t="s">
        <v>245</v>
      </c>
      <c r="C138" s="2" t="s">
        <v>246</v>
      </c>
      <c r="D138" s="4">
        <v>2.0999999999999999E-3</v>
      </c>
      <c r="E138" s="2">
        <v>-6.1999999999999998E-3</v>
      </c>
      <c r="F138">
        <f>[1]!EM_S_VAL_PENEWY(B138,"2021-01-04")</f>
        <v>26.956096330000001</v>
      </c>
      <c r="G138">
        <f>[1]!EM_S_VAL_PE_TTM(B138,"2021-01-05")</f>
        <v>24.6427373</v>
      </c>
      <c r="H138">
        <f>[1]!EM_S_VAL_ESTPE_NEW(B138,"2020")</f>
        <v>21.309051746995198</v>
      </c>
      <c r="I138">
        <f>[1]!EM_S_VAL_ESTPE_NEW(B138,"2021")</f>
        <v>16.9899784539761</v>
      </c>
      <c r="J138">
        <f>[1]!EM_S_VAL_ESTPE_NEW(B138,"2022")</f>
        <v>13.692174574275301</v>
      </c>
      <c r="K138">
        <f t="shared" si="14"/>
        <v>7.7904455240533697E-5</v>
      </c>
      <c r="L138">
        <f t="shared" si="10"/>
        <v>8.5217805734592633E-5</v>
      </c>
      <c r="M138">
        <f t="shared" si="11"/>
        <v>9.8549669170338479E-5</v>
      </c>
      <c r="N138">
        <f t="shared" si="12"/>
        <v>1.2360227564082313E-4</v>
      </c>
      <c r="O138">
        <f t="shared" si="13"/>
        <v>1.5337227761800932E-4</v>
      </c>
    </row>
    <row r="139" spans="1:15">
      <c r="A139" s="3">
        <v>44200</v>
      </c>
      <c r="B139" s="2" t="s">
        <v>247</v>
      </c>
      <c r="C139" s="2" t="s">
        <v>248</v>
      </c>
      <c r="D139" s="4">
        <v>1.1999999999999999E-3</v>
      </c>
      <c r="E139" s="2">
        <v>8.0000000000000004E-4</v>
      </c>
      <c r="F139">
        <f>[1]!EM_S_VAL_PENEWY(B139,"2021-01-04")</f>
        <v>19.828666179999999</v>
      </c>
      <c r="G139">
        <f>[1]!EM_S_VAL_PE_TTM(B139,"2021-01-05")</f>
        <v>14.47919149</v>
      </c>
      <c r="H139">
        <f>[1]!EM_S_VAL_ESTPE_NEW(B139,"2020")</f>
        <v>13.1769445302519</v>
      </c>
      <c r="I139">
        <f>[1]!EM_S_VAL_ESTPE_NEW(B139,"2021")</f>
        <v>12.8167383576214</v>
      </c>
      <c r="J139">
        <f>[1]!EM_S_VAL_ESTPE_NEW(B139,"2022")</f>
        <v>12.546193134294199</v>
      </c>
      <c r="K139">
        <f t="shared" si="14"/>
        <v>6.0518442799262452E-5</v>
      </c>
      <c r="L139">
        <f t="shared" si="10"/>
        <v>8.2877555755014043E-5</v>
      </c>
      <c r="M139">
        <f t="shared" si="11"/>
        <v>9.1068152957995326E-5</v>
      </c>
      <c r="N139">
        <f t="shared" si="12"/>
        <v>9.362756471395289E-5</v>
      </c>
      <c r="O139">
        <f t="shared" si="13"/>
        <v>9.5646542911879636E-5</v>
      </c>
    </row>
    <row r="140" spans="1:15">
      <c r="A140" s="3">
        <v>44200</v>
      </c>
      <c r="B140" s="2" t="s">
        <v>249</v>
      </c>
      <c r="C140" s="2" t="s">
        <v>250</v>
      </c>
      <c r="D140" s="4">
        <v>1.1000000000000001E-3</v>
      </c>
      <c r="E140" s="2">
        <v>-3.5000000000000001E-3</v>
      </c>
      <c r="F140">
        <f>[1]!EM_S_VAL_PENEWY(B140,"2021-01-04")</f>
        <v>18.713712149999999</v>
      </c>
      <c r="G140">
        <f>[1]!EM_S_VAL_PE_TTM(B140,"2021-01-05")</f>
        <v>47.17989463</v>
      </c>
      <c r="H140">
        <f>[1]!EM_S_VAL_ESTPE_NEW(B140,"2020")</f>
        <v>30.319857015197201</v>
      </c>
      <c r="I140">
        <f>[1]!EM_S_VAL_ESTPE_NEW(B140,"2021")</f>
        <v>18.7594366238405</v>
      </c>
      <c r="J140">
        <f>[1]!EM_S_VAL_ESTPE_NEW(B140,"2022")</f>
        <v>14.9878498821544</v>
      </c>
      <c r="K140">
        <f t="shared" si="14"/>
        <v>5.8780427484559771E-5</v>
      </c>
      <c r="L140">
        <f t="shared" si="10"/>
        <v>2.3315016038644343E-5</v>
      </c>
      <c r="M140">
        <f t="shared" si="11"/>
        <v>3.6279854467936568E-5</v>
      </c>
      <c r="N140">
        <f t="shared" si="12"/>
        <v>5.8637155371822892E-5</v>
      </c>
      <c r="O140">
        <f t="shared" si="13"/>
        <v>7.3392782063405794E-5</v>
      </c>
    </row>
    <row r="141" spans="1:15">
      <c r="A141" s="3">
        <v>44200</v>
      </c>
      <c r="B141" s="2" t="s">
        <v>251</v>
      </c>
      <c r="C141" s="2" t="s">
        <v>252</v>
      </c>
      <c r="D141" s="4">
        <v>8.9999999999999998E-4</v>
      </c>
      <c r="E141" s="2">
        <v>-1E-4</v>
      </c>
      <c r="F141">
        <f>[1]!EM_S_VAL_PENEWY(B141,"2021-01-04")</f>
        <v>5.5594640599999998</v>
      </c>
      <c r="G141">
        <f>[1]!EM_S_VAL_PE_TTM(B141,"2021-01-05")</f>
        <v>6.3589176900000002</v>
      </c>
      <c r="H141">
        <f>[1]!EM_S_VAL_ESTPE_NEW(B141,"2020")</f>
        <v>6.0295740103318396</v>
      </c>
      <c r="I141">
        <f>[1]!EM_S_VAL_ESTPE_NEW(B141,"2021")</f>
        <v>5.1428016087103297</v>
      </c>
      <c r="J141">
        <f>[1]!EM_S_VAL_ESTPE_NEW(B141,"2022")</f>
        <v>4.4963717372391701</v>
      </c>
      <c r="K141">
        <f t="shared" si="14"/>
        <v>1.6188610813683361E-4</v>
      </c>
      <c r="L141">
        <f t="shared" si="10"/>
        <v>1.4153351936216051E-4</v>
      </c>
      <c r="M141">
        <f t="shared" si="11"/>
        <v>1.4926427612594611E-4</v>
      </c>
      <c r="N141">
        <f t="shared" si="12"/>
        <v>1.7500188972401266E-4</v>
      </c>
      <c r="O141">
        <f t="shared" si="13"/>
        <v>2.0016138624530443E-4</v>
      </c>
    </row>
    <row r="142" spans="1:15">
      <c r="A142" s="3">
        <v>44200</v>
      </c>
      <c r="B142" s="2" t="s">
        <v>253</v>
      </c>
      <c r="C142" s="2" t="s">
        <v>254</v>
      </c>
      <c r="D142" s="4">
        <v>6.9999999999999999E-4</v>
      </c>
      <c r="E142" s="2">
        <v>1.2999999999999999E-3</v>
      </c>
      <c r="F142">
        <f>[1]!EM_S_VAL_PENEWY(B142,"2021-01-04")</f>
        <v>33.93061367</v>
      </c>
      <c r="G142">
        <f>[1]!EM_S_VAL_PE_TTM(B142,"2021-01-05")</f>
        <v>39.321247900000003</v>
      </c>
      <c r="H142">
        <f>[1]!EM_S_VAL_ESTPE_NEW(B142,"2020")</f>
        <v>34.328998960533902</v>
      </c>
      <c r="I142">
        <f>[1]!EM_S_VAL_ESTPE_NEW(B142,"2021")</f>
        <v>29.655383580984498</v>
      </c>
      <c r="J142">
        <f>[1]!EM_S_VAL_ESTPE_NEW(B142,"2022")</f>
        <v>26.0713021345497</v>
      </c>
      <c r="K142">
        <f t="shared" si="14"/>
        <v>2.0630337158296376E-5</v>
      </c>
      <c r="L142">
        <f t="shared" si="10"/>
        <v>1.7802079979257219E-5</v>
      </c>
      <c r="M142">
        <f t="shared" si="11"/>
        <v>2.0390923743647468E-5</v>
      </c>
      <c r="N142">
        <f t="shared" si="12"/>
        <v>2.3604483081070348E-5</v>
      </c>
      <c r="O142">
        <f t="shared" si="13"/>
        <v>2.6849445278468072E-5</v>
      </c>
    </row>
    <row r="143" spans="1:15">
      <c r="A143" s="3">
        <v>44200</v>
      </c>
      <c r="B143" s="2" t="s">
        <v>255</v>
      </c>
      <c r="C143" s="2" t="s">
        <v>256</v>
      </c>
      <c r="D143" s="4">
        <v>4.4000000000000003E-3</v>
      </c>
      <c r="E143" s="2">
        <v>-1.5900000000000001E-2</v>
      </c>
      <c r="F143">
        <f>[1]!EM_S_VAL_PENEWY(B143,"2021-01-04")</f>
        <v>10.746451049999999</v>
      </c>
      <c r="G143">
        <f>[1]!EM_S_VAL_PE_TTM(B143,"2021-01-05")</f>
        <v>13.598637330000001</v>
      </c>
      <c r="H143">
        <f>[1]!EM_S_VAL_ESTPE_NEW(B143,"2020")</f>
        <v>11.7782503565496</v>
      </c>
      <c r="I143">
        <f>[1]!EM_S_VAL_ESTPE_NEW(B143,"2021")</f>
        <v>9.7429489200447605</v>
      </c>
      <c r="J143">
        <f>[1]!EM_S_VAL_ESTPE_NEW(B143,"2022")</f>
        <v>8.6550916305604897</v>
      </c>
      <c r="K143">
        <f t="shared" si="14"/>
        <v>4.0943749518125805E-4</v>
      </c>
      <c r="L143">
        <f t="shared" si="10"/>
        <v>3.2356183147065371E-4</v>
      </c>
      <c r="M143">
        <f t="shared" si="11"/>
        <v>3.7356991631216826E-4</v>
      </c>
      <c r="N143">
        <f t="shared" si="12"/>
        <v>4.516086490967445E-4</v>
      </c>
      <c r="O143">
        <f t="shared" si="13"/>
        <v>5.0837127875849695E-4</v>
      </c>
    </row>
    <row r="144" spans="1:15">
      <c r="A144" s="3">
        <v>44200</v>
      </c>
      <c r="B144" s="2" t="s">
        <v>257</v>
      </c>
      <c r="C144" s="2" t="s">
        <v>258</v>
      </c>
      <c r="D144" s="4">
        <v>2E-3</v>
      </c>
      <c r="E144" s="2">
        <v>-5.0000000000000001E-4</v>
      </c>
      <c r="F144">
        <f>[1]!EM_S_VAL_PENEWY(B144,"2021-01-04")</f>
        <v>37.800424239999998</v>
      </c>
      <c r="G144">
        <f>[1]!EM_S_VAL_PE_TTM(B144,"2021-01-05")</f>
        <v>24.710147190000001</v>
      </c>
      <c r="H144">
        <f>[1]!EM_S_VAL_ESTPE_NEW(B144,"2020")</f>
        <v>24.8580624682155</v>
      </c>
      <c r="I144">
        <f>[1]!EM_S_VAL_ESTPE_NEW(B144,"2021")</f>
        <v>21.258272672715499</v>
      </c>
      <c r="J144">
        <f>[1]!EM_S_VAL_ESTPE_NEW(B144,"2022")</f>
        <v>17.657508669977901</v>
      </c>
      <c r="K144">
        <f t="shared" si="14"/>
        <v>5.2909459092356475E-5</v>
      </c>
      <c r="L144">
        <f t="shared" si="10"/>
        <v>8.093840901155717E-5</v>
      </c>
      <c r="M144">
        <f t="shared" si="11"/>
        <v>8.0456793547657981E-5</v>
      </c>
      <c r="N144">
        <f t="shared" si="12"/>
        <v>9.4081021106054102E-5</v>
      </c>
      <c r="O144">
        <f t="shared" si="13"/>
        <v>1.1326626181418735E-4</v>
      </c>
    </row>
    <row r="145" spans="1:15">
      <c r="A145" s="3">
        <v>44200</v>
      </c>
      <c r="B145" s="2" t="s">
        <v>259</v>
      </c>
      <c r="C145" s="2" t="s">
        <v>260</v>
      </c>
      <c r="D145" s="4">
        <v>1.5E-3</v>
      </c>
      <c r="E145" s="2">
        <v>4.0000000000000001E-3</v>
      </c>
      <c r="F145">
        <f>[1]!EM_S_VAL_PENEWY(B145,"2021-01-04")</f>
        <v>79.287965049999997</v>
      </c>
      <c r="G145">
        <f>[1]!EM_S_VAL_PE_TTM(B145,"2021-01-05")</f>
        <v>73.701860319999994</v>
      </c>
      <c r="H145">
        <f>[1]!EM_S_VAL_ESTPE_NEW(B145,"2020")</f>
        <v>79.133178461538506</v>
      </c>
      <c r="I145">
        <f>[1]!EM_S_VAL_ESTPE_NEW(B145,"2021")</f>
        <v>65.3271894385027</v>
      </c>
      <c r="J145">
        <f>[1]!EM_S_VAL_ESTPE_NEW(B145,"2022")</f>
        <v>68.726775949367095</v>
      </c>
      <c r="K145">
        <f t="shared" si="14"/>
        <v>1.8918381863553705E-5</v>
      </c>
      <c r="L145">
        <f t="shared" si="10"/>
        <v>2.0352267819119821E-5</v>
      </c>
      <c r="M145">
        <f t="shared" si="11"/>
        <v>1.8955386718467938E-5</v>
      </c>
      <c r="N145">
        <f t="shared" si="12"/>
        <v>2.2961342939941733E-5</v>
      </c>
      <c r="O145">
        <f t="shared" si="13"/>
        <v>2.1825554585960663E-5</v>
      </c>
    </row>
    <row r="146" spans="1:15">
      <c r="A146" s="3">
        <v>44200</v>
      </c>
      <c r="B146" s="2" t="s">
        <v>261</v>
      </c>
      <c r="C146" s="2" t="s">
        <v>262</v>
      </c>
      <c r="D146" s="4">
        <v>1.1000000000000001E-3</v>
      </c>
      <c r="E146" s="2">
        <v>-1.4E-3</v>
      </c>
      <c r="F146">
        <f>[1]!EM_S_VAL_PENEWY(B146,"2021-01-04")</f>
        <v>23.684924110000001</v>
      </c>
      <c r="G146">
        <f>[1]!EM_S_VAL_PE_TTM(B146,"2021-01-05")</f>
        <v>-7.3633679599999997</v>
      </c>
      <c r="H146">
        <f>[1]!EM_S_VAL_ESTPE_NEW(B146,"2020")</f>
        <v>-7.1378455180426199</v>
      </c>
      <c r="I146">
        <f>[1]!EM_S_VAL_ESTPE_NEW(B146,"2021")</f>
        <v>27.4153127839257</v>
      </c>
      <c r="J146">
        <f>[1]!EM_S_VAL_ESTPE_NEW(B146,"2022")</f>
        <v>12.549814113255501</v>
      </c>
      <c r="K146">
        <f t="shared" si="14"/>
        <v>4.6443045157808613E-5</v>
      </c>
      <c r="L146">
        <f t="shared" si="10"/>
        <v>-1.4938816122941656E-4</v>
      </c>
      <c r="M146">
        <f t="shared" si="11"/>
        <v>-1.5410812649552106E-4</v>
      </c>
      <c r="N146">
        <f t="shared" si="12"/>
        <v>4.012356191846763E-5</v>
      </c>
      <c r="O146">
        <f t="shared" si="13"/>
        <v>8.7650700645688944E-5</v>
      </c>
    </row>
    <row r="147" spans="1:15">
      <c r="A147" s="3">
        <v>44200</v>
      </c>
      <c r="B147" s="2" t="s">
        <v>263</v>
      </c>
      <c r="C147" s="2" t="s">
        <v>264</v>
      </c>
      <c r="D147" s="4">
        <v>1E-3</v>
      </c>
      <c r="E147" s="2">
        <v>4.0000000000000001E-3</v>
      </c>
      <c r="F147">
        <f>[1]!EM_S_VAL_PENEWY(B147,"2021-01-04")</f>
        <v>118.02948958</v>
      </c>
      <c r="G147">
        <f>[1]!EM_S_VAL_PE_TTM(B147,"2021-01-05")</f>
        <v>127.99851743000001</v>
      </c>
      <c r="H147">
        <f>[1]!EM_S_VAL_ESTPE_NEW(B147,"2020")</f>
        <v>95.684507300724604</v>
      </c>
      <c r="I147">
        <f>[1]!EM_S_VAL_ESTPE_NEW(B147,"2021")</f>
        <v>81.677084582474194</v>
      </c>
      <c r="J147">
        <f>[1]!EM_S_VAL_ESTPE_NEW(B147,"2022")</f>
        <v>69.375457132224199</v>
      </c>
      <c r="K147">
        <f t="shared" si="14"/>
        <v>8.4724589046214865E-6</v>
      </c>
      <c r="L147">
        <f t="shared" si="10"/>
        <v>7.8125904899397077E-6</v>
      </c>
      <c r="M147">
        <f t="shared" si="11"/>
        <v>1.0451012689620937E-5</v>
      </c>
      <c r="N147">
        <f t="shared" si="12"/>
        <v>1.2243336121898924E-5</v>
      </c>
      <c r="O147">
        <f t="shared" si="13"/>
        <v>1.4414319434235629E-5</v>
      </c>
    </row>
    <row r="148" spans="1:15">
      <c r="A148" s="3">
        <v>44200</v>
      </c>
      <c r="B148" s="2" t="s">
        <v>691</v>
      </c>
      <c r="C148" s="2" t="s">
        <v>692</v>
      </c>
      <c r="D148" s="4">
        <v>5.9999999999999995E-4</v>
      </c>
      <c r="E148" s="2">
        <v>1.9E-3</v>
      </c>
      <c r="F148">
        <f>[1]!EM_S_VAL_PENEWY(B148,"2021-01-04")</f>
        <v>201.76685434000001</v>
      </c>
      <c r="G148">
        <f>[1]!EM_S_VAL_PE_TTM(B148,"2021-01-05")</f>
        <v>-125.37054427</v>
      </c>
      <c r="H148">
        <f>[1]!EM_S_VAL_ESTPE_NEW(B148,"2020")</f>
        <v>0</v>
      </c>
      <c r="I148">
        <f>[1]!EM_S_VAL_ESTPE_NEW(B148,"2021")</f>
        <v>0</v>
      </c>
      <c r="J148">
        <f>[1]!EM_S_VAL_ESTPE_NEW(B148,"2022")</f>
        <v>0</v>
      </c>
      <c r="K148">
        <f t="shared" si="14"/>
        <v>2.9737292676870106E-6</v>
      </c>
      <c r="L148">
        <f t="shared" si="10"/>
        <v>-4.7858131548653916E-6</v>
      </c>
      <c r="M148">
        <f t="shared" si="11"/>
        <v>0</v>
      </c>
      <c r="N148">
        <f t="shared" si="12"/>
        <v>0</v>
      </c>
      <c r="O148">
        <f t="shared" si="13"/>
        <v>0</v>
      </c>
    </row>
    <row r="149" spans="1:15">
      <c r="A149" s="3">
        <v>44200</v>
      </c>
      <c r="B149" s="2" t="s">
        <v>693</v>
      </c>
      <c r="C149" s="2" t="s">
        <v>694</v>
      </c>
      <c r="D149" s="4">
        <v>1.2999999999999999E-3</v>
      </c>
      <c r="E149" s="2">
        <v>-2.8E-3</v>
      </c>
      <c r="F149">
        <f>[1]!EM_S_VAL_PENEWY(B149,"2021-01-04")</f>
        <v>83.773880750000004</v>
      </c>
      <c r="G149">
        <f>[1]!EM_S_VAL_PE_TTM(B149,"2021-01-05")</f>
        <v>79.857824309999998</v>
      </c>
      <c r="H149">
        <f>[1]!EM_S_VAL_ESTPE_NEW(B149,"2020")</f>
        <v>75.956739773259002</v>
      </c>
      <c r="I149">
        <f>[1]!EM_S_VAL_ESTPE_NEW(B149,"2021")</f>
        <v>63.235411973483998</v>
      </c>
      <c r="J149">
        <f>[1]!EM_S_VAL_ESTPE_NEW(B149,"2022")</f>
        <v>49.673929386499999</v>
      </c>
      <c r="K149">
        <f t="shared" si="14"/>
        <v>1.551796321671537E-5</v>
      </c>
      <c r="L149">
        <f t="shared" si="10"/>
        <v>1.6278930852830793E-5</v>
      </c>
      <c r="M149">
        <f t="shared" si="11"/>
        <v>1.7115005250102536E-5</v>
      </c>
      <c r="N149">
        <f t="shared" si="12"/>
        <v>2.0558101219378764E-5</v>
      </c>
      <c r="O149">
        <f t="shared" si="13"/>
        <v>2.6170669726669622E-5</v>
      </c>
    </row>
    <row r="150" spans="1:15">
      <c r="A150" s="3">
        <v>44200</v>
      </c>
      <c r="B150" s="2" t="s">
        <v>265</v>
      </c>
      <c r="C150" s="2" t="s">
        <v>266</v>
      </c>
      <c r="D150" s="4">
        <v>2.0999999999999999E-3</v>
      </c>
      <c r="E150" s="2">
        <v>4.5999999999999999E-3</v>
      </c>
      <c r="F150">
        <f>[1]!EM_S_VAL_PENEWY(B150,"2021-01-04")</f>
        <v>33.544648100000003</v>
      </c>
      <c r="G150">
        <f>[1]!EM_S_VAL_PE_TTM(B150,"2021-01-05")</f>
        <v>38.39861827</v>
      </c>
      <c r="H150">
        <f>[1]!EM_S_VAL_ESTPE_NEW(B150,"2020")</f>
        <v>33.5354166142723</v>
      </c>
      <c r="I150">
        <f>[1]!EM_S_VAL_ESTPE_NEW(B150,"2021")</f>
        <v>23.3784565442885</v>
      </c>
      <c r="J150">
        <f>[1]!EM_S_VAL_ESTPE_NEW(B150,"2022")</f>
        <v>19.872713705388701</v>
      </c>
      <c r="K150">
        <f t="shared" si="14"/>
        <v>6.2603131019281724E-5</v>
      </c>
      <c r="L150">
        <f t="shared" si="10"/>
        <v>5.4689467866625919E-5</v>
      </c>
      <c r="M150">
        <f t="shared" si="11"/>
        <v>6.2620364140824868E-5</v>
      </c>
      <c r="N150">
        <f t="shared" si="12"/>
        <v>8.982628926001716E-5</v>
      </c>
      <c r="O150">
        <f t="shared" si="13"/>
        <v>1.05672533260043E-4</v>
      </c>
    </row>
    <row r="151" spans="1:15">
      <c r="A151" s="3">
        <v>44200</v>
      </c>
      <c r="B151" s="2" t="s">
        <v>267</v>
      </c>
      <c r="C151" s="2" t="s">
        <v>268</v>
      </c>
      <c r="D151" s="4">
        <v>1E-3</v>
      </c>
      <c r="E151" s="2">
        <v>-1E-4</v>
      </c>
      <c r="F151">
        <f>[1]!EM_S_VAL_PENEWY(B151,"2021-01-04")</f>
        <v>8.3667724000000003</v>
      </c>
      <c r="G151">
        <f>[1]!EM_S_VAL_PE_TTM(B151,"2021-01-05")</f>
        <v>5.1293223399999999</v>
      </c>
      <c r="H151">
        <f>[1]!EM_S_VAL_ESTPE_NEW(B151,"2020")</f>
        <v>0</v>
      </c>
      <c r="I151">
        <f>[1]!EM_S_VAL_ESTPE_NEW(B151,"2021")</f>
        <v>0</v>
      </c>
      <c r="J151">
        <f>[1]!EM_S_VAL_ESTPE_NEW(B151,"2022")</f>
        <v>0</v>
      </c>
      <c r="K151">
        <f t="shared" si="14"/>
        <v>1.1952040191747059E-4</v>
      </c>
      <c r="L151">
        <f t="shared" si="10"/>
        <v>1.9495752727445085E-4</v>
      </c>
      <c r="M151">
        <f t="shared" si="11"/>
        <v>0</v>
      </c>
      <c r="N151">
        <f t="shared" si="12"/>
        <v>0</v>
      </c>
      <c r="O151">
        <f t="shared" si="13"/>
        <v>0</v>
      </c>
    </row>
    <row r="152" spans="1:15">
      <c r="A152" s="3">
        <v>44200</v>
      </c>
      <c r="B152" s="2" t="s">
        <v>269</v>
      </c>
      <c r="C152" s="2" t="s">
        <v>270</v>
      </c>
      <c r="D152" s="4">
        <v>1.6000000000000001E-3</v>
      </c>
      <c r="E152" s="2">
        <v>-1.5E-3</v>
      </c>
      <c r="F152">
        <f>[1]!EM_S_VAL_PENEWY(B152,"2021-01-04")</f>
        <v>44.131858289999997</v>
      </c>
      <c r="G152">
        <f>[1]!EM_S_VAL_PE_TTM(B152,"2021-01-05")</f>
        <v>37.405512549999997</v>
      </c>
      <c r="H152">
        <f>[1]!EM_S_VAL_ESTPE_NEW(B152,"2020")</f>
        <v>34.784996387162202</v>
      </c>
      <c r="I152">
        <f>[1]!EM_S_VAL_ESTPE_NEW(B152,"2021")</f>
        <v>28.153267636977201</v>
      </c>
      <c r="J152">
        <f>[1]!EM_S_VAL_ESTPE_NEW(B152,"2022")</f>
        <v>23.474517152201301</v>
      </c>
      <c r="K152">
        <f t="shared" si="14"/>
        <v>3.6254988164922802E-5</v>
      </c>
      <c r="L152">
        <f t="shared" si="10"/>
        <v>4.2774443950240706E-5</v>
      </c>
      <c r="M152">
        <f t="shared" si="11"/>
        <v>4.5996842494728507E-5</v>
      </c>
      <c r="N152">
        <f t="shared" si="12"/>
        <v>5.6831768895576452E-5</v>
      </c>
      <c r="O152">
        <f t="shared" si="13"/>
        <v>6.8159016418787617E-5</v>
      </c>
    </row>
    <row r="153" spans="1:15">
      <c r="A153" s="3">
        <v>44200</v>
      </c>
      <c r="B153" s="2" t="s">
        <v>271</v>
      </c>
      <c r="C153" s="2" t="s">
        <v>272</v>
      </c>
      <c r="D153" s="4">
        <v>3.3E-3</v>
      </c>
      <c r="E153" s="2">
        <v>-6.3E-3</v>
      </c>
      <c r="F153">
        <f>[1]!EM_S_VAL_PENEWY(B153,"2021-01-04")</f>
        <v>40.870670160000003</v>
      </c>
      <c r="G153">
        <f>[1]!EM_S_VAL_PE_TTM(B153,"2021-01-05")</f>
        <v>36.32876314</v>
      </c>
      <c r="H153">
        <f>[1]!EM_S_VAL_ESTPE_NEW(B153,"2020")</f>
        <v>37.032467409381198</v>
      </c>
      <c r="I153">
        <f>[1]!EM_S_VAL_ESTPE_NEW(B153,"2021")</f>
        <v>31.2504115899666</v>
      </c>
      <c r="J153">
        <f>[1]!EM_S_VAL_ESTPE_NEW(B153,"2022")</f>
        <v>25.792838387842298</v>
      </c>
      <c r="K153">
        <f t="shared" si="14"/>
        <v>8.074249791063371E-5</v>
      </c>
      <c r="L153">
        <f t="shared" si="10"/>
        <v>9.0837114032283573E-5</v>
      </c>
      <c r="M153">
        <f t="shared" si="11"/>
        <v>8.9110994509753675E-5</v>
      </c>
      <c r="N153">
        <f t="shared" si="12"/>
        <v>1.0559860917350327E-4</v>
      </c>
      <c r="O153">
        <f t="shared" si="13"/>
        <v>1.279424912597245E-4</v>
      </c>
    </row>
    <row r="154" spans="1:15">
      <c r="A154" s="3">
        <v>44200</v>
      </c>
      <c r="B154" s="2" t="s">
        <v>273</v>
      </c>
      <c r="C154" s="2" t="s">
        <v>274</v>
      </c>
      <c r="D154" s="4">
        <v>6.9999999999999999E-4</v>
      </c>
      <c r="E154" s="2">
        <v>-2.0000000000000001E-4</v>
      </c>
      <c r="F154">
        <f>[1]!EM_S_VAL_PENEWY(B154,"2021-01-04")</f>
        <v>12.339470159999999</v>
      </c>
      <c r="G154">
        <f>[1]!EM_S_VAL_PE_TTM(B154,"2021-01-05")</f>
        <v>10.93324471</v>
      </c>
      <c r="H154">
        <f>[1]!EM_S_VAL_ESTPE_NEW(B154,"2020")</f>
        <v>8.1835452806405904</v>
      </c>
      <c r="I154">
        <f>[1]!EM_S_VAL_ESTPE_NEW(B154,"2021")</f>
        <v>7.0352055933915798</v>
      </c>
      <c r="J154">
        <f>[1]!EM_S_VAL_ESTPE_NEW(B154,"2022")</f>
        <v>5.7752600578656796</v>
      </c>
      <c r="K154">
        <f t="shared" si="14"/>
        <v>5.6728529744262538E-5</v>
      </c>
      <c r="L154">
        <f t="shared" si="10"/>
        <v>6.4024909216543087E-5</v>
      </c>
      <c r="M154">
        <f t="shared" si="11"/>
        <v>8.5537499457106388E-5</v>
      </c>
      <c r="N154">
        <f t="shared" si="12"/>
        <v>9.9499579750382146E-5</v>
      </c>
      <c r="O154">
        <f t="shared" si="13"/>
        <v>1.2120666307426749E-4</v>
      </c>
    </row>
    <row r="155" spans="1:15">
      <c r="A155" s="3">
        <v>44200</v>
      </c>
      <c r="B155" s="2" t="s">
        <v>275</v>
      </c>
      <c r="C155" s="2" t="s">
        <v>276</v>
      </c>
      <c r="D155" s="4">
        <v>6.9999999999999999E-4</v>
      </c>
      <c r="E155" s="2">
        <v>5.9999999999999995E-4</v>
      </c>
      <c r="F155">
        <f>[1]!EM_S_VAL_PENEWY(B155,"2021-01-04")</f>
        <v>21.959810749999999</v>
      </c>
      <c r="G155">
        <f>[1]!EM_S_VAL_PE_TTM(B155,"2021-01-05")</f>
        <v>21.835308300000001</v>
      </c>
      <c r="H155">
        <f>[1]!EM_S_VAL_ESTPE_NEW(B155,"2020")</f>
        <v>18.805963359110301</v>
      </c>
      <c r="I155">
        <f>[1]!EM_S_VAL_ESTPE_NEW(B155,"2021")</f>
        <v>17.1786008841861</v>
      </c>
      <c r="J155">
        <f>[1]!EM_S_VAL_ESTPE_NEW(B155,"2022")</f>
        <v>15.5066286869304</v>
      </c>
      <c r="K155">
        <f t="shared" si="14"/>
        <v>3.1876413142585943E-5</v>
      </c>
      <c r="L155">
        <f t="shared" si="10"/>
        <v>3.2058168832908121E-5</v>
      </c>
      <c r="M155">
        <f t="shared" si="11"/>
        <v>3.7222235661801085E-5</v>
      </c>
      <c r="N155">
        <f t="shared" si="12"/>
        <v>4.0748370878351952E-5</v>
      </c>
      <c r="O155">
        <f t="shared" si="13"/>
        <v>4.5141985026699435E-5</v>
      </c>
    </row>
    <row r="156" spans="1:15">
      <c r="A156" s="3">
        <v>44200</v>
      </c>
      <c r="B156" s="2" t="s">
        <v>277</v>
      </c>
      <c r="C156" s="2" t="s">
        <v>278</v>
      </c>
      <c r="D156" s="4">
        <v>6.9999999999999999E-4</v>
      </c>
      <c r="E156" s="2">
        <v>1.5E-3</v>
      </c>
      <c r="F156">
        <f>[1]!EM_S_VAL_PENEWY(B156,"2021-01-04")</f>
        <v>16.721172800000002</v>
      </c>
      <c r="G156">
        <f>[1]!EM_S_VAL_PE_TTM(B156,"2021-01-05")</f>
        <v>52.221806399999998</v>
      </c>
      <c r="H156">
        <f>[1]!EM_S_VAL_ESTPE_NEW(B156,"2020")</f>
        <v>18.1797853906663</v>
      </c>
      <c r="I156">
        <f>[1]!EM_S_VAL_ESTPE_NEW(B156,"2021")</f>
        <v>15.556673809815001</v>
      </c>
      <c r="J156">
        <f>[1]!EM_S_VAL_ESTPE_NEW(B156,"2022")</f>
        <v>12.999257347899601</v>
      </c>
      <c r="K156">
        <f t="shared" si="14"/>
        <v>4.1863092282617876E-5</v>
      </c>
      <c r="L156">
        <f t="shared" si="10"/>
        <v>1.3404362052094774E-5</v>
      </c>
      <c r="M156">
        <f t="shared" si="11"/>
        <v>3.8504304916568905E-5</v>
      </c>
      <c r="N156">
        <f t="shared" si="12"/>
        <v>4.4996765282714655E-5</v>
      </c>
      <c r="O156">
        <f t="shared" si="13"/>
        <v>5.3849230095679651E-5</v>
      </c>
    </row>
    <row r="157" spans="1:15">
      <c r="A157" s="3">
        <v>44200</v>
      </c>
      <c r="B157" s="2" t="s">
        <v>279</v>
      </c>
      <c r="C157" s="2" t="s">
        <v>280</v>
      </c>
      <c r="D157" s="4">
        <v>2.12E-2</v>
      </c>
      <c r="E157" s="2">
        <v>-4.8999999999999998E-3</v>
      </c>
      <c r="F157">
        <f>[1]!EM_S_VAL_PENEWY(B157,"2021-01-04")</f>
        <v>111.27700313</v>
      </c>
      <c r="G157">
        <f>[1]!EM_S_VAL_PE_TTM(B157,"2021-01-05")</f>
        <v>101.31829645000001</v>
      </c>
      <c r="H157">
        <f>[1]!EM_S_VAL_ESTPE_NEW(B157,"2020")</f>
        <v>90.504802336518907</v>
      </c>
      <c r="I157">
        <f>[1]!EM_S_VAL_ESTPE_NEW(B157,"2021")</f>
        <v>70.797028166586003</v>
      </c>
      <c r="J157">
        <f>[1]!EM_S_VAL_ESTPE_NEW(B157,"2022")</f>
        <v>56.294897982519103</v>
      </c>
      <c r="K157">
        <f t="shared" si="14"/>
        <v>1.9051555490969666E-4</v>
      </c>
      <c r="L157">
        <f t="shared" si="10"/>
        <v>2.0924157573515932E-4</v>
      </c>
      <c r="M157">
        <f t="shared" si="11"/>
        <v>2.3424171372888296E-4</v>
      </c>
      <c r="N157">
        <f t="shared" si="12"/>
        <v>2.9944759757593529E-4</v>
      </c>
      <c r="O157">
        <f t="shared" si="13"/>
        <v>3.7658830124504537E-4</v>
      </c>
    </row>
    <row r="158" spans="1:15">
      <c r="A158" s="3">
        <v>44200</v>
      </c>
      <c r="B158" s="2" t="s">
        <v>281</v>
      </c>
      <c r="C158" s="2" t="s">
        <v>282</v>
      </c>
      <c r="D158" s="4">
        <v>5.9999999999999995E-4</v>
      </c>
      <c r="E158" s="2">
        <v>2.0000000000000001E-4</v>
      </c>
      <c r="F158">
        <f>[1]!EM_S_VAL_PENEWY(B158,"2021-01-04")</f>
        <v>8.9501211699999992</v>
      </c>
      <c r="G158">
        <f>[1]!EM_S_VAL_PE_TTM(B158,"2021-01-05")</f>
        <v>13.97067532</v>
      </c>
      <c r="H158">
        <f>[1]!EM_S_VAL_ESTPE_NEW(B158,"2020")</f>
        <v>10.3763449536323</v>
      </c>
      <c r="I158">
        <f>[1]!EM_S_VAL_ESTPE_NEW(B158,"2021")</f>
        <v>7.4194406620150204</v>
      </c>
      <c r="J158">
        <f>[1]!EM_S_VAL_ESTPE_NEW(B158,"2022")</f>
        <v>6.2962884078184</v>
      </c>
      <c r="K158">
        <f t="shared" si="14"/>
        <v>6.7038198545417009E-5</v>
      </c>
      <c r="L158">
        <f t="shared" si="10"/>
        <v>4.2947100713238815E-5</v>
      </c>
      <c r="M158">
        <f t="shared" si="11"/>
        <v>5.782382936199191E-5</v>
      </c>
      <c r="N158">
        <f t="shared" si="12"/>
        <v>8.0868629770407521E-5</v>
      </c>
      <c r="O158">
        <f t="shared" si="13"/>
        <v>9.5294237038911922E-5</v>
      </c>
    </row>
    <row r="159" spans="1:15">
      <c r="A159" s="3">
        <v>44200</v>
      </c>
      <c r="B159" s="2" t="s">
        <v>283</v>
      </c>
      <c r="C159" s="2" t="s">
        <v>284</v>
      </c>
      <c r="D159" s="4">
        <v>2.0000000000000001E-4</v>
      </c>
      <c r="E159" s="2">
        <v>2.9999999999999997E-4</v>
      </c>
      <c r="F159">
        <f>[1]!EM_S_VAL_PENEWY(B159,"2021-01-04")</f>
        <v>31.565063139999999</v>
      </c>
      <c r="G159">
        <f>[1]!EM_S_VAL_PE_TTM(B159,"2021-01-05")</f>
        <v>24.499814860000001</v>
      </c>
      <c r="H159">
        <f>[1]!EM_S_VAL_ESTPE_NEW(B159,"2020")</f>
        <v>20.566717732994299</v>
      </c>
      <c r="I159">
        <f>[1]!EM_S_VAL_ESTPE_NEW(B159,"2021")</f>
        <v>17.517929981038801</v>
      </c>
      <c r="J159">
        <f>[1]!EM_S_VAL_ESTPE_NEW(B159,"2022")</f>
        <v>14.774047411107601</v>
      </c>
      <c r="K159">
        <f t="shared" si="14"/>
        <v>6.336119117295706E-6</v>
      </c>
      <c r="L159">
        <f t="shared" si="10"/>
        <v>8.1633269942187638E-6</v>
      </c>
      <c r="M159">
        <f t="shared" si="11"/>
        <v>9.7244491122250692E-6</v>
      </c>
      <c r="N159">
        <f t="shared" si="12"/>
        <v>1.1416874037998646E-5</v>
      </c>
      <c r="O159">
        <f t="shared" si="13"/>
        <v>1.3537251806139029E-5</v>
      </c>
    </row>
    <row r="160" spans="1:15">
      <c r="A160" s="3">
        <v>44200</v>
      </c>
      <c r="B160" s="2" t="s">
        <v>285</v>
      </c>
      <c r="C160" s="2" t="s">
        <v>286</v>
      </c>
      <c r="D160" s="4">
        <v>7.3000000000000001E-3</v>
      </c>
      <c r="E160" s="2">
        <v>2.46E-2</v>
      </c>
      <c r="F160">
        <f>[1]!EM_S_VAL_PENEWY(B160,"2021-01-04")</f>
        <v>29.172101399999999</v>
      </c>
      <c r="G160">
        <f>[1]!EM_S_VAL_PE_TTM(B160,"2021-01-05")</f>
        <v>38.986601579999999</v>
      </c>
      <c r="H160">
        <f>[1]!EM_S_VAL_ESTPE_NEW(B160,"2020")</f>
        <v>34.333920755466501</v>
      </c>
      <c r="I160">
        <f>[1]!EM_S_VAL_ESTPE_NEW(B160,"2021")</f>
        <v>22.592816852084699</v>
      </c>
      <c r="J160">
        <f>[1]!EM_S_VAL_ESTPE_NEW(B160,"2022")</f>
        <v>18.916066521957799</v>
      </c>
      <c r="K160">
        <f t="shared" si="14"/>
        <v>2.5023908630730318E-4</v>
      </c>
      <c r="L160">
        <f t="shared" si="10"/>
        <v>1.8724381464797581E-4</v>
      </c>
      <c r="M160">
        <f t="shared" si="11"/>
        <v>2.12617721465374E-4</v>
      </c>
      <c r="N160">
        <f t="shared" si="12"/>
        <v>3.2311154681566014E-4</v>
      </c>
      <c r="O160">
        <f t="shared" si="13"/>
        <v>3.859153271387658E-4</v>
      </c>
    </row>
    <row r="161" spans="1:15">
      <c r="A161" s="3">
        <v>44200</v>
      </c>
      <c r="B161" s="2" t="s">
        <v>287</v>
      </c>
      <c r="C161" s="2" t="s">
        <v>288</v>
      </c>
      <c r="D161" s="4">
        <v>8.0000000000000004E-4</v>
      </c>
      <c r="E161" s="2">
        <v>1E-4</v>
      </c>
      <c r="F161">
        <f>[1]!EM_S_VAL_PENEWY(B161,"2021-01-04")</f>
        <v>14.93293809</v>
      </c>
      <c r="G161">
        <f>[1]!EM_S_VAL_PE_TTM(B161,"2021-01-05")</f>
        <v>17.712716870000001</v>
      </c>
      <c r="H161">
        <f>[1]!EM_S_VAL_ESTPE_NEW(B161,"2020")</f>
        <v>15.856014469775999</v>
      </c>
      <c r="I161">
        <f>[1]!EM_S_VAL_ESTPE_NEW(B161,"2021")</f>
        <v>13.666578720460199</v>
      </c>
      <c r="J161">
        <f>[1]!EM_S_VAL_ESTPE_NEW(B161,"2022")</f>
        <v>0</v>
      </c>
      <c r="K161">
        <f t="shared" si="14"/>
        <v>5.3572846494001638E-5</v>
      </c>
      <c r="L161">
        <f t="shared" si="10"/>
        <v>4.5165290331883459E-5</v>
      </c>
      <c r="M161">
        <f t="shared" si="11"/>
        <v>5.0454040737975041E-5</v>
      </c>
      <c r="N161">
        <f t="shared" si="12"/>
        <v>5.8536962056372023E-5</v>
      </c>
      <c r="O161">
        <f t="shared" si="13"/>
        <v>0</v>
      </c>
    </row>
    <row r="162" spans="1:15">
      <c r="A162" s="3">
        <v>44200</v>
      </c>
      <c r="B162" s="2" t="s">
        <v>289</v>
      </c>
      <c r="C162" s="2" t="s">
        <v>290</v>
      </c>
      <c r="D162" s="4">
        <v>1E-3</v>
      </c>
      <c r="E162" s="2">
        <v>-2.0999999999999999E-3</v>
      </c>
      <c r="F162">
        <f>[1]!EM_S_VAL_PENEWY(B162,"2021-01-04")</f>
        <v>3.3936208899999998</v>
      </c>
      <c r="G162">
        <f>[1]!EM_S_VAL_PE_TTM(B162,"2021-01-05")</f>
        <v>4.0826957300000002</v>
      </c>
      <c r="H162">
        <f>[1]!EM_S_VAL_ESTPE_NEW(B162,"2020")</f>
        <v>3.06376496001621</v>
      </c>
      <c r="I162">
        <f>[1]!EM_S_VAL_ESTPE_NEW(B162,"2021")</f>
        <v>2.53124776145641</v>
      </c>
      <c r="J162">
        <f>[1]!EM_S_VAL_ESTPE_NEW(B162,"2022")</f>
        <v>2.2204830034988299</v>
      </c>
      <c r="K162">
        <f t="shared" si="14"/>
        <v>2.9467051047060239E-4</v>
      </c>
      <c r="L162">
        <f t="shared" si="10"/>
        <v>2.4493620542229339E-4</v>
      </c>
      <c r="M162">
        <f t="shared" si="11"/>
        <v>3.2639579505952347E-4</v>
      </c>
      <c r="N162">
        <f t="shared" si="12"/>
        <v>3.9506207777330641E-4</v>
      </c>
      <c r="O162">
        <f t="shared" si="13"/>
        <v>4.5035246764973805E-4</v>
      </c>
    </row>
    <row r="163" spans="1:15">
      <c r="A163" s="3">
        <v>44200</v>
      </c>
      <c r="B163" s="2" t="s">
        <v>291</v>
      </c>
      <c r="C163" s="2" t="s">
        <v>292</v>
      </c>
      <c r="D163" s="4">
        <v>3.0000000000000001E-3</v>
      </c>
      <c r="E163" s="2">
        <v>5.1999999999999998E-3</v>
      </c>
      <c r="F163">
        <f>[1]!EM_S_VAL_PENEWY(B163,"2021-01-04")</f>
        <v>19.97594127</v>
      </c>
      <c r="G163">
        <f>[1]!EM_S_VAL_PE_TTM(B163,"2021-01-05")</f>
        <v>15.282924270000001</v>
      </c>
      <c r="H163">
        <f>[1]!EM_S_VAL_ESTPE_NEW(B163,"2020")</f>
        <v>15.2131841773119</v>
      </c>
      <c r="I163">
        <f>[1]!EM_S_VAL_ESTPE_NEW(B163,"2021")</f>
        <v>12.9963000321536</v>
      </c>
      <c r="J163">
        <f>[1]!EM_S_VAL_ESTPE_NEW(B163,"2022")</f>
        <v>11.6530935288643</v>
      </c>
      <c r="K163">
        <f t="shared" si="14"/>
        <v>1.5018065779485545E-4</v>
      </c>
      <c r="L163">
        <f t="shared" si="10"/>
        <v>1.9629751132699947E-4</v>
      </c>
      <c r="M163">
        <f t="shared" si="11"/>
        <v>1.9719737597563789E-4</v>
      </c>
      <c r="N163">
        <f t="shared" si="12"/>
        <v>2.3083492937049977E-4</v>
      </c>
      <c r="O163">
        <f t="shared" si="13"/>
        <v>2.574423686353419E-4</v>
      </c>
    </row>
    <row r="164" spans="1:15">
      <c r="A164" s="3">
        <v>44200</v>
      </c>
      <c r="B164" s="2" t="s">
        <v>293</v>
      </c>
      <c r="C164" s="2" t="s">
        <v>294</v>
      </c>
      <c r="D164" s="4">
        <v>1.8E-3</v>
      </c>
      <c r="E164" s="2">
        <v>-1E-4</v>
      </c>
      <c r="F164">
        <f>[1]!EM_S_VAL_PENEWY(B164,"2021-01-04")</f>
        <v>8.8151014300000003</v>
      </c>
      <c r="G164">
        <f>[1]!EM_S_VAL_PE_TTM(B164,"2021-01-05")</f>
        <v>10.29573001</v>
      </c>
      <c r="H164">
        <f>[1]!EM_S_VAL_ESTPE_NEW(B164,"2020")</f>
        <v>9.8794784717301098</v>
      </c>
      <c r="I164">
        <f>[1]!EM_S_VAL_ESTPE_NEW(B164,"2021")</f>
        <v>8.5792045471091196</v>
      </c>
      <c r="J164">
        <f>[1]!EM_S_VAL_ESTPE_NEW(B164,"2022")</f>
        <v>7.5831215301592696</v>
      </c>
      <c r="K164">
        <f t="shared" si="14"/>
        <v>2.0419504123618461E-4</v>
      </c>
      <c r="L164">
        <f t="shared" si="10"/>
        <v>1.7482975935185775E-4</v>
      </c>
      <c r="M164">
        <f t="shared" si="11"/>
        <v>1.8219585225583078E-4</v>
      </c>
      <c r="N164">
        <f t="shared" si="12"/>
        <v>2.0980966127058184E-4</v>
      </c>
      <c r="O164">
        <f t="shared" si="13"/>
        <v>2.3736926710736682E-4</v>
      </c>
    </row>
    <row r="165" spans="1:15">
      <c r="A165" s="3">
        <v>44200</v>
      </c>
      <c r="B165" s="2" t="s">
        <v>295</v>
      </c>
      <c r="C165" s="2" t="s">
        <v>296</v>
      </c>
      <c r="D165" s="4">
        <v>1.1000000000000001E-3</v>
      </c>
      <c r="E165" s="2">
        <v>7.6E-3</v>
      </c>
      <c r="F165">
        <f>[1]!EM_S_VAL_PENEWY(B165,"2021-01-04")</f>
        <v>30.01659991</v>
      </c>
      <c r="G165">
        <f>[1]!EM_S_VAL_PE_TTM(B165,"2021-01-05")</f>
        <v>38.286773930000003</v>
      </c>
      <c r="H165">
        <f>[1]!EM_S_VAL_ESTPE_NEW(B165,"2020")</f>
        <v>35.944240821605398</v>
      </c>
      <c r="I165">
        <f>[1]!EM_S_VAL_ESTPE_NEW(B165,"2021")</f>
        <v>28.206688346037598</v>
      </c>
      <c r="J165">
        <f>[1]!EM_S_VAL_ESTPE_NEW(B165,"2022")</f>
        <v>21.832248504541401</v>
      </c>
      <c r="K165">
        <f t="shared" si="14"/>
        <v>3.6646389107966098E-5</v>
      </c>
      <c r="L165">
        <f t="shared" si="10"/>
        <v>2.8730548100269257E-5</v>
      </c>
      <c r="M165">
        <f t="shared" si="11"/>
        <v>3.0602955434763589E-5</v>
      </c>
      <c r="N165">
        <f t="shared" si="12"/>
        <v>3.8997842869934966E-5</v>
      </c>
      <c r="O165">
        <f t="shared" si="13"/>
        <v>5.0384182818878475E-5</v>
      </c>
    </row>
    <row r="166" spans="1:15">
      <c r="A166" s="3">
        <v>44200</v>
      </c>
      <c r="B166" s="2" t="s">
        <v>297</v>
      </c>
      <c r="C166" s="2" t="s">
        <v>298</v>
      </c>
      <c r="D166" s="4">
        <v>8.9999999999999998E-4</v>
      </c>
      <c r="E166" s="2">
        <v>5.5999999999999999E-3</v>
      </c>
      <c r="F166">
        <f>[1]!EM_S_VAL_PENEWY(B166,"2021-01-04")</f>
        <v>36.414126799999998</v>
      </c>
      <c r="G166">
        <f>[1]!EM_S_VAL_PE_TTM(B166,"2021-01-05")</f>
        <v>33.802012869999999</v>
      </c>
      <c r="H166">
        <f>[1]!EM_S_VAL_ESTPE_NEW(B166,"2020")</f>
        <v>0</v>
      </c>
      <c r="I166">
        <f>[1]!EM_S_VAL_ESTPE_NEW(B166,"2021")</f>
        <v>0</v>
      </c>
      <c r="J166">
        <f>[1]!EM_S_VAL_ESTPE_NEW(B166,"2022")</f>
        <v>0</v>
      </c>
      <c r="K166">
        <f t="shared" si="14"/>
        <v>2.4715682596019303E-5</v>
      </c>
      <c r="L166">
        <f t="shared" si="10"/>
        <v>2.6625633315428058E-5</v>
      </c>
      <c r="M166">
        <f t="shared" si="11"/>
        <v>0</v>
      </c>
      <c r="N166">
        <f t="shared" si="12"/>
        <v>0</v>
      </c>
      <c r="O166">
        <f t="shared" si="13"/>
        <v>0</v>
      </c>
    </row>
    <row r="167" spans="1:15">
      <c r="A167" s="3">
        <v>44200</v>
      </c>
      <c r="B167" s="2" t="s">
        <v>299</v>
      </c>
      <c r="C167" s="2" t="s">
        <v>300</v>
      </c>
      <c r="D167" s="4">
        <v>1.6000000000000001E-3</v>
      </c>
      <c r="E167" s="2">
        <v>-7.1000000000000004E-3</v>
      </c>
      <c r="F167">
        <f>[1]!EM_S_VAL_PENEWY(B167,"2021-01-04")</f>
        <v>5.7713582700000003</v>
      </c>
      <c r="G167">
        <f>[1]!EM_S_VAL_PE_TTM(B167,"2021-01-05")</f>
        <v>6.0303084800000004</v>
      </c>
      <c r="H167">
        <f>[1]!EM_S_VAL_ESTPE_NEW(B167,"2020")</f>
        <v>5.1164258158721401</v>
      </c>
      <c r="I167">
        <f>[1]!EM_S_VAL_ESTPE_NEW(B167,"2021")</f>
        <v>4.38170914923559</v>
      </c>
      <c r="J167">
        <f>[1]!EM_S_VAL_ESTPE_NEW(B167,"2022")</f>
        <v>3.7920404334272599</v>
      </c>
      <c r="K167">
        <f t="shared" si="14"/>
        <v>2.7723109970783359E-4</v>
      </c>
      <c r="L167">
        <f t="shared" si="10"/>
        <v>2.6532639338543423E-4</v>
      </c>
      <c r="M167">
        <f t="shared" si="11"/>
        <v>3.127183032804837E-4</v>
      </c>
      <c r="N167">
        <f t="shared" si="12"/>
        <v>3.6515431433396892E-4</v>
      </c>
      <c r="O167">
        <f t="shared" si="13"/>
        <v>4.219364292363081E-4</v>
      </c>
    </row>
    <row r="168" spans="1:15">
      <c r="A168" s="3">
        <v>44200</v>
      </c>
      <c r="B168" s="2" t="s">
        <v>301</v>
      </c>
      <c r="C168" s="2" t="s">
        <v>302</v>
      </c>
      <c r="D168" s="4">
        <v>8.0000000000000004E-4</v>
      </c>
      <c r="E168" s="2">
        <v>0</v>
      </c>
      <c r="F168">
        <f>[1]!EM_S_VAL_PENEWY(B168,"2021-01-04")</f>
        <v>11.47928557</v>
      </c>
      <c r="G168">
        <f>[1]!EM_S_VAL_PE_TTM(B168,"2021-01-05")</f>
        <v>9.5598354499999996</v>
      </c>
      <c r="H168">
        <f>[1]!EM_S_VAL_ESTPE_NEW(B168,"2020")</f>
        <v>0</v>
      </c>
      <c r="I168">
        <f>[1]!EM_S_VAL_ESTPE_NEW(B168,"2021")</f>
        <v>0</v>
      </c>
      <c r="J168">
        <f>[1]!EM_S_VAL_ESTPE_NEW(B168,"2022")</f>
        <v>0</v>
      </c>
      <c r="K168">
        <f t="shared" si="14"/>
        <v>6.9690748184775763E-5</v>
      </c>
      <c r="L168">
        <f t="shared" si="10"/>
        <v>8.3683448756432315E-5</v>
      </c>
      <c r="M168">
        <f t="shared" si="11"/>
        <v>0</v>
      </c>
      <c r="N168">
        <f t="shared" si="12"/>
        <v>0</v>
      </c>
      <c r="O168">
        <f t="shared" si="13"/>
        <v>0</v>
      </c>
    </row>
    <row r="169" spans="1:15">
      <c r="A169" s="3">
        <v>44200</v>
      </c>
      <c r="B169" s="2" t="s">
        <v>303</v>
      </c>
      <c r="C169" s="2" t="s">
        <v>304</v>
      </c>
      <c r="D169" s="4">
        <v>3.0999999999999999E-3</v>
      </c>
      <c r="E169" s="2">
        <v>1.4E-3</v>
      </c>
      <c r="F169">
        <f>[1]!EM_S_VAL_PENEWY(B169,"2021-01-04")</f>
        <v>28.402534930000002</v>
      </c>
      <c r="G169">
        <f>[1]!EM_S_VAL_PE_TTM(B169,"2021-01-05")</f>
        <v>25.994583840000001</v>
      </c>
      <c r="H169">
        <f>[1]!EM_S_VAL_ESTPE_NEW(B169,"2020")</f>
        <v>23.837303773947401</v>
      </c>
      <c r="I169">
        <f>[1]!EM_S_VAL_ESTPE_NEW(B169,"2021")</f>
        <v>20.3550446222544</v>
      </c>
      <c r="J169">
        <f>[1]!EM_S_VAL_ESTPE_NEW(B169,"2022")</f>
        <v>17.4589505657205</v>
      </c>
      <c r="K169">
        <f t="shared" si="14"/>
        <v>1.091451874855594E-4</v>
      </c>
      <c r="L169">
        <f t="shared" si="10"/>
        <v>1.1925561182594411E-4</v>
      </c>
      <c r="M169">
        <f t="shared" si="11"/>
        <v>1.3004826508055393E-4</v>
      </c>
      <c r="N169">
        <f t="shared" si="12"/>
        <v>1.5229639912509623E-4</v>
      </c>
      <c r="O169">
        <f t="shared" si="13"/>
        <v>1.7755935491831025E-4</v>
      </c>
    </row>
    <row r="170" spans="1:15">
      <c r="A170" s="3">
        <v>44200</v>
      </c>
      <c r="B170" s="2" t="s">
        <v>305</v>
      </c>
      <c r="C170" s="2" t="s">
        <v>306</v>
      </c>
      <c r="D170" s="4">
        <v>4.1000000000000003E-3</v>
      </c>
      <c r="E170" s="2">
        <v>1.9199999999999998E-2</v>
      </c>
      <c r="F170">
        <f>[1]!EM_S_VAL_PENEWY(B170,"2021-01-04")</f>
        <v>122.90424978999999</v>
      </c>
      <c r="G170">
        <f>[1]!EM_S_VAL_PE_TTM(B170,"2021-01-05")</f>
        <v>105.95267995</v>
      </c>
      <c r="H170">
        <f>[1]!EM_S_VAL_ESTPE_NEW(B170,"2020")</f>
        <v>101.89514976667201</v>
      </c>
      <c r="I170">
        <f>[1]!EM_S_VAL_ESTPE_NEW(B170,"2021")</f>
        <v>82.265720556013704</v>
      </c>
      <c r="J170">
        <f>[1]!EM_S_VAL_ESTPE_NEW(B170,"2022")</f>
        <v>66.636193180744101</v>
      </c>
      <c r="K170">
        <f t="shared" si="14"/>
        <v>3.3359302115308902E-5</v>
      </c>
      <c r="L170">
        <f t="shared" si="10"/>
        <v>3.8696520011903672E-5</v>
      </c>
      <c r="M170">
        <f t="shared" si="11"/>
        <v>4.0237440245080572E-5</v>
      </c>
      <c r="N170">
        <f t="shared" si="12"/>
        <v>4.9838498615086726E-5</v>
      </c>
      <c r="O170">
        <f t="shared" si="13"/>
        <v>6.1528124646603909E-5</v>
      </c>
    </row>
    <row r="171" spans="1:15">
      <c r="A171" s="3">
        <v>44200</v>
      </c>
      <c r="B171" s="2" t="s">
        <v>307</v>
      </c>
      <c r="C171" s="2" t="s">
        <v>308</v>
      </c>
      <c r="D171" s="4">
        <v>5.3E-3</v>
      </c>
      <c r="E171" s="2">
        <v>4.4200000000000003E-2</v>
      </c>
      <c r="F171">
        <f>[1]!EM_S_VAL_PENEWY(B171,"2021-01-04")</f>
        <v>71.165148490000007</v>
      </c>
      <c r="G171">
        <f>[1]!EM_S_VAL_PE_TTM(B171,"2021-01-05")</f>
        <v>50.345115810000003</v>
      </c>
      <c r="H171">
        <f>[1]!EM_S_VAL_ESTPE_NEW(B171,"2020")</f>
        <v>40.116984998969698</v>
      </c>
      <c r="I171">
        <f>[1]!EM_S_VAL_ESTPE_NEW(B171,"2021")</f>
        <v>34.536152667003698</v>
      </c>
      <c r="J171">
        <f>[1]!EM_S_VAL_ESTPE_NEW(B171,"2022")</f>
        <v>28.243483309697901</v>
      </c>
      <c r="K171">
        <f t="shared" si="14"/>
        <v>7.4474656660693207E-5</v>
      </c>
      <c r="L171">
        <f t="shared" si="10"/>
        <v>1.0527336991341802E-4</v>
      </c>
      <c r="M171">
        <f t="shared" si="11"/>
        <v>1.3211361721565359E-4</v>
      </c>
      <c r="N171">
        <f t="shared" si="12"/>
        <v>1.5346237466293375E-4</v>
      </c>
      <c r="O171">
        <f t="shared" si="13"/>
        <v>1.8765390734152651E-4</v>
      </c>
    </row>
    <row r="172" spans="1:15">
      <c r="A172" s="3">
        <v>44200</v>
      </c>
      <c r="B172" s="2" t="s">
        <v>309</v>
      </c>
      <c r="C172" s="2" t="s">
        <v>310</v>
      </c>
      <c r="D172" s="4">
        <v>5.9999999999999995E-4</v>
      </c>
      <c r="E172" s="2">
        <v>2.8999999999999998E-3</v>
      </c>
      <c r="F172">
        <f>[1]!EM_S_VAL_PENEWY(B172,"2021-01-04")</f>
        <v>41.006456010000001</v>
      </c>
      <c r="G172">
        <f>[1]!EM_S_VAL_PE_TTM(B172,"2021-01-05")</f>
        <v>48.051063489999997</v>
      </c>
      <c r="H172">
        <f>[1]!EM_S_VAL_ESTPE_NEW(B172,"2020")</f>
        <v>0</v>
      </c>
      <c r="I172">
        <f>[1]!EM_S_VAL_ESTPE_NEW(B172,"2021")</f>
        <v>0</v>
      </c>
      <c r="J172">
        <f>[1]!EM_S_VAL_ESTPE_NEW(B172,"2022")</f>
        <v>0</v>
      </c>
      <c r="K172">
        <f t="shared" si="14"/>
        <v>1.4631842358034587E-5</v>
      </c>
      <c r="L172">
        <f t="shared" si="10"/>
        <v>1.248671634759691E-5</v>
      </c>
      <c r="M172">
        <f t="shared" si="11"/>
        <v>0</v>
      </c>
      <c r="N172">
        <f t="shared" si="12"/>
        <v>0</v>
      </c>
      <c r="O172">
        <f t="shared" si="13"/>
        <v>0</v>
      </c>
    </row>
    <row r="173" spans="1:15">
      <c r="A173" s="3">
        <v>44200</v>
      </c>
      <c r="B173" s="2" t="s">
        <v>311</v>
      </c>
      <c r="C173" s="2" t="s">
        <v>312</v>
      </c>
      <c r="D173" s="4">
        <v>1E-3</v>
      </c>
      <c r="E173" s="2">
        <v>1.5E-3</v>
      </c>
      <c r="F173">
        <f>[1]!EM_S_VAL_PENEWY(B173,"2021-01-04")</f>
        <v>24.62561402</v>
      </c>
      <c r="G173">
        <f>[1]!EM_S_VAL_PE_TTM(B173,"2021-01-05")</f>
        <v>31.984581729999999</v>
      </c>
      <c r="H173">
        <f>[1]!EM_S_VAL_ESTPE_NEW(B173,"2020")</f>
        <v>27.3982428290408</v>
      </c>
      <c r="I173">
        <f>[1]!EM_S_VAL_ESTPE_NEW(B173,"2021")</f>
        <v>20.546787066838299</v>
      </c>
      <c r="J173">
        <f>[1]!EM_S_VAL_ESTPE_NEW(B173,"2022")</f>
        <v>15.666061877139599</v>
      </c>
      <c r="K173">
        <f t="shared" si="14"/>
        <v>4.0608124499467811E-5</v>
      </c>
      <c r="L173">
        <f t="shared" si="10"/>
        <v>3.126506416252579E-5</v>
      </c>
      <c r="M173">
        <f t="shared" si="11"/>
        <v>3.6498691037954041E-5</v>
      </c>
      <c r="N173">
        <f t="shared" si="12"/>
        <v>4.8669409808308203E-5</v>
      </c>
      <c r="O173">
        <f t="shared" si="13"/>
        <v>6.3832251387901823E-5</v>
      </c>
    </row>
    <row r="174" spans="1:15">
      <c r="A174" s="3">
        <v>44200</v>
      </c>
      <c r="B174" s="2" t="s">
        <v>313</v>
      </c>
      <c r="C174" s="2" t="s">
        <v>314</v>
      </c>
      <c r="D174" s="4">
        <v>8.9999999999999998E-4</v>
      </c>
      <c r="E174" s="2">
        <v>2.5000000000000001E-3</v>
      </c>
      <c r="F174">
        <f>[1]!EM_S_VAL_PENEWY(B174,"2021-01-04")</f>
        <v>245.66238842999999</v>
      </c>
      <c r="G174">
        <f>[1]!EM_S_VAL_PE_TTM(B174,"2021-01-05")</f>
        <v>79.661700929999995</v>
      </c>
      <c r="H174">
        <f>[1]!EM_S_VAL_ESTPE_NEW(B174,"2020")</f>
        <v>33.587405162269903</v>
      </c>
      <c r="I174">
        <f>[1]!EM_S_VAL_ESTPE_NEW(B174,"2021")</f>
        <v>21.927262293337801</v>
      </c>
      <c r="J174">
        <f>[1]!EM_S_VAL_ESTPE_NEW(B174,"2022")</f>
        <v>16.952636247067201</v>
      </c>
      <c r="K174">
        <f t="shared" si="14"/>
        <v>3.6635644786806652E-6</v>
      </c>
      <c r="L174">
        <f t="shared" si="10"/>
        <v>1.1297775336115962E-5</v>
      </c>
      <c r="M174">
        <f t="shared" si="11"/>
        <v>2.6795758578307994E-5</v>
      </c>
      <c r="N174">
        <f t="shared" si="12"/>
        <v>4.1044795650273614E-5</v>
      </c>
      <c r="O174">
        <f t="shared" si="13"/>
        <v>5.3089088144370444E-5</v>
      </c>
    </row>
    <row r="175" spans="1:15">
      <c r="A175" s="3">
        <v>44200</v>
      </c>
      <c r="B175" s="2" t="s">
        <v>315</v>
      </c>
      <c r="C175" s="2" t="s">
        <v>316</v>
      </c>
      <c r="D175" s="4">
        <v>8.9999999999999998E-4</v>
      </c>
      <c r="E175" s="2">
        <v>1.9E-3</v>
      </c>
      <c r="F175">
        <f>[1]!EM_S_VAL_PENEWY(B175,"2021-01-04")</f>
        <v>29.409883170000001</v>
      </c>
      <c r="G175">
        <f>[1]!EM_S_VAL_PE_TTM(B175,"2021-01-05")</f>
        <v>45.208845779999997</v>
      </c>
      <c r="H175">
        <f>[1]!EM_S_VAL_ESTPE_NEW(B175,"2020")</f>
        <v>35.155147628978902</v>
      </c>
      <c r="I175">
        <f>[1]!EM_S_VAL_ESTPE_NEW(B175,"2021")</f>
        <v>26.0978579635693</v>
      </c>
      <c r="J175">
        <f>[1]!EM_S_VAL_ESTPE_NEW(B175,"2022")</f>
        <v>21.341328241572601</v>
      </c>
      <c r="K175">
        <f t="shared" si="14"/>
        <v>3.0601957675168822E-5</v>
      </c>
      <c r="L175">
        <f t="shared" si="10"/>
        <v>1.9907608444145508E-5</v>
      </c>
      <c r="M175">
        <f t="shared" si="11"/>
        <v>2.5600802747251639E-5</v>
      </c>
      <c r="N175">
        <f t="shared" si="12"/>
        <v>3.4485588865428498E-5</v>
      </c>
      <c r="O175">
        <f t="shared" si="13"/>
        <v>4.2171695679503811E-5</v>
      </c>
    </row>
    <row r="176" spans="1:15">
      <c r="A176" s="3">
        <v>44200</v>
      </c>
      <c r="B176" s="2" t="s">
        <v>317</v>
      </c>
      <c r="C176" s="2" t="s">
        <v>318</v>
      </c>
      <c r="D176" s="4">
        <v>5.1200000000000002E-2</v>
      </c>
      <c r="E176" s="2">
        <v>-2.5999999999999999E-3</v>
      </c>
      <c r="F176">
        <f>[1]!EM_S_VAL_PENEWY(B176,"2021-01-04")</f>
        <v>60.879443080000001</v>
      </c>
      <c r="G176">
        <f>[1]!EM_S_VAL_PE_TTM(B176,"2021-01-05")</f>
        <v>56.274092879999998</v>
      </c>
      <c r="H176">
        <f>[1]!EM_S_VAL_ESTPE_NEW(B176,"2020")</f>
        <v>54.052199547044303</v>
      </c>
      <c r="I176">
        <f>[1]!EM_S_VAL_ESTPE_NEW(B176,"2021")</f>
        <v>45.508456997452498</v>
      </c>
      <c r="J176">
        <f>[1]!EM_S_VAL_ESTPE_NEW(B176,"2022")</f>
        <v>38.858355761941702</v>
      </c>
      <c r="K176">
        <f t="shared" si="14"/>
        <v>8.4100637932445427E-4</v>
      </c>
      <c r="L176">
        <f t="shared" si="10"/>
        <v>9.0983252469622046E-4</v>
      </c>
      <c r="M176">
        <f t="shared" si="11"/>
        <v>9.4723249801218748E-4</v>
      </c>
      <c r="N176">
        <f t="shared" si="12"/>
        <v>1.1250656114942792E-3</v>
      </c>
      <c r="O176">
        <f t="shared" si="13"/>
        <v>1.3176059304636312E-3</v>
      </c>
    </row>
    <row r="177" spans="1:15">
      <c r="A177" s="3">
        <v>44200</v>
      </c>
      <c r="B177" s="2" t="s">
        <v>319</v>
      </c>
      <c r="C177" s="2" t="s">
        <v>320</v>
      </c>
      <c r="D177" s="4">
        <v>1.4E-3</v>
      </c>
      <c r="E177" s="2">
        <v>2.3E-3</v>
      </c>
      <c r="F177">
        <f>[1]!EM_S_VAL_PENEWY(B177,"2021-01-04")</f>
        <v>17.157754870000002</v>
      </c>
      <c r="G177">
        <f>[1]!EM_S_VAL_PE_TTM(B177,"2021-01-05")</f>
        <v>17.20735994</v>
      </c>
      <c r="H177">
        <f>[1]!EM_S_VAL_ESTPE_NEW(B177,"2020")</f>
        <v>14.525970236747201</v>
      </c>
      <c r="I177">
        <f>[1]!EM_S_VAL_ESTPE_NEW(B177,"2021")</f>
        <v>11.058253373648</v>
      </c>
      <c r="J177">
        <f>[1]!EM_S_VAL_ESTPE_NEW(B177,"2022")</f>
        <v>9.5846514785387509</v>
      </c>
      <c r="K177">
        <f t="shared" si="14"/>
        <v>8.159575717262826E-5</v>
      </c>
      <c r="L177">
        <f t="shared" si="10"/>
        <v>8.1360534380731973E-5</v>
      </c>
      <c r="M177">
        <f t="shared" si="11"/>
        <v>9.6379104265155232E-5</v>
      </c>
      <c r="N177">
        <f t="shared" si="12"/>
        <v>1.2660227186837869E-4</v>
      </c>
      <c r="O177">
        <f t="shared" si="13"/>
        <v>1.4606686566901022E-4</v>
      </c>
    </row>
    <row r="178" spans="1:15">
      <c r="A178" s="3">
        <v>44200</v>
      </c>
      <c r="B178" s="2" t="s">
        <v>321</v>
      </c>
      <c r="C178" s="2" t="s">
        <v>322</v>
      </c>
      <c r="D178" s="4">
        <v>2.2000000000000001E-3</v>
      </c>
      <c r="E178" s="2">
        <v>5.1000000000000004E-3</v>
      </c>
      <c r="F178">
        <f>[1]!EM_S_VAL_PENEWY(B178,"2021-01-04")</f>
        <v>80.861355410000002</v>
      </c>
      <c r="G178">
        <f>[1]!EM_S_VAL_PE_TTM(B178,"2021-01-05")</f>
        <v>47.706930389999997</v>
      </c>
      <c r="H178">
        <f>[1]!EM_S_VAL_ESTPE_NEW(B178,"2020")</f>
        <v>39.694469705562902</v>
      </c>
      <c r="I178">
        <f>[1]!EM_S_VAL_ESTPE_NEW(B178,"2021")</f>
        <v>28.8865241143743</v>
      </c>
      <c r="J178">
        <f>[1]!EM_S_VAL_ESTPE_NEW(B178,"2022")</f>
        <v>25.0498130501222</v>
      </c>
      <c r="K178">
        <f t="shared" si="14"/>
        <v>2.7207063112473247E-5</v>
      </c>
      <c r="L178">
        <f t="shared" si="10"/>
        <v>4.6114893203465238E-5</v>
      </c>
      <c r="M178">
        <f t="shared" si="11"/>
        <v>5.5423337717286232E-5</v>
      </c>
      <c r="N178">
        <f t="shared" si="12"/>
        <v>7.6160080433673654E-5</v>
      </c>
      <c r="O178">
        <f t="shared" si="13"/>
        <v>8.7825006741488153E-5</v>
      </c>
    </row>
    <row r="179" spans="1:15">
      <c r="A179" s="3">
        <v>44200</v>
      </c>
      <c r="B179" s="2" t="s">
        <v>323</v>
      </c>
      <c r="C179" s="2" t="s">
        <v>324</v>
      </c>
      <c r="D179" s="4">
        <v>4.4999999999999997E-3</v>
      </c>
      <c r="E179" s="2">
        <v>5.4000000000000003E-3</v>
      </c>
      <c r="F179">
        <f>[1]!EM_S_VAL_PENEWY(B179,"2021-01-04")</f>
        <v>78.293054870000006</v>
      </c>
      <c r="G179">
        <f>[1]!EM_S_VAL_PE_TTM(B179,"2021-01-05")</f>
        <v>106.84739258</v>
      </c>
      <c r="H179">
        <f>[1]!EM_S_VAL_ESTPE_NEW(B179,"2020")</f>
        <v>88.520375334470799</v>
      </c>
      <c r="I179">
        <f>[1]!EM_S_VAL_ESTPE_NEW(B179,"2021")</f>
        <v>71.687542047761895</v>
      </c>
      <c r="J179">
        <f>[1]!EM_S_VAL_ESTPE_NEW(B179,"2022")</f>
        <v>58.203812741946898</v>
      </c>
      <c r="K179">
        <f t="shared" si="14"/>
        <v>5.7476362462442252E-5</v>
      </c>
      <c r="L179">
        <f t="shared" si="10"/>
        <v>4.2116142390940498E-5</v>
      </c>
      <c r="M179">
        <f t="shared" si="11"/>
        <v>5.0835753723331202E-5</v>
      </c>
      <c r="N179">
        <f t="shared" si="12"/>
        <v>6.2772413050539099E-5</v>
      </c>
      <c r="O179">
        <f t="shared" si="13"/>
        <v>7.7314522674850394E-5</v>
      </c>
    </row>
    <row r="180" spans="1:15">
      <c r="A180" s="3">
        <v>44200</v>
      </c>
      <c r="B180" s="2" t="s">
        <v>695</v>
      </c>
      <c r="C180" s="2" t="s">
        <v>696</v>
      </c>
      <c r="D180" s="4">
        <v>2.3999999999999998E-3</v>
      </c>
      <c r="E180" s="2">
        <v>-2.0000000000000001E-4</v>
      </c>
      <c r="F180">
        <f>[1]!EM_S_VAL_PENEWY(B180,"2021-01-04")</f>
        <v>768.86546109000005</v>
      </c>
      <c r="G180">
        <f>[1]!EM_S_VAL_PE_TTM(B180,"2021-01-05")</f>
        <v>65.881741910000002</v>
      </c>
      <c r="H180">
        <f>[1]!EM_S_VAL_ESTPE_NEW(B180,"2020")</f>
        <v>69.045172231611602</v>
      </c>
      <c r="I180">
        <f>[1]!EM_S_VAL_ESTPE_NEW(B180,"2021")</f>
        <v>49.6986881709051</v>
      </c>
      <c r="J180">
        <f>[1]!EM_S_VAL_ESTPE_NEW(B180,"2022")</f>
        <v>36.594093825535097</v>
      </c>
      <c r="K180">
        <f t="shared" si="14"/>
        <v>3.1214823938086434E-6</v>
      </c>
      <c r="L180">
        <f t="shared" si="10"/>
        <v>3.6428909291417969E-5</v>
      </c>
      <c r="M180">
        <f t="shared" si="11"/>
        <v>3.4759852462228855E-5</v>
      </c>
      <c r="N180">
        <f t="shared" si="12"/>
        <v>4.8291013069536551E-5</v>
      </c>
      <c r="O180">
        <f t="shared" si="13"/>
        <v>6.5584353897166239E-5</v>
      </c>
    </row>
    <row r="181" spans="1:15">
      <c r="A181" s="3">
        <v>44200</v>
      </c>
      <c r="B181" s="2" t="s">
        <v>325</v>
      </c>
      <c r="C181" s="2" t="s">
        <v>326</v>
      </c>
      <c r="D181" s="4">
        <v>6.3E-3</v>
      </c>
      <c r="E181" s="2">
        <v>8.0999999999999996E-3</v>
      </c>
      <c r="F181">
        <f>[1]!EM_S_VAL_PENEWY(B181,"2021-01-04")</f>
        <v>8.2472407299999997</v>
      </c>
      <c r="G181">
        <f>[1]!EM_S_VAL_PE_TTM(B181,"2021-01-05")</f>
        <v>8.0312636099999999</v>
      </c>
      <c r="H181">
        <f>[1]!EM_S_VAL_ESTPE_NEW(B181,"2020")</f>
        <v>7.7791518935403099</v>
      </c>
      <c r="I181">
        <f>[1]!EM_S_VAL_ESTPE_NEW(B181,"2021")</f>
        <v>7.5067982636427599</v>
      </c>
      <c r="J181">
        <f>[1]!EM_S_VAL_ESTPE_NEW(B181,"2022")</f>
        <v>7.2507751747847102</v>
      </c>
      <c r="K181">
        <f t="shared" si="14"/>
        <v>7.6389185259055734E-4</v>
      </c>
      <c r="L181">
        <f t="shared" si="10"/>
        <v>7.844344683389119E-4</v>
      </c>
      <c r="M181">
        <f t="shared" si="11"/>
        <v>8.09856920936513E-4</v>
      </c>
      <c r="N181">
        <f t="shared" si="12"/>
        <v>8.3923928401172362E-4</v>
      </c>
      <c r="O181">
        <f t="shared" si="13"/>
        <v>8.6887261680776906E-4</v>
      </c>
    </row>
    <row r="182" spans="1:15">
      <c r="A182" s="3">
        <v>44200</v>
      </c>
      <c r="B182" s="2" t="s">
        <v>327</v>
      </c>
      <c r="C182" s="2" t="s">
        <v>328</v>
      </c>
      <c r="D182" s="4">
        <v>3.7000000000000002E-3</v>
      </c>
      <c r="E182" s="2">
        <v>1.5299999999999999E-2</v>
      </c>
      <c r="F182">
        <f>[1]!EM_S_VAL_PENEWY(B182,"2021-01-04")</f>
        <v>126.36815722</v>
      </c>
      <c r="G182">
        <f>[1]!EM_S_VAL_PE_TTM(B182,"2021-01-05")</f>
        <v>205.85231153000001</v>
      </c>
      <c r="H182">
        <f>[1]!EM_S_VAL_ESTPE_NEW(B182,"2020")</f>
        <v>152.712381371699</v>
      </c>
      <c r="I182">
        <f>[1]!EM_S_VAL_ESTPE_NEW(B182,"2021")</f>
        <v>121.07896262294599</v>
      </c>
      <c r="J182">
        <f>[1]!EM_S_VAL_ESTPE_NEW(B182,"2022")</f>
        <v>91.719296145068597</v>
      </c>
      <c r="K182">
        <f t="shared" si="14"/>
        <v>2.9279528018743711E-5</v>
      </c>
      <c r="L182">
        <f t="shared" si="10"/>
        <v>1.797405126277039E-5</v>
      </c>
      <c r="M182">
        <f t="shared" si="11"/>
        <v>2.4228552830921231E-5</v>
      </c>
      <c r="N182">
        <f t="shared" si="12"/>
        <v>3.0558570372974133E-5</v>
      </c>
      <c r="O182">
        <f t="shared" si="13"/>
        <v>4.0340475292656676E-5</v>
      </c>
    </row>
    <row r="183" spans="1:15">
      <c r="A183" s="3">
        <v>44200</v>
      </c>
      <c r="B183" s="2" t="s">
        <v>697</v>
      </c>
      <c r="C183" s="2" t="s">
        <v>698</v>
      </c>
      <c r="D183" s="4">
        <v>1.8E-3</v>
      </c>
      <c r="E183" s="2">
        <v>5.5999999999999999E-3</v>
      </c>
      <c r="F183">
        <f>[1]!EM_S_VAL_PENEWY(B183,"2021-01-04")</f>
        <v>75.482532259999999</v>
      </c>
      <c r="G183">
        <f>[1]!EM_S_VAL_PE_TTM(B183,"2021-01-05")</f>
        <v>62.289945060000001</v>
      </c>
      <c r="H183">
        <f>[1]!EM_S_VAL_ESTPE_NEW(B183,"2020")</f>
        <v>63.456723712659297</v>
      </c>
      <c r="I183">
        <f>[1]!EM_S_VAL_ESTPE_NEW(B183,"2021")</f>
        <v>53.148432822275801</v>
      </c>
      <c r="J183">
        <f>[1]!EM_S_VAL_ESTPE_NEW(B183,"2022")</f>
        <v>45.716444348750599</v>
      </c>
      <c r="K183">
        <f t="shared" si="14"/>
        <v>2.3846576765600417E-5</v>
      </c>
      <c r="L183">
        <f t="shared" si="10"/>
        <v>2.889711972399675E-5</v>
      </c>
      <c r="M183">
        <f t="shared" si="11"/>
        <v>2.8365788441121629E-5</v>
      </c>
      <c r="N183">
        <f t="shared" si="12"/>
        <v>3.3867414416885234E-5</v>
      </c>
      <c r="O183">
        <f t="shared" si="13"/>
        <v>3.9373140795215687E-5</v>
      </c>
    </row>
    <row r="184" spans="1:15">
      <c r="A184" s="3">
        <v>44200</v>
      </c>
      <c r="B184" s="2" t="s">
        <v>329</v>
      </c>
      <c r="C184" s="2" t="s">
        <v>330</v>
      </c>
      <c r="D184" s="4">
        <v>1.1000000000000001E-3</v>
      </c>
      <c r="E184" s="2">
        <v>-2E-3</v>
      </c>
      <c r="F184">
        <f>[1]!EM_S_VAL_PENEWY(B184,"2021-01-04")</f>
        <v>4.7210052899999999</v>
      </c>
      <c r="G184">
        <f>[1]!EM_S_VAL_PE_TTM(B184,"2021-01-05")</f>
        <v>4.6488916700000003</v>
      </c>
      <c r="H184">
        <f>[1]!EM_S_VAL_ESTPE_NEW(B184,"2020")</f>
        <v>4.0646470888254402</v>
      </c>
      <c r="I184">
        <f>[1]!EM_S_VAL_ESTPE_NEW(B184,"2021")</f>
        <v>3.4204281298045101</v>
      </c>
      <c r="J184">
        <f>[1]!EM_S_VAL_ESTPE_NEW(B184,"2022")</f>
        <v>2.9520123791312001</v>
      </c>
      <c r="K184">
        <f t="shared" si="14"/>
        <v>2.3300122165294165E-4</v>
      </c>
      <c r="L184">
        <f t="shared" si="10"/>
        <v>2.3661553722545658E-4</v>
      </c>
      <c r="M184">
        <f t="shared" si="11"/>
        <v>2.7062620098658224E-4</v>
      </c>
      <c r="N184">
        <f t="shared" si="12"/>
        <v>3.2159716803138006E-4</v>
      </c>
      <c r="O184">
        <f t="shared" si="13"/>
        <v>3.7262716368545126E-4</v>
      </c>
    </row>
    <row r="185" spans="1:15">
      <c r="A185" s="3">
        <v>44200</v>
      </c>
      <c r="B185" s="2" t="s">
        <v>331</v>
      </c>
      <c r="C185" s="2" t="s">
        <v>332</v>
      </c>
      <c r="D185" s="4">
        <v>8.9999999999999998E-4</v>
      </c>
      <c r="E185" s="2">
        <v>8.0000000000000004E-4</v>
      </c>
      <c r="F185">
        <f>[1]!EM_S_VAL_PENEWY(B185,"2021-01-04")</f>
        <v>15.074837710000001</v>
      </c>
      <c r="G185">
        <f>[1]!EM_S_VAL_PE_TTM(B185,"2021-01-05")</f>
        <v>14.97860689</v>
      </c>
      <c r="H185">
        <f>[1]!EM_S_VAL_ESTPE_NEW(B185,"2020")</f>
        <v>16.119958030472102</v>
      </c>
      <c r="I185">
        <f>[1]!EM_S_VAL_ESTPE_NEW(B185,"2021")</f>
        <v>13.671338695410199</v>
      </c>
      <c r="J185">
        <f>[1]!EM_S_VAL_ESTPE_NEW(B185,"2022")</f>
        <v>12.4826229990624</v>
      </c>
      <c r="K185">
        <f t="shared" si="14"/>
        <v>5.970213526099711E-5</v>
      </c>
      <c r="L185">
        <f t="shared" si="10"/>
        <v>6.0085694658350168E-5</v>
      </c>
      <c r="M185">
        <f t="shared" si="11"/>
        <v>5.5831410869600252E-5</v>
      </c>
      <c r="N185">
        <f t="shared" si="12"/>
        <v>6.5831153777365774E-5</v>
      </c>
      <c r="O185">
        <f t="shared" si="13"/>
        <v>7.2100230862343691E-5</v>
      </c>
    </row>
    <row r="186" spans="1:15">
      <c r="A186" s="3">
        <v>44200</v>
      </c>
      <c r="B186" s="2" t="s">
        <v>333</v>
      </c>
      <c r="C186" s="2" t="s">
        <v>334</v>
      </c>
      <c r="D186" s="4">
        <v>6.9999999999999999E-4</v>
      </c>
      <c r="E186" s="2">
        <v>7.0000000000000001E-3</v>
      </c>
      <c r="F186">
        <f>[1]!EM_S_VAL_PENEWY(B186,"2021-01-04")</f>
        <v>11.83855582</v>
      </c>
      <c r="G186">
        <f>[1]!EM_S_VAL_PE_TTM(B186,"2021-01-05")</f>
        <v>10.59467617</v>
      </c>
      <c r="H186">
        <f>[1]!EM_S_VAL_ESTPE_NEW(B186,"2020")</f>
        <v>10.3758617538303</v>
      </c>
      <c r="I186">
        <f>[1]!EM_S_VAL_ESTPE_NEW(B186,"2021")</f>
        <v>9.1847771622254903</v>
      </c>
      <c r="J186">
        <f>[1]!EM_S_VAL_ESTPE_NEW(B186,"2022")</f>
        <v>7.8428086060634898</v>
      </c>
      <c r="K186">
        <f t="shared" si="14"/>
        <v>5.912883384115344E-5</v>
      </c>
      <c r="L186">
        <f t="shared" si="10"/>
        <v>6.6070919843886088E-5</v>
      </c>
      <c r="M186">
        <f t="shared" si="11"/>
        <v>6.746427589415323E-5</v>
      </c>
      <c r="N186">
        <f t="shared" si="12"/>
        <v>7.6213062944946669E-5</v>
      </c>
      <c r="O186">
        <f t="shared" si="13"/>
        <v>8.9253739975091436E-5</v>
      </c>
    </row>
    <row r="187" spans="1:15">
      <c r="A187" s="3">
        <v>44200</v>
      </c>
      <c r="B187" s="2" t="s">
        <v>335</v>
      </c>
      <c r="C187" s="2" t="s">
        <v>336</v>
      </c>
      <c r="D187" s="4">
        <v>3.3999999999999998E-3</v>
      </c>
      <c r="E187" s="2">
        <v>2.07E-2</v>
      </c>
      <c r="F187">
        <f>[1]!EM_S_VAL_PENEWY(B187,"2021-01-04")</f>
        <v>44.097638699999997</v>
      </c>
      <c r="G187">
        <f>[1]!EM_S_VAL_PE_TTM(B187,"2021-01-05")</f>
        <v>56.186802499999999</v>
      </c>
      <c r="H187">
        <f>[1]!EM_S_VAL_ESTPE_NEW(B187,"2020")</f>
        <v>48.773637294222603</v>
      </c>
      <c r="I187">
        <f>[1]!EM_S_VAL_ESTPE_NEW(B187,"2021")</f>
        <v>36.100724266757403</v>
      </c>
      <c r="J187">
        <f>[1]!EM_S_VAL_ESTPE_NEW(B187,"2022")</f>
        <v>29.6066520206459</v>
      </c>
      <c r="K187">
        <f t="shared" si="14"/>
        <v>7.7101634015609998E-5</v>
      </c>
      <c r="L187">
        <f t="shared" si="10"/>
        <v>6.0512430832845487E-5</v>
      </c>
      <c r="M187">
        <f t="shared" si="11"/>
        <v>6.9709789726974929E-5</v>
      </c>
      <c r="N187">
        <f t="shared" si="12"/>
        <v>9.4180935952324334E-5</v>
      </c>
      <c r="O187">
        <f t="shared" si="13"/>
        <v>1.1483905703451522E-4</v>
      </c>
    </row>
    <row r="188" spans="1:15">
      <c r="A188" s="3">
        <v>44200</v>
      </c>
      <c r="B188" s="2" t="s">
        <v>337</v>
      </c>
      <c r="C188" s="2" t="s">
        <v>338</v>
      </c>
      <c r="D188" s="4">
        <v>5.5999999999999999E-3</v>
      </c>
      <c r="E188" s="2">
        <v>1.54E-2</v>
      </c>
      <c r="F188">
        <f>[1]!EM_S_VAL_PENEWY(B188,"2021-01-04")</f>
        <v>33.01456417</v>
      </c>
      <c r="G188">
        <f>[1]!EM_S_VAL_PE_TTM(B188,"2021-01-05")</f>
        <v>39.295343889999998</v>
      </c>
      <c r="H188">
        <f>[1]!EM_S_VAL_ESTPE_NEW(B188,"2020")</f>
        <v>33.771219902781603</v>
      </c>
      <c r="I188">
        <f>[1]!EM_S_VAL_ESTPE_NEW(B188,"2021")</f>
        <v>27.497329164133699</v>
      </c>
      <c r="J188">
        <f>[1]!EM_S_VAL_ESTPE_NEW(B188,"2022")</f>
        <v>23.723984391325999</v>
      </c>
      <c r="K188">
        <f t="shared" si="14"/>
        <v>1.6962210893241666E-4</v>
      </c>
      <c r="L188">
        <f t="shared" si="10"/>
        <v>1.4251052276514383E-4</v>
      </c>
      <c r="M188">
        <f t="shared" si="11"/>
        <v>1.6582166756548672E-4</v>
      </c>
      <c r="N188">
        <f t="shared" si="12"/>
        <v>2.0365614298658476E-4</v>
      </c>
      <c r="O188">
        <f t="shared" si="13"/>
        <v>2.3604803930184177E-4</v>
      </c>
    </row>
    <row r="189" spans="1:15">
      <c r="A189" s="3">
        <v>44200</v>
      </c>
      <c r="B189" s="2" t="s">
        <v>339</v>
      </c>
      <c r="C189" s="2" t="s">
        <v>340</v>
      </c>
      <c r="D189" s="4">
        <v>3.0999999999999999E-3</v>
      </c>
      <c r="E189" s="2">
        <v>9.5999999999999992E-3</v>
      </c>
      <c r="F189">
        <f>[1]!EM_S_VAL_PENEWY(B189,"2021-01-04")</f>
        <v>96.074589649999993</v>
      </c>
      <c r="G189">
        <f>[1]!EM_S_VAL_PE_TTM(B189,"2021-01-05")</f>
        <v>115.03117353</v>
      </c>
      <c r="H189">
        <f>[1]!EM_S_VAL_ESTPE_NEW(B189,"2020")</f>
        <v>78.825803148637206</v>
      </c>
      <c r="I189">
        <f>[1]!EM_S_VAL_ESTPE_NEW(B189,"2021")</f>
        <v>53.962723960028001</v>
      </c>
      <c r="J189">
        <f>[1]!EM_S_VAL_ESTPE_NEW(B189,"2022")</f>
        <v>38.326434608704197</v>
      </c>
      <c r="K189">
        <f t="shared" si="14"/>
        <v>3.2266596311192257E-5</v>
      </c>
      <c r="L189">
        <f t="shared" si="10"/>
        <v>2.6949216502529408E-5</v>
      </c>
      <c r="M189">
        <f t="shared" si="11"/>
        <v>3.9327223779179403E-5</v>
      </c>
      <c r="N189">
        <f t="shared" si="12"/>
        <v>5.7447062944714837E-5</v>
      </c>
      <c r="O189">
        <f t="shared" si="13"/>
        <v>8.0884121668232828E-5</v>
      </c>
    </row>
    <row r="190" spans="1:15">
      <c r="A190" s="3">
        <v>44200</v>
      </c>
      <c r="B190" s="2" t="s">
        <v>341</v>
      </c>
      <c r="C190" s="2" t="s">
        <v>342</v>
      </c>
      <c r="D190" s="4">
        <v>1.1999999999999999E-3</v>
      </c>
      <c r="E190" s="2">
        <v>7.6E-3</v>
      </c>
      <c r="F190">
        <f>[1]!EM_S_VAL_PENEWY(B190,"2021-01-04")</f>
        <v>13.56837644</v>
      </c>
      <c r="G190">
        <f>[1]!EM_S_VAL_PE_TTM(B190,"2021-01-05")</f>
        <v>11.492257329999999</v>
      </c>
      <c r="H190">
        <f>[1]!EM_S_VAL_ESTPE_NEW(B190,"2020")</f>
        <v>12.3198226917072</v>
      </c>
      <c r="I190">
        <f>[1]!EM_S_VAL_ESTPE_NEW(B190,"2021")</f>
        <v>11.084555136485299</v>
      </c>
      <c r="J190">
        <f>[1]!EM_S_VAL_ESTPE_NEW(B190,"2022")</f>
        <v>0</v>
      </c>
      <c r="K190">
        <f t="shared" si="14"/>
        <v>8.8440942459582869E-5</v>
      </c>
      <c r="L190">
        <f t="shared" si="10"/>
        <v>1.0441812827036653E-4</v>
      </c>
      <c r="M190">
        <f t="shared" si="11"/>
        <v>9.7403999231884385E-5</v>
      </c>
      <c r="N190">
        <f t="shared" si="12"/>
        <v>1.0825874247764326E-4</v>
      </c>
      <c r="O190">
        <f t="shared" si="13"/>
        <v>0</v>
      </c>
    </row>
    <row r="191" spans="1:15">
      <c r="A191" s="3">
        <v>44200</v>
      </c>
      <c r="B191" s="2" t="s">
        <v>343</v>
      </c>
      <c r="C191" s="2" t="s">
        <v>344</v>
      </c>
      <c r="D191" s="4">
        <v>2.3E-3</v>
      </c>
      <c r="E191" s="2">
        <v>3.8999999999999998E-3</v>
      </c>
      <c r="F191">
        <f>[1]!EM_S_VAL_PENEWY(B191,"2021-01-04")</f>
        <v>14.29738592</v>
      </c>
      <c r="G191">
        <f>[1]!EM_S_VAL_PE_TTM(B191,"2021-01-05")</f>
        <v>19.921414339999998</v>
      </c>
      <c r="H191">
        <f>[1]!EM_S_VAL_ESTPE_NEW(B191,"2020")</f>
        <v>18.335786860587</v>
      </c>
      <c r="I191">
        <f>[1]!EM_S_VAL_ESTPE_NEW(B191,"2021")</f>
        <v>14.0401540979573</v>
      </c>
      <c r="J191">
        <f>[1]!EM_S_VAL_ESTPE_NEW(B191,"2022")</f>
        <v>12.361151315947</v>
      </c>
      <c r="K191">
        <f t="shared" si="14"/>
        <v>1.6086856806338484E-4</v>
      </c>
      <c r="L191">
        <f t="shared" si="10"/>
        <v>1.1545365006448634E-4</v>
      </c>
      <c r="M191">
        <f t="shared" si="11"/>
        <v>1.2543775827498729E-4</v>
      </c>
      <c r="N191">
        <f t="shared" si="12"/>
        <v>1.6381586583402434E-4</v>
      </c>
      <c r="O191">
        <f t="shared" si="13"/>
        <v>1.8606681054318886E-4</v>
      </c>
    </row>
    <row r="192" spans="1:15">
      <c r="A192" s="3">
        <v>44200</v>
      </c>
      <c r="B192" s="2" t="s">
        <v>699</v>
      </c>
      <c r="C192" s="2" t="s">
        <v>700</v>
      </c>
      <c r="D192" s="4">
        <v>2.5000000000000001E-3</v>
      </c>
      <c r="E192" s="2">
        <v>3.0000000000000001E-3</v>
      </c>
      <c r="F192">
        <f>[1]!EM_S_VAL_PENEWY(B192,"2021-01-04")</f>
        <v>99.481058059999995</v>
      </c>
      <c r="G192">
        <f>[1]!EM_S_VAL_PE_TTM(B192,"2021-01-05")</f>
        <v>41.830464689999999</v>
      </c>
      <c r="H192">
        <f>[1]!EM_S_VAL_ESTPE_NEW(B192,"2020")</f>
        <v>37.404051360077197</v>
      </c>
      <c r="I192">
        <f>[1]!EM_S_VAL_ESTPE_NEW(B192,"2021")</f>
        <v>26.877396546920099</v>
      </c>
      <c r="J192">
        <f>[1]!EM_S_VAL_ESTPE_NEW(B192,"2022")</f>
        <v>21.6685960118939</v>
      </c>
      <c r="K192">
        <f t="shared" si="14"/>
        <v>2.5130412248854203E-5</v>
      </c>
      <c r="L192">
        <f t="shared" si="10"/>
        <v>5.9765054453187816E-5</v>
      </c>
      <c r="M192">
        <f t="shared" si="11"/>
        <v>6.68376795853817E-5</v>
      </c>
      <c r="N192">
        <f t="shared" si="12"/>
        <v>9.3014961312779258E-5</v>
      </c>
      <c r="O192">
        <f t="shared" si="13"/>
        <v>1.153743416799016E-4</v>
      </c>
    </row>
    <row r="193" spans="1:15">
      <c r="A193" s="3">
        <v>44200</v>
      </c>
      <c r="B193" s="2" t="s">
        <v>345</v>
      </c>
      <c r="C193" s="2" t="s">
        <v>346</v>
      </c>
      <c r="D193" s="4">
        <v>1.6999999999999999E-3</v>
      </c>
      <c r="E193" s="2">
        <v>1.67E-2</v>
      </c>
      <c r="F193">
        <f>[1]!EM_S_VAL_PENEWY(B193,"2021-01-04")</f>
        <v>137.20141960999999</v>
      </c>
      <c r="G193">
        <f>[1]!EM_S_VAL_PE_TTM(B193,"2021-01-05")</f>
        <v>84.896310889999995</v>
      </c>
      <c r="H193">
        <f>[1]!EM_S_VAL_ESTPE_NEW(B193,"2020")</f>
        <v>84.924652255583993</v>
      </c>
      <c r="I193">
        <f>[1]!EM_S_VAL_ESTPE_NEW(B193,"2021")</f>
        <v>76.468016156288996</v>
      </c>
      <c r="J193">
        <f>[1]!EM_S_VAL_ESTPE_NEW(B193,"2022")</f>
        <v>62.678842538463996</v>
      </c>
      <c r="K193">
        <f t="shared" si="14"/>
        <v>1.239054234884968E-5</v>
      </c>
      <c r="L193">
        <f t="shared" si="10"/>
        <v>2.0024427235745107E-5</v>
      </c>
      <c r="M193">
        <f t="shared" si="11"/>
        <v>2.0017744610643619E-5</v>
      </c>
      <c r="N193">
        <f t="shared" si="12"/>
        <v>2.2231516985159632E-5</v>
      </c>
      <c r="O193">
        <f t="shared" si="13"/>
        <v>2.7122389807322372E-5</v>
      </c>
    </row>
    <row r="194" spans="1:15">
      <c r="A194" s="3">
        <v>44200</v>
      </c>
      <c r="B194" s="2" t="s">
        <v>701</v>
      </c>
      <c r="C194" s="2" t="s">
        <v>702</v>
      </c>
      <c r="D194" s="4">
        <v>3.2000000000000002E-3</v>
      </c>
      <c r="E194" s="2">
        <v>-9.7000000000000003E-3</v>
      </c>
      <c r="F194">
        <f>[1]!EM_S_VAL_PENEWY(B194,"2021-01-04")</f>
        <v>185.56796993</v>
      </c>
      <c r="G194">
        <f>[1]!EM_S_VAL_PE_TTM(B194,"2021-01-05")</f>
        <v>187.14785782000001</v>
      </c>
      <c r="H194">
        <f>[1]!EM_S_VAL_ESTPE_NEW(B194,"2020")</f>
        <v>156.41601957122401</v>
      </c>
      <c r="I194">
        <f>[1]!EM_S_VAL_ESTPE_NEW(B194,"2021")</f>
        <v>115.741104403553</v>
      </c>
      <c r="J194">
        <f>[1]!EM_S_VAL_ESTPE_NEW(B194,"2022")</f>
        <v>89.145496666937802</v>
      </c>
      <c r="K194">
        <f t="shared" si="14"/>
        <v>1.7244355268892067E-5</v>
      </c>
      <c r="L194">
        <f t="shared" si="10"/>
        <v>1.7098779741725819E-5</v>
      </c>
      <c r="M194">
        <f t="shared" si="11"/>
        <v>2.0458262579318999E-5</v>
      </c>
      <c r="N194">
        <f t="shared" si="12"/>
        <v>2.7647913128965851E-5</v>
      </c>
      <c r="O194">
        <f t="shared" si="13"/>
        <v>3.5896373004188033E-5</v>
      </c>
    </row>
    <row r="195" spans="1:15">
      <c r="A195" s="3">
        <v>44200</v>
      </c>
      <c r="B195" s="2" t="s">
        <v>347</v>
      </c>
      <c r="C195" s="2" t="s">
        <v>348</v>
      </c>
      <c r="D195" s="4">
        <v>1.4E-3</v>
      </c>
      <c r="E195" s="2">
        <v>-2.3999999999999998E-3</v>
      </c>
      <c r="F195">
        <f>[1]!EM_S_VAL_PENEWY(B195,"2021-01-04")</f>
        <v>23.23943611</v>
      </c>
      <c r="G195">
        <f>[1]!EM_S_VAL_PE_TTM(B195,"2021-01-05")</f>
        <v>42.955787489999999</v>
      </c>
      <c r="H195">
        <f>[1]!EM_S_VAL_ESTPE_NEW(B195,"2020")</f>
        <v>15.157898512199001</v>
      </c>
      <c r="I195">
        <f>[1]!EM_S_VAL_ESTPE_NEW(B195,"2021")</f>
        <v>9.1176525797711498</v>
      </c>
      <c r="J195">
        <f>[1]!EM_S_VAL_ESTPE_NEW(B195,"2022")</f>
        <v>8.07500543649126</v>
      </c>
      <c r="K195">
        <f t="shared" si="14"/>
        <v>6.0242425563741443E-5</v>
      </c>
      <c r="L195">
        <f t="shared" si="10"/>
        <v>3.2591650201405724E-5</v>
      </c>
      <c r="M195">
        <f t="shared" si="11"/>
        <v>9.2361088106856438E-5</v>
      </c>
      <c r="N195">
        <f t="shared" si="12"/>
        <v>1.5354829411970636E-4</v>
      </c>
      <c r="O195">
        <f t="shared" si="13"/>
        <v>1.7337449627876983E-4</v>
      </c>
    </row>
    <row r="196" spans="1:15">
      <c r="A196" s="3">
        <v>44200</v>
      </c>
      <c r="B196" s="2" t="s">
        <v>349</v>
      </c>
      <c r="C196" s="2" t="s">
        <v>350</v>
      </c>
      <c r="D196" s="4">
        <v>6.7000000000000002E-3</v>
      </c>
      <c r="E196" s="2">
        <v>-2.8999999999999998E-3</v>
      </c>
      <c r="F196">
        <f>[1]!EM_S_VAL_PENEWY(B196,"2021-01-04")</f>
        <v>167.97946368000001</v>
      </c>
      <c r="G196">
        <f>[1]!EM_S_VAL_PE_TTM(B196,"2021-01-05")</f>
        <v>121.1468672</v>
      </c>
      <c r="H196">
        <f>[1]!EM_S_VAL_ESTPE_NEW(B196,"2020")</f>
        <v>115.976558054535</v>
      </c>
      <c r="I196">
        <f>[1]!EM_S_VAL_ESTPE_NEW(B196,"2021")</f>
        <v>89.674849231272105</v>
      </c>
      <c r="J196">
        <f>[1]!EM_S_VAL_ESTPE_NEW(B196,"2022")</f>
        <v>71.853130040619604</v>
      </c>
      <c r="K196">
        <f t="shared" si="14"/>
        <v>3.9885828024570102E-5</v>
      </c>
      <c r="L196">
        <f t="shared" si="10"/>
        <v>5.5304773081247291E-5</v>
      </c>
      <c r="M196">
        <f t="shared" si="11"/>
        <v>5.7770295242332478E-5</v>
      </c>
      <c r="N196">
        <f t="shared" si="12"/>
        <v>7.4714371503660412E-5</v>
      </c>
      <c r="O196">
        <f t="shared" si="13"/>
        <v>9.3245763910526855E-5</v>
      </c>
    </row>
    <row r="197" spans="1:15">
      <c r="A197" s="3">
        <v>44200</v>
      </c>
      <c r="B197" s="2" t="s">
        <v>351</v>
      </c>
      <c r="C197" s="2" t="s">
        <v>352</v>
      </c>
      <c r="D197" s="4">
        <v>5.1000000000000004E-3</v>
      </c>
      <c r="E197" s="2">
        <v>3.8999999999999998E-3</v>
      </c>
      <c r="F197">
        <f>[1]!EM_S_VAL_PENEWY(B197,"2021-01-04")</f>
        <v>17.778811910000002</v>
      </c>
      <c r="G197">
        <f>[1]!EM_S_VAL_PE_TTM(B197,"2021-01-05")</f>
        <v>15.91315833</v>
      </c>
      <c r="H197">
        <f>[1]!EM_S_VAL_ESTPE_NEW(B197,"2020")</f>
        <v>15.529623609954401</v>
      </c>
      <c r="I197">
        <f>[1]!EM_S_VAL_ESTPE_NEW(B197,"2021")</f>
        <v>12.861316698621399</v>
      </c>
      <c r="J197">
        <f>[1]!EM_S_VAL_ESTPE_NEW(B197,"2022")</f>
        <v>11.151480215926799</v>
      </c>
      <c r="K197">
        <f t="shared" si="14"/>
        <v>2.868583134698341E-4</v>
      </c>
      <c r="L197">
        <f t="shared" ref="L197:L222" si="15">D197/G197</f>
        <v>3.2048949015892812E-4</v>
      </c>
      <c r="M197">
        <f t="shared" ref="M197:M260" si="16">IF(H197, $D197/H197, 0)</f>
        <v>3.284046109611394E-4</v>
      </c>
      <c r="N197">
        <f t="shared" ref="N197:N260" si="17">IF(I197, $D197/I197, 0)</f>
        <v>3.9653793771726872E-4</v>
      </c>
      <c r="O197">
        <f t="shared" ref="O197:O260" si="18">IF(J197, $D197/J197, 0)</f>
        <v>4.5733838927643558E-4</v>
      </c>
    </row>
    <row r="198" spans="1:15">
      <c r="A198" s="3">
        <v>44200</v>
      </c>
      <c r="B198" s="2" t="s">
        <v>703</v>
      </c>
      <c r="C198" s="2" t="s">
        <v>704</v>
      </c>
      <c r="D198" s="4">
        <v>8.9999999999999998E-4</v>
      </c>
      <c r="E198" s="2">
        <v>1.1000000000000001E-3</v>
      </c>
      <c r="F198">
        <f>[1]!EM_S_VAL_PENEWY(B198,"2021-01-04")</f>
        <v>91.715867450000005</v>
      </c>
      <c r="G198">
        <f>[1]!EM_S_VAL_PE_TTM(B198,"2021-01-05")</f>
        <v>65.040129660000005</v>
      </c>
      <c r="H198">
        <f>[1]!EM_S_VAL_ESTPE_NEW(B198,"2020")</f>
        <v>64.240898266164805</v>
      </c>
      <c r="I198">
        <f>[1]!EM_S_VAL_ESTPE_NEW(B198,"2021")</f>
        <v>51.480096325862199</v>
      </c>
      <c r="J198">
        <f>[1]!EM_S_VAL_ESTPE_NEW(B198,"2022")</f>
        <v>40.797222207732197</v>
      </c>
      <c r="K198">
        <f t="shared" ref="K198:K261" si="19">IF(F198, $D198/F198, 0)</f>
        <v>9.8129148752874817E-6</v>
      </c>
      <c r="L198">
        <f t="shared" si="15"/>
        <v>1.3837610790519446E-5</v>
      </c>
      <c r="M198">
        <f t="shared" si="16"/>
        <v>1.4009766741914056E-5</v>
      </c>
      <c r="N198">
        <f t="shared" si="17"/>
        <v>1.7482484770485259E-5</v>
      </c>
      <c r="O198">
        <f t="shared" si="18"/>
        <v>2.2060325465723134E-5</v>
      </c>
    </row>
    <row r="199" spans="1:15">
      <c r="A199" s="3">
        <v>44200</v>
      </c>
      <c r="B199" s="2" t="s">
        <v>353</v>
      </c>
      <c r="C199" s="2" t="s">
        <v>354</v>
      </c>
      <c r="D199" s="4">
        <v>5.9999999999999995E-4</v>
      </c>
      <c r="E199" s="2">
        <v>5.0000000000000001E-4</v>
      </c>
      <c r="F199">
        <f>[1]!EM_S_VAL_PENEWY(B199,"2021-01-04")</f>
        <v>31.527977369999999</v>
      </c>
      <c r="G199">
        <f>[1]!EM_S_VAL_PE_TTM(B199,"2021-01-05")</f>
        <v>31.229477630000002</v>
      </c>
      <c r="H199">
        <f>[1]!EM_S_VAL_ESTPE_NEW(B199,"2020")</f>
        <v>0</v>
      </c>
      <c r="I199">
        <f>[1]!EM_S_VAL_ESTPE_NEW(B199,"2021")</f>
        <v>0</v>
      </c>
      <c r="J199">
        <f>[1]!EM_S_VAL_ESTPE_NEW(B199,"2022")</f>
        <v>0</v>
      </c>
      <c r="K199">
        <f t="shared" si="19"/>
        <v>1.9030716527058961E-5</v>
      </c>
      <c r="L199">
        <f t="shared" si="15"/>
        <v>1.9212617230062835E-5</v>
      </c>
      <c r="M199">
        <f t="shared" si="16"/>
        <v>0</v>
      </c>
      <c r="N199">
        <f t="shared" si="17"/>
        <v>0</v>
      </c>
      <c r="O199">
        <f t="shared" si="18"/>
        <v>0</v>
      </c>
    </row>
    <row r="200" spans="1:15">
      <c r="A200" s="3">
        <v>44200</v>
      </c>
      <c r="B200" s="2" t="s">
        <v>705</v>
      </c>
      <c r="C200" s="2" t="s">
        <v>706</v>
      </c>
      <c r="D200" s="4">
        <v>1.9E-3</v>
      </c>
      <c r="E200" s="2">
        <v>2.7000000000000001E-3</v>
      </c>
      <c r="F200">
        <f>[1]!EM_S_VAL_PENEWY(B200,"2021-01-04")</f>
        <v>75.009665429999998</v>
      </c>
      <c r="G200">
        <f>[1]!EM_S_VAL_PE_TTM(B200,"2021-01-05")</f>
        <v>66.736602629999993</v>
      </c>
      <c r="H200">
        <f>[1]!EM_S_VAL_ESTPE_NEW(B200,"2020")</f>
        <v>62.213858726196001</v>
      </c>
      <c r="I200">
        <f>[1]!EM_S_VAL_ESTPE_NEW(B200,"2021")</f>
        <v>50.104338392957203</v>
      </c>
      <c r="J200">
        <f>[1]!EM_S_VAL_ESTPE_NEW(B200,"2022")</f>
        <v>40.745256389201899</v>
      </c>
      <c r="K200">
        <f t="shared" si="19"/>
        <v>2.533006898655087E-5</v>
      </c>
      <c r="L200">
        <f t="shared" si="15"/>
        <v>2.8470133706595011E-5</v>
      </c>
      <c r="M200">
        <f t="shared" si="16"/>
        <v>3.0539819244485774E-5</v>
      </c>
      <c r="N200">
        <f t="shared" si="17"/>
        <v>3.7920867951567819E-5</v>
      </c>
      <c r="O200">
        <f t="shared" si="18"/>
        <v>4.6631195097928706E-5</v>
      </c>
    </row>
    <row r="201" spans="1:15">
      <c r="A201" s="3">
        <v>44200</v>
      </c>
      <c r="B201" s="2" t="s">
        <v>355</v>
      </c>
      <c r="C201" s="2" t="s">
        <v>356</v>
      </c>
      <c r="D201" s="4">
        <v>1.1999999999999999E-3</v>
      </c>
      <c r="E201" s="2">
        <v>1.2999999999999999E-3</v>
      </c>
      <c r="F201">
        <f>[1]!EM_S_VAL_PENEWY(B201,"2021-01-04")</f>
        <v>12.787840299999999</v>
      </c>
      <c r="G201">
        <f>[1]!EM_S_VAL_PE_TTM(B201,"2021-01-05")</f>
        <v>10.79430005</v>
      </c>
      <c r="H201">
        <f>[1]!EM_S_VAL_ESTPE_NEW(B201,"2020")</f>
        <v>10.6062836539109</v>
      </c>
      <c r="I201">
        <f>[1]!EM_S_VAL_ESTPE_NEW(B201,"2021")</f>
        <v>10.3665291937915</v>
      </c>
      <c r="J201">
        <f>[1]!EM_S_VAL_ESTPE_NEW(B201,"2022")</f>
        <v>9.5261133473079393</v>
      </c>
      <c r="K201">
        <f t="shared" si="19"/>
        <v>9.3839144988384004E-5</v>
      </c>
      <c r="L201">
        <f t="shared" si="15"/>
        <v>1.1116978353774776E-4</v>
      </c>
      <c r="M201">
        <f t="shared" si="16"/>
        <v>1.1314047777305284E-4</v>
      </c>
      <c r="N201">
        <f t="shared" si="17"/>
        <v>1.1575716207105057E-4</v>
      </c>
      <c r="O201">
        <f t="shared" si="18"/>
        <v>1.2596952778638914E-4</v>
      </c>
    </row>
    <row r="202" spans="1:15">
      <c r="A202" s="3">
        <v>44200</v>
      </c>
      <c r="B202" s="2" t="s">
        <v>357</v>
      </c>
      <c r="C202" s="2" t="s">
        <v>358</v>
      </c>
      <c r="D202" s="4">
        <v>1.38E-2</v>
      </c>
      <c r="E202" s="2">
        <v>9.2700000000000005E-2</v>
      </c>
      <c r="F202">
        <f>[1]!EM_S_VAL_PENEWY(B202,"2021-01-04")</f>
        <v>41.546429289999999</v>
      </c>
      <c r="G202">
        <f>[1]!EM_S_VAL_PE_TTM(B202,"2021-01-05")</f>
        <v>39.314266029999999</v>
      </c>
      <c r="H202">
        <f>[1]!EM_S_VAL_ESTPE_NEW(B202,"2020")</f>
        <v>39.787174186306402</v>
      </c>
      <c r="I202">
        <f>[1]!EM_S_VAL_ESTPE_NEW(B202,"2021")</f>
        <v>33.991669108402597</v>
      </c>
      <c r="J202">
        <f>[1]!EM_S_VAL_ESTPE_NEW(B202,"2022")</f>
        <v>29.653868091004799</v>
      </c>
      <c r="K202">
        <f t="shared" si="19"/>
        <v>3.321585088257292E-4</v>
      </c>
      <c r="L202">
        <f t="shared" si="15"/>
        <v>3.5101761761161893E-4</v>
      </c>
      <c r="M202">
        <f t="shared" si="16"/>
        <v>3.4684544158327188E-4</v>
      </c>
      <c r="N202">
        <f t="shared" si="17"/>
        <v>4.059818291355601E-4</v>
      </c>
      <c r="O202">
        <f t="shared" si="18"/>
        <v>4.65369305537111E-4</v>
      </c>
    </row>
    <row r="203" spans="1:15">
      <c r="A203" s="3">
        <v>44200</v>
      </c>
      <c r="B203" s="2" t="s">
        <v>359</v>
      </c>
      <c r="C203" s="2" t="s">
        <v>360</v>
      </c>
      <c r="D203" s="4">
        <v>3.2000000000000002E-3</v>
      </c>
      <c r="E203" s="2">
        <v>3.2300000000000002E-2</v>
      </c>
      <c r="F203">
        <f>[1]!EM_S_VAL_PENEWY(B203,"2021-01-04")</f>
        <v>161.53288422</v>
      </c>
      <c r="G203">
        <f>[1]!EM_S_VAL_PE_TTM(B203,"2021-01-05")</f>
        <v>134.11567241</v>
      </c>
      <c r="H203">
        <f>[1]!EM_S_VAL_ESTPE_NEW(B203,"2020")</f>
        <v>132.22492330215599</v>
      </c>
      <c r="I203">
        <f>[1]!EM_S_VAL_ESTPE_NEW(B203,"2021")</f>
        <v>105.870938341555</v>
      </c>
      <c r="J203">
        <f>[1]!EM_S_VAL_ESTPE_NEW(B203,"2022")</f>
        <v>82.754295953726995</v>
      </c>
      <c r="K203">
        <f t="shared" si="19"/>
        <v>1.9810207781851741E-5</v>
      </c>
      <c r="L203">
        <f t="shared" si="15"/>
        <v>2.3860000419767498E-5</v>
      </c>
      <c r="M203">
        <f t="shared" si="16"/>
        <v>2.4201186282312805E-5</v>
      </c>
      <c r="N203">
        <f t="shared" si="17"/>
        <v>3.0225480666623883E-5</v>
      </c>
      <c r="O203">
        <f t="shared" si="18"/>
        <v>3.8668687384994692E-5</v>
      </c>
    </row>
    <row r="204" spans="1:15">
      <c r="A204" s="3">
        <v>44200</v>
      </c>
      <c r="B204" s="2" t="s">
        <v>361</v>
      </c>
      <c r="C204" s="2" t="s">
        <v>362</v>
      </c>
      <c r="D204" s="4">
        <v>8.8999999999999999E-3</v>
      </c>
      <c r="E204" s="2">
        <v>-1.21E-2</v>
      </c>
      <c r="F204">
        <f>[1]!EM_S_VAL_PENEWY(B204,"2021-01-04")</f>
        <v>19.951320190000001</v>
      </c>
      <c r="G204">
        <f>[1]!EM_S_VAL_PE_TTM(B204,"2021-01-05")</f>
        <v>20.591615390000001</v>
      </c>
      <c r="H204">
        <f>[1]!EM_S_VAL_ESTPE_NEW(B204,"2020")</f>
        <v>18.12767571521</v>
      </c>
      <c r="I204">
        <f>[1]!EM_S_VAL_ESTPE_NEW(B204,"2021")</f>
        <v>18.115215170809801</v>
      </c>
      <c r="J204">
        <f>[1]!EM_S_VAL_ESTPE_NEW(B204,"2022")</f>
        <v>17.551185025273099</v>
      </c>
      <c r="K204">
        <f t="shared" si="19"/>
        <v>4.460857685227696E-4</v>
      </c>
      <c r="L204">
        <f t="shared" si="15"/>
        <v>4.3221475495905712E-4</v>
      </c>
      <c r="M204">
        <f t="shared" si="16"/>
        <v>4.9096200416540268E-4</v>
      </c>
      <c r="N204">
        <f t="shared" si="17"/>
        <v>4.9129971220773219E-4</v>
      </c>
      <c r="O204">
        <f t="shared" si="18"/>
        <v>5.0708826709901971E-4</v>
      </c>
    </row>
    <row r="205" spans="1:15">
      <c r="A205" s="3">
        <v>44200</v>
      </c>
      <c r="B205" s="2" t="s">
        <v>707</v>
      </c>
      <c r="C205" s="2" t="s">
        <v>708</v>
      </c>
      <c r="D205" s="4">
        <v>6.9999999999999999E-4</v>
      </c>
      <c r="E205" s="2">
        <v>-2E-3</v>
      </c>
      <c r="F205">
        <f>[1]!EM_S_VAL_PENEWY(B205,"2021-01-04")</f>
        <v>55.700354859999997</v>
      </c>
      <c r="G205">
        <f>[1]!EM_S_VAL_PE_TTM(B205,"2021-01-05")</f>
        <v>45.276083069999999</v>
      </c>
      <c r="H205">
        <f>[1]!EM_S_VAL_ESTPE_NEW(B205,"2020")</f>
        <v>40.654085364334797</v>
      </c>
      <c r="I205">
        <f>[1]!EM_S_VAL_ESTPE_NEW(B205,"2021")</f>
        <v>33.5374440826767</v>
      </c>
      <c r="J205">
        <f>[1]!EM_S_VAL_ESTPE_NEW(B205,"2022")</f>
        <v>27.849720180680201</v>
      </c>
      <c r="K205">
        <f t="shared" si="19"/>
        <v>1.2567244890259933E-5</v>
      </c>
      <c r="L205">
        <f t="shared" si="15"/>
        <v>1.5460701379970325E-5</v>
      </c>
      <c r="M205">
        <f t="shared" si="16"/>
        <v>1.7218441731666633E-5</v>
      </c>
      <c r="N205">
        <f t="shared" si="17"/>
        <v>2.0872192832416091E-5</v>
      </c>
      <c r="O205">
        <f t="shared" si="18"/>
        <v>2.5134902449957154E-5</v>
      </c>
    </row>
    <row r="206" spans="1:15">
      <c r="A206" s="3">
        <v>44200</v>
      </c>
      <c r="B206" s="2" t="s">
        <v>363</v>
      </c>
      <c r="C206" s="2" t="s">
        <v>364</v>
      </c>
      <c r="D206" s="4">
        <v>3.3E-3</v>
      </c>
      <c r="E206" s="2">
        <v>-1.8E-3</v>
      </c>
      <c r="F206">
        <f>[1]!EM_S_VAL_PENEWY(B206,"2021-01-04")</f>
        <v>5.4860871700000002</v>
      </c>
      <c r="G206">
        <f>[1]!EM_S_VAL_PE_TTM(B206,"2021-01-05")</f>
        <v>5.4577530599999999</v>
      </c>
      <c r="H206">
        <f>[1]!EM_S_VAL_ESTPE_NEW(B206,"2020")</f>
        <v>5.3607260421301497</v>
      </c>
      <c r="I206">
        <f>[1]!EM_S_VAL_ESTPE_NEW(B206,"2021")</f>
        <v>4.8527200550881604</v>
      </c>
      <c r="J206">
        <f>[1]!EM_S_VAL_ESTPE_NEW(B206,"2022")</f>
        <v>4.4172762492554698</v>
      </c>
      <c r="K206">
        <f t="shared" si="19"/>
        <v>6.0152161235163168E-4</v>
      </c>
      <c r="L206">
        <f t="shared" si="15"/>
        <v>6.0464443219056154E-4</v>
      </c>
      <c r="M206">
        <f t="shared" si="16"/>
        <v>6.1558825690124336E-4</v>
      </c>
      <c r="N206">
        <f t="shared" si="17"/>
        <v>6.8003098520795426E-4</v>
      </c>
      <c r="O206">
        <f t="shared" si="18"/>
        <v>7.4706670214619558E-4</v>
      </c>
    </row>
    <row r="207" spans="1:15">
      <c r="A207" s="3">
        <v>44200</v>
      </c>
      <c r="B207" s="2" t="s">
        <v>365</v>
      </c>
      <c r="C207" s="2" t="s">
        <v>366</v>
      </c>
      <c r="D207" s="4">
        <v>2.3E-3</v>
      </c>
      <c r="E207" s="2">
        <v>-1.3599999999999999E-2</v>
      </c>
      <c r="F207">
        <f>[1]!EM_S_VAL_PENEWY(B207,"2021-01-04")</f>
        <v>12.59313255</v>
      </c>
      <c r="G207">
        <f>[1]!EM_S_VAL_PE_TTM(B207,"2021-01-05")</f>
        <v>12.09649828</v>
      </c>
      <c r="H207">
        <f>[1]!EM_S_VAL_ESTPE_NEW(B207,"2020")</f>
        <v>11.559839821124701</v>
      </c>
      <c r="I207">
        <f>[1]!EM_S_VAL_ESTPE_NEW(B207,"2021")</f>
        <v>9.9664781771366595</v>
      </c>
      <c r="J207">
        <f>[1]!EM_S_VAL_ESTPE_NEW(B207,"2022")</f>
        <v>8.4603558616733903</v>
      </c>
      <c r="K207">
        <f t="shared" si="19"/>
        <v>1.8263922744146769E-4</v>
      </c>
      <c r="L207">
        <f t="shared" si="15"/>
        <v>1.9013767015556505E-4</v>
      </c>
      <c r="M207">
        <f t="shared" si="16"/>
        <v>1.9896469463157528E-4</v>
      </c>
      <c r="N207">
        <f t="shared" si="17"/>
        <v>2.3077359515784175E-4</v>
      </c>
      <c r="O207">
        <f t="shared" si="18"/>
        <v>2.7185617692741809E-4</v>
      </c>
    </row>
    <row r="208" spans="1:15">
      <c r="A208" s="3">
        <v>44200</v>
      </c>
      <c r="B208" s="2" t="s">
        <v>367</v>
      </c>
      <c r="C208" s="2" t="s">
        <v>368</v>
      </c>
      <c r="D208" s="4">
        <v>2.5000000000000001E-3</v>
      </c>
      <c r="E208" s="2">
        <v>-1.1000000000000001E-3</v>
      </c>
      <c r="F208">
        <f>[1]!EM_S_VAL_PENEWY(B208,"2021-01-04")</f>
        <v>33.258267510000003</v>
      </c>
      <c r="G208">
        <f>[1]!EM_S_VAL_PE_TTM(B208,"2021-01-05")</f>
        <v>21.627830629999998</v>
      </c>
      <c r="H208">
        <f>[1]!EM_S_VAL_ESTPE_NEW(B208,"2020")</f>
        <v>23.979135926197099</v>
      </c>
      <c r="I208">
        <f>[1]!EM_S_VAL_ESTPE_NEW(B208,"2021")</f>
        <v>20.205590943081901</v>
      </c>
      <c r="J208">
        <f>[1]!EM_S_VAL_ESTPE_NEW(B208,"2022")</f>
        <v>16.125433479098302</v>
      </c>
      <c r="K208">
        <f t="shared" si="19"/>
        <v>7.5169279315235137E-5</v>
      </c>
      <c r="L208">
        <f t="shared" si="15"/>
        <v>1.1559180588978009E-4</v>
      </c>
      <c r="M208">
        <f t="shared" si="16"/>
        <v>1.0425730133456399E-4</v>
      </c>
      <c r="N208">
        <f t="shared" si="17"/>
        <v>1.2372813084469392E-4</v>
      </c>
      <c r="O208">
        <f t="shared" si="18"/>
        <v>1.5503459198417744E-4</v>
      </c>
    </row>
    <row r="209" spans="1:15">
      <c r="A209" s="3">
        <v>44200</v>
      </c>
      <c r="B209" s="2" t="s">
        <v>369</v>
      </c>
      <c r="C209" s="2" t="s">
        <v>370</v>
      </c>
      <c r="D209" s="4">
        <v>4.0000000000000002E-4</v>
      </c>
      <c r="E209" s="2">
        <v>1.2999999999999999E-3</v>
      </c>
      <c r="F209">
        <f>[1]!EM_S_VAL_PENEWY(B209,"2021-01-04")</f>
        <v>23.223723499999998</v>
      </c>
      <c r="G209">
        <f>[1]!EM_S_VAL_PE_TTM(B209,"2021-01-05")</f>
        <v>21.42536161</v>
      </c>
      <c r="H209">
        <f>[1]!EM_S_VAL_ESTPE_NEW(B209,"2020")</f>
        <v>19.356747341654</v>
      </c>
      <c r="I209">
        <f>[1]!EM_S_VAL_ESTPE_NEW(B209,"2021")</f>
        <v>16.0310182370931</v>
      </c>
      <c r="J209">
        <f>[1]!EM_S_VAL_ESTPE_NEW(B209,"2022")</f>
        <v>13.210689188196399</v>
      </c>
      <c r="K209">
        <f t="shared" si="19"/>
        <v>1.7223766895088982E-5</v>
      </c>
      <c r="L209">
        <f t="shared" si="15"/>
        <v>1.8669463194185034E-5</v>
      </c>
      <c r="M209">
        <f t="shared" si="16"/>
        <v>2.0664628872808375E-5</v>
      </c>
      <c r="N209">
        <f t="shared" si="17"/>
        <v>2.4951627780852173E-5</v>
      </c>
      <c r="O209">
        <f t="shared" si="18"/>
        <v>3.0278511158781593E-5</v>
      </c>
    </row>
    <row r="210" spans="1:15">
      <c r="A210" s="3">
        <v>44200</v>
      </c>
      <c r="B210" s="2" t="s">
        <v>371</v>
      </c>
      <c r="C210" s="2" t="s">
        <v>372</v>
      </c>
      <c r="D210" s="4">
        <v>6.9999999999999999E-4</v>
      </c>
      <c r="E210" s="2">
        <v>-5.9999999999999995E-4</v>
      </c>
      <c r="F210">
        <f>[1]!EM_S_VAL_PENEWY(B210,"2021-01-04")</f>
        <v>19.53532251</v>
      </c>
      <c r="G210">
        <f>[1]!EM_S_VAL_PE_TTM(B210,"2021-01-05")</f>
        <v>11.837654260000001</v>
      </c>
      <c r="H210">
        <f>[1]!EM_S_VAL_ESTPE_NEW(B210,"2020")</f>
        <v>12.7365189557893</v>
      </c>
      <c r="I210">
        <f>[1]!EM_S_VAL_ESTPE_NEW(B210,"2021")</f>
        <v>12.0841447523485</v>
      </c>
      <c r="J210">
        <f>[1]!EM_S_VAL_ESTPE_NEW(B210,"2022")</f>
        <v>9.6470747632757501</v>
      </c>
      <c r="K210">
        <f t="shared" si="19"/>
        <v>3.5832528469477514E-5</v>
      </c>
      <c r="L210">
        <f t="shared" si="15"/>
        <v>5.9133337114375224E-5</v>
      </c>
      <c r="M210">
        <f t="shared" si="16"/>
        <v>5.4960072091112433E-5</v>
      </c>
      <c r="N210">
        <f t="shared" si="17"/>
        <v>5.7927144563868129E-5</v>
      </c>
      <c r="O210">
        <f t="shared" si="18"/>
        <v>7.2560855718123283E-5</v>
      </c>
    </row>
    <row r="211" spans="1:15">
      <c r="A211" s="3">
        <v>44200</v>
      </c>
      <c r="B211" s="2" t="s">
        <v>373</v>
      </c>
      <c r="C211" s="2" t="s">
        <v>374</v>
      </c>
      <c r="D211" s="4">
        <v>4.4000000000000003E-3</v>
      </c>
      <c r="E211" s="2">
        <v>5.4999999999999997E-3</v>
      </c>
      <c r="F211">
        <f>[1]!EM_S_VAL_PENEWY(B211,"2021-01-04")</f>
        <v>28.218646240000002</v>
      </c>
      <c r="G211">
        <f>[1]!EM_S_VAL_PE_TTM(B211,"2021-01-05")</f>
        <v>21.120249439999998</v>
      </c>
      <c r="H211">
        <f>[1]!EM_S_VAL_ESTPE_NEW(B211,"2020")</f>
        <v>22.4748193838549</v>
      </c>
      <c r="I211">
        <f>[1]!EM_S_VAL_ESTPE_NEW(B211,"2021")</f>
        <v>19.443638686520401</v>
      </c>
      <c r="J211">
        <f>[1]!EM_S_VAL_ESTPE_NEW(B211,"2022")</f>
        <v>17.142401145984302</v>
      </c>
      <c r="K211">
        <f t="shared" si="19"/>
        <v>1.5592526879489312E-4</v>
      </c>
      <c r="L211">
        <f t="shared" si="15"/>
        <v>2.0833087281946423E-4</v>
      </c>
      <c r="M211">
        <f t="shared" si="16"/>
        <v>1.9577465450782672E-4</v>
      </c>
      <c r="N211">
        <f t="shared" si="17"/>
        <v>2.2629509172325689E-4</v>
      </c>
      <c r="O211">
        <f t="shared" si="18"/>
        <v>2.5667349413478893E-4</v>
      </c>
    </row>
    <row r="212" spans="1:15">
      <c r="A212" s="3">
        <v>44200</v>
      </c>
      <c r="B212" s="2" t="s">
        <v>375</v>
      </c>
      <c r="C212" s="2" t="s">
        <v>376</v>
      </c>
      <c r="D212" s="4">
        <v>2E-3</v>
      </c>
      <c r="E212" s="2">
        <v>-5.9999999999999995E-4</v>
      </c>
      <c r="F212">
        <f>[1]!EM_S_VAL_PENEWY(B212,"2021-01-04")</f>
        <v>7.0041756700000004</v>
      </c>
      <c r="G212">
        <f>[1]!EM_S_VAL_PE_TTM(B212,"2021-01-05")</f>
        <v>9.1346127500000005</v>
      </c>
      <c r="H212">
        <f>[1]!EM_S_VAL_ESTPE_NEW(B212,"2020")</f>
        <v>8.7527221227498995</v>
      </c>
      <c r="I212">
        <f>[1]!EM_S_VAL_ESTPE_NEW(B212,"2021")</f>
        <v>7.2105842146437702</v>
      </c>
      <c r="J212">
        <f>[1]!EM_S_VAL_ESTPE_NEW(B212,"2022")</f>
        <v>7.0130484326135401</v>
      </c>
      <c r="K212">
        <f t="shared" si="19"/>
        <v>2.8554395181239076E-4</v>
      </c>
      <c r="L212">
        <f t="shared" si="15"/>
        <v>2.1894743157010131E-4</v>
      </c>
      <c r="M212">
        <f t="shared" si="16"/>
        <v>2.2850034217373818E-4</v>
      </c>
      <c r="N212">
        <f t="shared" si="17"/>
        <v>2.7737003555665531E-4</v>
      </c>
      <c r="O212">
        <f t="shared" si="18"/>
        <v>2.8518268755983245E-4</v>
      </c>
    </row>
    <row r="213" spans="1:15">
      <c r="A213" s="3">
        <v>44200</v>
      </c>
      <c r="B213" s="2" t="s">
        <v>377</v>
      </c>
      <c r="C213" s="2" t="s">
        <v>378</v>
      </c>
      <c r="D213" s="4">
        <v>2.5000000000000001E-3</v>
      </c>
      <c r="E213" s="2">
        <v>-1.8E-3</v>
      </c>
      <c r="F213">
        <f>[1]!EM_S_VAL_PENEWY(B213,"2021-01-04")</f>
        <v>6.4444874399999996</v>
      </c>
      <c r="G213">
        <f>[1]!EM_S_VAL_PE_TTM(B213,"2021-01-05")</f>
        <v>6.3431581899999996</v>
      </c>
      <c r="H213">
        <f>[1]!EM_S_VAL_ESTPE_NEW(B213,"2020")</f>
        <v>6.2386847960328904</v>
      </c>
      <c r="I213">
        <f>[1]!EM_S_VAL_ESTPE_NEW(B213,"2021")</f>
        <v>5.60916593322077</v>
      </c>
      <c r="J213">
        <f>[1]!EM_S_VAL_ESTPE_NEW(B213,"2022")</f>
        <v>5.0645099403955403</v>
      </c>
      <c r="K213">
        <f t="shared" si="19"/>
        <v>3.8792844633117948E-4</v>
      </c>
      <c r="L213">
        <f t="shared" si="15"/>
        <v>3.9412543800992612E-4</v>
      </c>
      <c r="M213">
        <f t="shared" si="16"/>
        <v>4.0072548649832768E-4</v>
      </c>
      <c r="N213">
        <f t="shared" si="17"/>
        <v>4.4569906288447164E-4</v>
      </c>
      <c r="O213">
        <f t="shared" si="18"/>
        <v>4.9363117644601743E-4</v>
      </c>
    </row>
    <row r="214" spans="1:15">
      <c r="A214" s="3">
        <v>44200</v>
      </c>
      <c r="B214" s="2" t="s">
        <v>379</v>
      </c>
      <c r="C214" s="2" t="s">
        <v>380</v>
      </c>
      <c r="D214" s="4">
        <v>1.24E-2</v>
      </c>
      <c r="E214" s="2">
        <v>0.10630000000000001</v>
      </c>
      <c r="F214">
        <f>[1]!EM_S_VAL_PENEWY(B214,"2021-01-04")</f>
        <v>71.512518810000003</v>
      </c>
      <c r="G214">
        <f>[1]!EM_S_VAL_PE_TTM(B214,"2021-01-05")</f>
        <v>46.313687659999999</v>
      </c>
      <c r="H214">
        <f>[1]!EM_S_VAL_ESTPE_NEW(B214,"2020")</f>
        <v>44.486928999873001</v>
      </c>
      <c r="I214">
        <f>[1]!EM_S_VAL_ESTPE_NEW(B214,"2021")</f>
        <v>33.812557371750998</v>
      </c>
      <c r="J214">
        <f>[1]!EM_S_VAL_ESTPE_NEW(B214,"2022")</f>
        <v>27.388894866920801</v>
      </c>
      <c r="K214">
        <f t="shared" si="19"/>
        <v>1.7339621378664174E-4</v>
      </c>
      <c r="L214">
        <f t="shared" si="15"/>
        <v>2.6773942276053255E-4</v>
      </c>
      <c r="M214">
        <f t="shared" si="16"/>
        <v>2.7873355789596979E-4</v>
      </c>
      <c r="N214">
        <f t="shared" si="17"/>
        <v>3.6672765871178056E-4</v>
      </c>
      <c r="O214">
        <f t="shared" si="18"/>
        <v>4.5273823789714925E-4</v>
      </c>
    </row>
    <row r="215" spans="1:15">
      <c r="A215" s="3">
        <v>44200</v>
      </c>
      <c r="B215" s="2" t="s">
        <v>381</v>
      </c>
      <c r="C215" s="2" t="s">
        <v>382</v>
      </c>
      <c r="D215" s="4">
        <v>1E-3</v>
      </c>
      <c r="E215" s="2">
        <v>3.5000000000000001E-3</v>
      </c>
      <c r="F215">
        <f>[1]!EM_S_VAL_PENEWY(B215,"2021-01-04")</f>
        <v>28.514276370000001</v>
      </c>
      <c r="G215">
        <f>[1]!EM_S_VAL_PE_TTM(B215,"2021-01-05")</f>
        <v>-1944.4684606400001</v>
      </c>
      <c r="H215">
        <f>[1]!EM_S_VAL_ESTPE_NEW(B215,"2020")</f>
        <v>-176.44878586249101</v>
      </c>
      <c r="I215">
        <f>[1]!EM_S_VAL_ESTPE_NEW(B215,"2021")</f>
        <v>31.214540547813701</v>
      </c>
      <c r="J215">
        <f>[1]!EM_S_VAL_ESTPE_NEW(B215,"2022")</f>
        <v>21.864737602020799</v>
      </c>
      <c r="K215">
        <f t="shared" si="19"/>
        <v>3.5070151773239614E-5</v>
      </c>
      <c r="L215">
        <f t="shared" si="15"/>
        <v>-5.1427936232550734E-7</v>
      </c>
      <c r="M215">
        <f t="shared" si="16"/>
        <v>-5.6673668515878251E-6</v>
      </c>
      <c r="N215">
        <f t="shared" si="17"/>
        <v>3.2036351727433674E-5</v>
      </c>
      <c r="O215">
        <f t="shared" si="18"/>
        <v>4.5735742097704266E-5</v>
      </c>
    </row>
    <row r="216" spans="1:15">
      <c r="A216" s="3">
        <v>44200</v>
      </c>
      <c r="B216" s="2" t="s">
        <v>383</v>
      </c>
      <c r="C216" s="2" t="s">
        <v>384</v>
      </c>
      <c r="D216" s="4">
        <v>2.0999999999999999E-3</v>
      </c>
      <c r="E216" s="2">
        <v>-5.0000000000000001E-4</v>
      </c>
      <c r="F216">
        <f>[1]!EM_S_VAL_PENEWY(B216,"2021-01-04")</f>
        <v>59.07377829</v>
      </c>
      <c r="G216">
        <f>[1]!EM_S_VAL_PE_TTM(B216,"2021-01-05")</f>
        <v>35.430847989999997</v>
      </c>
      <c r="H216">
        <f>[1]!EM_S_VAL_ESTPE_NEW(B216,"2020")</f>
        <v>35.379975801441603</v>
      </c>
      <c r="I216">
        <f>[1]!EM_S_VAL_ESTPE_NEW(B216,"2021")</f>
        <v>29.327711754864499</v>
      </c>
      <c r="J216">
        <f>[1]!EM_S_VAL_ESTPE_NEW(B216,"2022")</f>
        <v>24.338731454309201</v>
      </c>
      <c r="K216">
        <f t="shared" si="19"/>
        <v>3.554876733448227E-5</v>
      </c>
      <c r="L216">
        <f t="shared" si="15"/>
        <v>5.9270384964895675E-5</v>
      </c>
      <c r="M216">
        <f t="shared" si="16"/>
        <v>5.9355608714532606E-5</v>
      </c>
      <c r="N216">
        <f t="shared" si="17"/>
        <v>7.1604631740547543E-5</v>
      </c>
      <c r="O216">
        <f t="shared" si="18"/>
        <v>8.6282228962602416E-5</v>
      </c>
    </row>
    <row r="217" spans="1:15">
      <c r="A217" s="3">
        <v>44200</v>
      </c>
      <c r="B217" s="2" t="s">
        <v>709</v>
      </c>
      <c r="C217" s="2" t="s">
        <v>710</v>
      </c>
      <c r="D217" s="4">
        <v>4.0000000000000002E-4</v>
      </c>
      <c r="E217" s="2">
        <v>-5.0000000000000001E-4</v>
      </c>
      <c r="F217">
        <f>[1]!EM_S_VAL_PENEWY(B217,"2021-01-04")</f>
        <v>5.1665607400000004</v>
      </c>
      <c r="G217">
        <f>[1]!EM_S_VAL_PE_TTM(B217,"2021-01-05")</f>
        <v>5.6649895099999998</v>
      </c>
      <c r="H217">
        <f>[1]!EM_S_VAL_ESTPE_NEW(B217,"2020")</f>
        <v>5.5045608366264203</v>
      </c>
      <c r="I217">
        <f>[1]!EM_S_VAL_ESTPE_NEW(B217,"2021")</f>
        <v>5.2357055342124399</v>
      </c>
      <c r="J217">
        <f>[1]!EM_S_VAL_ESTPE_NEW(B217,"2022")</f>
        <v>4.8508042173310804</v>
      </c>
      <c r="K217">
        <f t="shared" si="19"/>
        <v>7.7420942117870073E-5</v>
      </c>
      <c r="L217">
        <f t="shared" si="15"/>
        <v>7.0609133396259372E-5</v>
      </c>
      <c r="M217">
        <f t="shared" si="16"/>
        <v>7.2667014112818486E-5</v>
      </c>
      <c r="N217">
        <f t="shared" si="17"/>
        <v>7.6398490592379813E-5</v>
      </c>
      <c r="O217">
        <f t="shared" si="18"/>
        <v>8.2460553359558309E-5</v>
      </c>
    </row>
    <row r="218" spans="1:15">
      <c r="A218" s="3">
        <v>44200</v>
      </c>
      <c r="B218" s="2" t="s">
        <v>385</v>
      </c>
      <c r="C218" s="2" t="s">
        <v>386</v>
      </c>
      <c r="D218" s="4">
        <v>3.0000000000000001E-3</v>
      </c>
      <c r="E218" s="2">
        <v>-2.9999999999999997E-4</v>
      </c>
      <c r="F218">
        <f>[1]!EM_S_VAL_PENEWY(B218,"2021-01-04")</f>
        <v>8.2731623600000006</v>
      </c>
      <c r="G218">
        <f>[1]!EM_S_VAL_PE_TTM(B218,"2021-01-05")</f>
        <v>9.0075086100000004</v>
      </c>
      <c r="H218">
        <f>[1]!EM_S_VAL_ESTPE_NEW(B218,"2020")</f>
        <v>8.5742411358918709</v>
      </c>
      <c r="I218">
        <f>[1]!EM_S_VAL_ESTPE_NEW(B218,"2021")</f>
        <v>8.39416029703421</v>
      </c>
      <c r="J218">
        <f>[1]!EM_S_VAL_ESTPE_NEW(B218,"2022")</f>
        <v>8.1065294739461091</v>
      </c>
      <c r="K218">
        <f t="shared" si="19"/>
        <v>3.6261829146551404E-4</v>
      </c>
      <c r="L218">
        <f t="shared" si="15"/>
        <v>3.330554684865297E-4</v>
      </c>
      <c r="M218">
        <f t="shared" si="16"/>
        <v>3.4988519129021997E-4</v>
      </c>
      <c r="N218">
        <f t="shared" si="17"/>
        <v>3.5739131656324787E-4</v>
      </c>
      <c r="O218">
        <f t="shared" si="18"/>
        <v>3.7007205236739307E-4</v>
      </c>
    </row>
    <row r="219" spans="1:15">
      <c r="A219" s="3">
        <v>44200</v>
      </c>
      <c r="B219" s="2" t="s">
        <v>711</v>
      </c>
      <c r="C219" s="2" t="s">
        <v>712</v>
      </c>
      <c r="D219" s="4">
        <v>2.3E-3</v>
      </c>
      <c r="E219" s="2">
        <v>-1E-4</v>
      </c>
      <c r="F219">
        <f>[1]!EM_S_VAL_PENEWY(B219,"2021-01-04")</f>
        <v>113.76835289</v>
      </c>
      <c r="G219">
        <f>[1]!EM_S_VAL_PE_TTM(B219,"2021-01-05")</f>
        <v>79.663015349999995</v>
      </c>
      <c r="H219">
        <f>[1]!EM_S_VAL_ESTPE_NEW(B219,"2020")</f>
        <v>73.485040910250305</v>
      </c>
      <c r="I219">
        <f>[1]!EM_S_VAL_ESTPE_NEW(B219,"2021")</f>
        <v>59.224326724431002</v>
      </c>
      <c r="J219">
        <f>[1]!EM_S_VAL_ESTPE_NEW(B219,"2022")</f>
        <v>50.818376575352197</v>
      </c>
      <c r="K219">
        <f t="shared" si="19"/>
        <v>2.021651840405756E-5</v>
      </c>
      <c r="L219">
        <f t="shared" si="15"/>
        <v>2.8871616143262145E-5</v>
      </c>
      <c r="M219">
        <f t="shared" si="16"/>
        <v>3.1298887113760547E-5</v>
      </c>
      <c r="N219">
        <f t="shared" si="17"/>
        <v>3.8835392940840514E-5</v>
      </c>
      <c r="O219">
        <f t="shared" si="18"/>
        <v>4.5259218318192797E-5</v>
      </c>
    </row>
    <row r="220" spans="1:15">
      <c r="A220" s="3">
        <v>44200</v>
      </c>
      <c r="B220" s="2" t="s">
        <v>387</v>
      </c>
      <c r="C220" s="2" t="s">
        <v>388</v>
      </c>
      <c r="D220" s="4">
        <v>1.6000000000000001E-3</v>
      </c>
      <c r="E220" s="2">
        <v>-1E-3</v>
      </c>
      <c r="F220">
        <f>[1]!EM_S_VAL_PENEWY(B220,"2021-01-04")</f>
        <v>24.0855441</v>
      </c>
      <c r="G220">
        <f>[1]!EM_S_VAL_PE_TTM(B220,"2021-01-05")</f>
        <v>18.862703629999999</v>
      </c>
      <c r="H220">
        <f>[1]!EM_S_VAL_ESTPE_NEW(B220,"2020")</f>
        <v>21.1702158610981</v>
      </c>
      <c r="I220">
        <f>[1]!EM_S_VAL_ESTPE_NEW(B220,"2021")</f>
        <v>20.077316421895901</v>
      </c>
      <c r="J220">
        <f>[1]!EM_S_VAL_ESTPE_NEW(B220,"2022")</f>
        <v>0</v>
      </c>
      <c r="K220">
        <f t="shared" si="19"/>
        <v>6.6429888125300852E-5</v>
      </c>
      <c r="L220">
        <f t="shared" si="15"/>
        <v>8.4823471300015342E-5</v>
      </c>
      <c r="M220">
        <f t="shared" si="16"/>
        <v>7.5577878397552054E-5</v>
      </c>
      <c r="N220">
        <f t="shared" si="17"/>
        <v>7.9691925274190213E-5</v>
      </c>
      <c r="O220">
        <f t="shared" si="18"/>
        <v>0</v>
      </c>
    </row>
    <row r="221" spans="1:15">
      <c r="A221" s="3">
        <v>44200</v>
      </c>
      <c r="B221" s="2" t="s">
        <v>389</v>
      </c>
      <c r="C221" s="2" t="s">
        <v>390</v>
      </c>
      <c r="D221" s="4">
        <v>1.1000000000000001E-3</v>
      </c>
      <c r="E221" s="2">
        <v>-1.4E-3</v>
      </c>
      <c r="F221">
        <f>[1]!EM_S_VAL_PENEWY(B221,"2021-01-04")</f>
        <v>16.77184329</v>
      </c>
      <c r="G221">
        <f>[1]!EM_S_VAL_PE_TTM(B221,"2021-01-05")</f>
        <v>-17.414691449999999</v>
      </c>
      <c r="H221">
        <f>[1]!EM_S_VAL_ESTPE_NEW(B221,"2020")</f>
        <v>-9.3663323122636992</v>
      </c>
      <c r="I221">
        <f>[1]!EM_S_VAL_ESTPE_NEW(B221,"2021")</f>
        <v>24.9992167352796</v>
      </c>
      <c r="J221">
        <f>[1]!EM_S_VAL_ESTPE_NEW(B221,"2022")</f>
        <v>13.1325704601274</v>
      </c>
      <c r="K221">
        <f t="shared" si="19"/>
        <v>6.5586112449301341E-5</v>
      </c>
      <c r="L221">
        <f t="shared" si="15"/>
        <v>-6.3165058258898989E-5</v>
      </c>
      <c r="M221">
        <f t="shared" si="16"/>
        <v>-1.1744191464995617E-4</v>
      </c>
      <c r="N221">
        <f t="shared" si="17"/>
        <v>4.4001378589099917E-5</v>
      </c>
      <c r="O221">
        <f t="shared" si="18"/>
        <v>8.3761210597710277E-5</v>
      </c>
    </row>
    <row r="222" spans="1:15">
      <c r="A222" s="3">
        <v>44200</v>
      </c>
      <c r="B222" s="2" t="s">
        <v>391</v>
      </c>
      <c r="C222" s="2" t="s">
        <v>392</v>
      </c>
      <c r="D222" s="4">
        <v>6.9999999999999999E-4</v>
      </c>
      <c r="E222" s="2">
        <v>-2.9999999999999997E-4</v>
      </c>
      <c r="F222">
        <f>[1]!EM_S_VAL_PENEWY(B222,"2021-01-04")</f>
        <v>9.4263998600000001</v>
      </c>
      <c r="G222">
        <f>[1]!EM_S_VAL_PE_TTM(B222,"2021-01-05")</f>
        <v>8.5121636299999999</v>
      </c>
      <c r="H222">
        <f>[1]!EM_S_VAL_ESTPE_NEW(B222,"2020")</f>
        <v>8.1721532810917896</v>
      </c>
      <c r="I222">
        <f>[1]!EM_S_VAL_ESTPE_NEW(B222,"2021")</f>
        <v>6.7357392180786197</v>
      </c>
      <c r="J222">
        <f>[1]!EM_S_VAL_ESTPE_NEW(B222,"2022")</f>
        <v>5.6401904852266798</v>
      </c>
      <c r="K222">
        <f t="shared" si="19"/>
        <v>7.425952753928688E-5</v>
      </c>
      <c r="L222">
        <f t="shared" si="15"/>
        <v>8.2235261259891923E-5</v>
      </c>
      <c r="M222">
        <f t="shared" si="16"/>
        <v>8.5656738918445848E-5</v>
      </c>
      <c r="N222">
        <f t="shared" si="17"/>
        <v>1.0392326325835342E-4</v>
      </c>
      <c r="O222">
        <f t="shared" si="18"/>
        <v>1.2410928351329733E-4</v>
      </c>
    </row>
    <row r="223" spans="1:15">
      <c r="A223" s="3">
        <v>44200</v>
      </c>
      <c r="B223" s="2" t="s">
        <v>393</v>
      </c>
      <c r="C223" s="2" t="s">
        <v>394</v>
      </c>
      <c r="D223" s="4">
        <v>1.4E-3</v>
      </c>
      <c r="E223" s="2">
        <v>1.1000000000000001E-3</v>
      </c>
      <c r="F223">
        <f>[1]!EM_S_VAL_PENEWY(B223,"2021-01-04")</f>
        <v>14.7375352</v>
      </c>
      <c r="G223">
        <f>[1]!EM_S_VAL_PE_TTM(B223,"2021-01-05")</f>
        <v>15.91759053</v>
      </c>
      <c r="H223">
        <f>[1]!EM_S_VAL_ESTPE_NEW(B223,"2020")</f>
        <v>14.3152920373187</v>
      </c>
      <c r="I223">
        <f>[1]!EM_S_VAL_ESTPE_NEW(B223,"2021")</f>
        <v>12.2709383158387</v>
      </c>
      <c r="J223">
        <f>[1]!EM_S_VAL_ESTPE_NEW(B223,"2022")</f>
        <v>10.804304523417301</v>
      </c>
      <c r="K223">
        <f t="shared" si="19"/>
        <v>9.4995532224411577E-5</v>
      </c>
      <c r="L223">
        <f>$D223/G223</f>
        <v>8.7953010058991634E-5</v>
      </c>
      <c r="M223">
        <f t="shared" si="16"/>
        <v>9.7797515855794196E-5</v>
      </c>
      <c r="N223">
        <f t="shared" si="17"/>
        <v>1.1409070471758069E-4</v>
      </c>
      <c r="O223">
        <f t="shared" si="18"/>
        <v>1.2957798412342354E-4</v>
      </c>
    </row>
    <row r="224" spans="1:15">
      <c r="A224" s="3">
        <v>44200</v>
      </c>
      <c r="B224" s="2" t="s">
        <v>395</v>
      </c>
      <c r="C224" s="2" t="s">
        <v>396</v>
      </c>
      <c r="D224" s="4">
        <v>1.6000000000000001E-3</v>
      </c>
      <c r="E224" s="2">
        <v>-5.7000000000000002E-3</v>
      </c>
      <c r="F224">
        <f>[1]!EM_S_VAL_PENEWY(B224,"2021-01-04")</f>
        <v>5.9878334100000004</v>
      </c>
      <c r="G224">
        <f>[1]!EM_S_VAL_PE_TTM(B224,"2021-01-05")</f>
        <v>5.5475290599999996</v>
      </c>
      <c r="H224">
        <f>[1]!EM_S_VAL_ESTPE_NEW(B224,"2020")</f>
        <v>4.8110257908700502</v>
      </c>
      <c r="I224">
        <f>[1]!EM_S_VAL_ESTPE_NEW(B224,"2021")</f>
        <v>3.9476148066280699</v>
      </c>
      <c r="J224">
        <f>[1]!EM_S_VAL_ESTPE_NEW(B224,"2022")</f>
        <v>3.3368943421772199</v>
      </c>
      <c r="K224">
        <f t="shared" si="19"/>
        <v>2.6720850271617691E-4</v>
      </c>
      <c r="L224">
        <f t="shared" ref="L224:L255" si="20">D224/G224</f>
        <v>2.8841669555850874E-4</v>
      </c>
      <c r="M224">
        <f t="shared" si="16"/>
        <v>3.3256940817826046E-4</v>
      </c>
      <c r="N224">
        <f t="shared" si="17"/>
        <v>4.0530803494646695E-4</v>
      </c>
      <c r="O224">
        <f t="shared" si="18"/>
        <v>4.7948776195174634E-4</v>
      </c>
    </row>
    <row r="225" spans="1:15">
      <c r="A225" s="3">
        <v>44200</v>
      </c>
      <c r="B225" s="2" t="s">
        <v>397</v>
      </c>
      <c r="C225" s="2" t="s">
        <v>398</v>
      </c>
      <c r="D225" s="4">
        <v>1E-3</v>
      </c>
      <c r="E225" s="2">
        <v>-2.9999999999999997E-4</v>
      </c>
      <c r="F225">
        <f>[1]!EM_S_VAL_PENEWY(B225,"2021-01-04")</f>
        <v>131.68730880999999</v>
      </c>
      <c r="G225">
        <f>[1]!EM_S_VAL_PE_TTM(B225,"2021-01-05")</f>
        <v>49.660610069999997</v>
      </c>
      <c r="H225">
        <f>[1]!EM_S_VAL_ESTPE_NEW(B225,"2020")</f>
        <v>0</v>
      </c>
      <c r="I225">
        <f>[1]!EM_S_VAL_ESTPE_NEW(B225,"2021")</f>
        <v>0</v>
      </c>
      <c r="J225">
        <f>[1]!EM_S_VAL_ESTPE_NEW(B225,"2022")</f>
        <v>0</v>
      </c>
      <c r="K225">
        <f t="shared" si="19"/>
        <v>7.5937461934377585E-6</v>
      </c>
      <c r="L225">
        <f t="shared" si="20"/>
        <v>2.0136683753792638E-5</v>
      </c>
      <c r="M225">
        <f t="shared" si="16"/>
        <v>0</v>
      </c>
      <c r="N225">
        <f t="shared" si="17"/>
        <v>0</v>
      </c>
      <c r="O225">
        <f t="shared" si="18"/>
        <v>0</v>
      </c>
    </row>
    <row r="226" spans="1:15">
      <c r="A226" s="3">
        <v>44200</v>
      </c>
      <c r="B226" s="2" t="s">
        <v>399</v>
      </c>
      <c r="C226" s="2" t="s">
        <v>400</v>
      </c>
      <c r="D226" s="4">
        <v>1.55E-2</v>
      </c>
      <c r="E226" s="2">
        <v>-9.0399999999999994E-2</v>
      </c>
      <c r="F226">
        <f>[1]!EM_S_VAL_PENEWY(B226,"2021-01-04")</f>
        <v>6.1974380299999998</v>
      </c>
      <c r="G226">
        <f>[1]!EM_S_VAL_PE_TTM(B226,"2021-01-05")</f>
        <v>6.4967906700000002</v>
      </c>
      <c r="H226">
        <f>[1]!EM_S_VAL_ESTPE_NEW(B226,"2020")</f>
        <v>6.4194099778763798</v>
      </c>
      <c r="I226">
        <f>[1]!EM_S_VAL_ESTPE_NEW(B226,"2021")</f>
        <v>5.8704577756978997</v>
      </c>
      <c r="J226">
        <f>[1]!EM_S_VAL_ESTPE_NEW(B226,"2022")</f>
        <v>5.2977846334968604</v>
      </c>
      <c r="K226">
        <f t="shared" si="19"/>
        <v>2.5010334794747435E-3</v>
      </c>
      <c r="L226">
        <f t="shared" si="20"/>
        <v>2.385793353566677E-3</v>
      </c>
      <c r="M226">
        <f t="shared" si="16"/>
        <v>2.414552124481632E-3</v>
      </c>
      <c r="N226">
        <f t="shared" si="17"/>
        <v>2.6403392362629348E-3</v>
      </c>
      <c r="O226">
        <f t="shared" si="18"/>
        <v>2.92575124741699E-3</v>
      </c>
    </row>
    <row r="227" spans="1:15">
      <c r="A227" s="3">
        <v>44200</v>
      </c>
      <c r="B227" s="2" t="s">
        <v>401</v>
      </c>
      <c r="C227" s="2" t="s">
        <v>402</v>
      </c>
      <c r="D227" s="4">
        <v>3.7000000000000002E-3</v>
      </c>
      <c r="E227" s="2">
        <v>0</v>
      </c>
      <c r="F227">
        <f>[1]!EM_S_VAL_PENEWY(B227,"2021-01-04")</f>
        <v>4.7727272000000003</v>
      </c>
      <c r="G227">
        <f>[1]!EM_S_VAL_PE_TTM(B227,"2021-01-05")</f>
        <v>5.1353462099999998</v>
      </c>
      <c r="H227">
        <f>[1]!EM_S_VAL_ESTPE_NEW(B227,"2020")</f>
        <v>5.28383559025559</v>
      </c>
      <c r="I227">
        <f>[1]!EM_S_VAL_ESTPE_NEW(B227,"2021")</f>
        <v>5.0637940558133696</v>
      </c>
      <c r="J227">
        <f>[1]!EM_S_VAL_ESTPE_NEW(B227,"2022")</f>
        <v>4.6138813695951901</v>
      </c>
      <c r="K227">
        <f t="shared" si="19"/>
        <v>7.7523810705124735E-4</v>
      </c>
      <c r="L227">
        <f t="shared" si="20"/>
        <v>7.2049670045517731E-4</v>
      </c>
      <c r="M227">
        <f t="shared" si="16"/>
        <v>7.0024888867161426E-4</v>
      </c>
      <c r="N227">
        <f t="shared" si="17"/>
        <v>7.3067742471720433E-4</v>
      </c>
      <c r="O227">
        <f t="shared" si="18"/>
        <v>8.0192785717952443E-4</v>
      </c>
    </row>
    <row r="228" spans="1:15">
      <c r="A228" s="3">
        <v>44200</v>
      </c>
      <c r="B228" s="2" t="s">
        <v>403</v>
      </c>
      <c r="C228" s="2" t="s">
        <v>404</v>
      </c>
      <c r="D228" s="4">
        <v>1.9E-3</v>
      </c>
      <c r="E228" s="2">
        <v>-6.9999999999999999E-4</v>
      </c>
      <c r="F228">
        <f>[1]!EM_S_VAL_PENEWY(B228,"2021-01-04")</f>
        <v>5.2913299699999996</v>
      </c>
      <c r="G228">
        <f>[1]!EM_S_VAL_PE_TTM(B228,"2021-01-05")</f>
        <v>5.2418531699999997</v>
      </c>
      <c r="H228">
        <f>[1]!EM_S_VAL_ESTPE_NEW(B228,"2020")</f>
        <v>4.7843588955890297</v>
      </c>
      <c r="I228">
        <f>[1]!EM_S_VAL_ESTPE_NEW(B228,"2021")</f>
        <v>4.3015538911001601</v>
      </c>
      <c r="J228">
        <f>[1]!EM_S_VAL_ESTPE_NEW(B228,"2022")</f>
        <v>3.8906050642925001</v>
      </c>
      <c r="K228">
        <f t="shared" si="19"/>
        <v>3.5907796542123418E-4</v>
      </c>
      <c r="L228">
        <f t="shared" si="20"/>
        <v>3.6246723026772611E-4</v>
      </c>
      <c r="M228">
        <f t="shared" si="16"/>
        <v>3.9712739814559423E-4</v>
      </c>
      <c r="N228">
        <f t="shared" si="17"/>
        <v>4.4170084767066776E-4</v>
      </c>
      <c r="O228">
        <f t="shared" si="18"/>
        <v>4.8835591600853269E-4</v>
      </c>
    </row>
    <row r="229" spans="1:15">
      <c r="A229" s="3">
        <v>44200</v>
      </c>
      <c r="B229" s="2" t="s">
        <v>405</v>
      </c>
      <c r="C229" s="2" t="s">
        <v>406</v>
      </c>
      <c r="D229" s="4">
        <v>8.9999999999999998E-4</v>
      </c>
      <c r="E229" s="2">
        <v>5.0000000000000001E-4</v>
      </c>
      <c r="F229">
        <f>[1]!EM_S_VAL_PENEWY(B229,"2021-01-04")</f>
        <v>30.252418859999999</v>
      </c>
      <c r="G229">
        <f>[1]!EM_S_VAL_PE_TTM(B229,"2021-01-05")</f>
        <v>26.646568129999999</v>
      </c>
      <c r="H229">
        <f>[1]!EM_S_VAL_ESTPE_NEW(B229,"2020")</f>
        <v>0</v>
      </c>
      <c r="I229">
        <f>[1]!EM_S_VAL_ESTPE_NEW(B229,"2021")</f>
        <v>0</v>
      </c>
      <c r="J229">
        <f>[1]!EM_S_VAL_ESTPE_NEW(B229,"2022")</f>
        <v>0</v>
      </c>
      <c r="K229">
        <f t="shared" si="19"/>
        <v>2.974968726186677E-5</v>
      </c>
      <c r="L229">
        <f t="shared" si="20"/>
        <v>3.377545639683094E-5</v>
      </c>
      <c r="M229">
        <f t="shared" si="16"/>
        <v>0</v>
      </c>
      <c r="N229">
        <f t="shared" si="17"/>
        <v>0</v>
      </c>
      <c r="O229">
        <f t="shared" si="18"/>
        <v>0</v>
      </c>
    </row>
    <row r="230" spans="1:15">
      <c r="A230" s="3">
        <v>44200</v>
      </c>
      <c r="B230" s="2" t="s">
        <v>407</v>
      </c>
      <c r="C230" s="2" t="s">
        <v>408</v>
      </c>
      <c r="D230" s="4">
        <v>4.0000000000000001E-3</v>
      </c>
      <c r="E230" s="2">
        <v>1.8E-3</v>
      </c>
      <c r="F230">
        <f>[1]!EM_S_VAL_PENEWY(B230,"2021-01-04")</f>
        <v>18.163377560000001</v>
      </c>
      <c r="G230">
        <f>[1]!EM_S_VAL_PE_TTM(B230,"2021-01-05")</f>
        <v>14.20610941</v>
      </c>
      <c r="H230">
        <f>[1]!EM_S_VAL_ESTPE_NEW(B230,"2020")</f>
        <v>14.2900073733504</v>
      </c>
      <c r="I230">
        <f>[1]!EM_S_VAL_ESTPE_NEW(B230,"2021")</f>
        <v>12.442793475579901</v>
      </c>
      <c r="J230">
        <f>[1]!EM_S_VAL_ESTPE_NEW(B230,"2022")</f>
        <v>10.760540131817301</v>
      </c>
      <c r="K230">
        <f t="shared" si="19"/>
        <v>2.2022335806138471E-4</v>
      </c>
      <c r="L230">
        <f t="shared" si="20"/>
        <v>2.8156899855947258E-4</v>
      </c>
      <c r="M230">
        <f t="shared" si="16"/>
        <v>2.7991588076152057E-4</v>
      </c>
      <c r="N230">
        <f t="shared" si="17"/>
        <v>3.2147122009622351E-4</v>
      </c>
      <c r="O230">
        <f t="shared" si="18"/>
        <v>3.7172855181986643E-4</v>
      </c>
    </row>
    <row r="231" spans="1:15">
      <c r="A231" s="3">
        <v>44200</v>
      </c>
      <c r="B231" s="2" t="s">
        <v>409</v>
      </c>
      <c r="C231" s="2" t="s">
        <v>410</v>
      </c>
      <c r="D231" s="4">
        <v>8.9999999999999998E-4</v>
      </c>
      <c r="E231" s="2">
        <v>-1.6999999999999999E-3</v>
      </c>
      <c r="F231">
        <f>[1]!EM_S_VAL_PENEWY(B231,"2021-01-04")</f>
        <v>16.42408811</v>
      </c>
      <c r="G231">
        <f>[1]!EM_S_VAL_PE_TTM(B231,"2021-01-05")</f>
        <v>15.51831282</v>
      </c>
      <c r="H231">
        <f>[1]!EM_S_VAL_ESTPE_NEW(B231,"2020")</f>
        <v>0</v>
      </c>
      <c r="I231">
        <f>[1]!EM_S_VAL_ESTPE_NEW(B231,"2021")</f>
        <v>0</v>
      </c>
      <c r="J231">
        <f>[1]!EM_S_VAL_ESTPE_NEW(B231,"2022")</f>
        <v>0</v>
      </c>
      <c r="K231">
        <f t="shared" si="19"/>
        <v>5.479756282189112E-5</v>
      </c>
      <c r="L231">
        <f t="shared" si="20"/>
        <v>5.7995995469306436E-5</v>
      </c>
      <c r="M231">
        <f t="shared" si="16"/>
        <v>0</v>
      </c>
      <c r="N231">
        <f t="shared" si="17"/>
        <v>0</v>
      </c>
      <c r="O231">
        <f t="shared" si="18"/>
        <v>0</v>
      </c>
    </row>
    <row r="232" spans="1:15">
      <c r="A232" s="3">
        <v>44200</v>
      </c>
      <c r="B232" s="2" t="s">
        <v>411</v>
      </c>
      <c r="C232" s="2" t="s">
        <v>412</v>
      </c>
      <c r="D232" s="4">
        <v>1.9E-3</v>
      </c>
      <c r="E232" s="2">
        <v>5.1000000000000004E-3</v>
      </c>
      <c r="F232">
        <f>[1]!EM_S_VAL_PENEWY(B232,"2021-01-04")</f>
        <v>8.2364272300000003</v>
      </c>
      <c r="G232">
        <f>[1]!EM_S_VAL_PE_TTM(B232,"2021-01-05")</f>
        <v>8.9140994800000009</v>
      </c>
      <c r="H232">
        <f>[1]!EM_S_VAL_ESTPE_NEW(B232,"2020")</f>
        <v>7.2404089943961898</v>
      </c>
      <c r="I232">
        <f>[1]!EM_S_VAL_ESTPE_NEW(B232,"2021")</f>
        <v>8.1619422103213992</v>
      </c>
      <c r="J232">
        <f>[1]!EM_S_VAL_ESTPE_NEW(B232,"2022")</f>
        <v>7.7532712363770004</v>
      </c>
      <c r="K232">
        <f t="shared" si="19"/>
        <v>2.3068254559204063E-4</v>
      </c>
      <c r="L232">
        <f t="shared" si="20"/>
        <v>2.1314547860531614E-4</v>
      </c>
      <c r="M232">
        <f t="shared" si="16"/>
        <v>2.6241611509384761E-4</v>
      </c>
      <c r="N232">
        <f t="shared" si="17"/>
        <v>2.3278773005735141E-4</v>
      </c>
      <c r="O232">
        <f t="shared" si="18"/>
        <v>2.4505785262426142E-4</v>
      </c>
    </row>
    <row r="233" spans="1:15">
      <c r="A233" s="3">
        <v>44200</v>
      </c>
      <c r="B233" s="2" t="s">
        <v>413</v>
      </c>
      <c r="C233" s="2" t="s">
        <v>414</v>
      </c>
      <c r="D233" s="4">
        <v>4.0000000000000001E-3</v>
      </c>
      <c r="E233" s="2">
        <v>-3.0000000000000001E-3</v>
      </c>
      <c r="F233">
        <f>[1]!EM_S_VAL_PENEWY(B233,"2021-01-04")</f>
        <v>5.4453166199999998</v>
      </c>
      <c r="G233">
        <f>[1]!EM_S_VAL_PE_TTM(B233,"2021-01-05")</f>
        <v>5.8201596599999998</v>
      </c>
      <c r="H233">
        <f>[1]!EM_S_VAL_ESTPE_NEW(B233,"2020")</f>
        <v>5.7364614674688301</v>
      </c>
      <c r="I233">
        <f>[1]!EM_S_VAL_ESTPE_NEW(B233,"2021")</f>
        <v>5.0727899679183697</v>
      </c>
      <c r="J233">
        <f>[1]!EM_S_VAL_ESTPE_NEW(B233,"2022")</f>
        <v>4.6032604088582296</v>
      </c>
      <c r="K233">
        <f t="shared" si="19"/>
        <v>7.3457620174159871E-4</v>
      </c>
      <c r="L233">
        <f t="shared" si="20"/>
        <v>6.872663695964657E-4</v>
      </c>
      <c r="M233">
        <f t="shared" si="16"/>
        <v>6.9729397167291875E-4</v>
      </c>
      <c r="N233">
        <f t="shared" si="17"/>
        <v>7.885207204116532E-4</v>
      </c>
      <c r="O233">
        <f t="shared" si="18"/>
        <v>8.6894931955243014E-4</v>
      </c>
    </row>
    <row r="234" spans="1:15">
      <c r="A234" s="3">
        <v>44200</v>
      </c>
      <c r="B234" s="2" t="s">
        <v>713</v>
      </c>
      <c r="C234" s="2" t="s">
        <v>714</v>
      </c>
      <c r="D234" s="4">
        <v>6.9999999999999999E-4</v>
      </c>
      <c r="E234" s="2">
        <v>5.9999999999999995E-4</v>
      </c>
      <c r="F234">
        <f>[1]!EM_S_VAL_PENEWY(B234,"2021-01-04")</f>
        <v>34.187735879999998</v>
      </c>
      <c r="G234">
        <f>[1]!EM_S_VAL_PE_TTM(B234,"2021-01-05")</f>
        <v>30.771145400000002</v>
      </c>
      <c r="H234">
        <f>[1]!EM_S_VAL_ESTPE_NEW(B234,"2020")</f>
        <v>27.532891002232599</v>
      </c>
      <c r="I234">
        <f>[1]!EM_S_VAL_ESTPE_NEW(B234,"2021")</f>
        <v>20.605171106770001</v>
      </c>
      <c r="J234">
        <f>[1]!EM_S_VAL_ESTPE_NEW(B234,"2022")</f>
        <v>17.207859967052102</v>
      </c>
      <c r="K234">
        <f t="shared" si="19"/>
        <v>2.047517865637612E-5</v>
      </c>
      <c r="L234">
        <f t="shared" si="20"/>
        <v>2.274858445795781E-5</v>
      </c>
      <c r="M234">
        <f t="shared" si="16"/>
        <v>2.5424137259804575E-5</v>
      </c>
      <c r="N234">
        <f t="shared" si="17"/>
        <v>3.3972054702812402E-5</v>
      </c>
      <c r="O234">
        <f t="shared" si="18"/>
        <v>4.0679085100662744E-5</v>
      </c>
    </row>
    <row r="235" spans="1:15">
      <c r="A235" s="3">
        <v>44200</v>
      </c>
      <c r="B235" s="2" t="s">
        <v>415</v>
      </c>
      <c r="C235" s="2" t="s">
        <v>416</v>
      </c>
      <c r="D235" s="4">
        <v>6.9999999999999999E-4</v>
      </c>
      <c r="E235" s="2">
        <v>-1.5E-3</v>
      </c>
      <c r="F235">
        <f>[1]!EM_S_VAL_PENEWY(B235,"2021-01-04")</f>
        <v>78.911504210000004</v>
      </c>
      <c r="G235">
        <f>[1]!EM_S_VAL_PE_TTM(B235,"2021-01-05")</f>
        <v>53.638426340000002</v>
      </c>
      <c r="H235">
        <f>[1]!EM_S_VAL_ESTPE_NEW(B235,"2020")</f>
        <v>0</v>
      </c>
      <c r="I235">
        <f>[1]!EM_S_VAL_ESTPE_NEW(B235,"2021")</f>
        <v>0</v>
      </c>
      <c r="J235">
        <f>[1]!EM_S_VAL_ESTPE_NEW(B235,"2022")</f>
        <v>0</v>
      </c>
      <c r="K235">
        <f t="shared" si="19"/>
        <v>8.8706964467076144E-6</v>
      </c>
      <c r="L235">
        <f t="shared" si="20"/>
        <v>1.3050345578054107E-5</v>
      </c>
      <c r="M235">
        <f t="shared" si="16"/>
        <v>0</v>
      </c>
      <c r="N235">
        <f t="shared" si="17"/>
        <v>0</v>
      </c>
      <c r="O235">
        <f t="shared" si="18"/>
        <v>0</v>
      </c>
    </row>
    <row r="236" spans="1:15">
      <c r="A236" s="3">
        <v>44200</v>
      </c>
      <c r="B236" s="2" t="s">
        <v>417</v>
      </c>
      <c r="C236" s="2" t="s">
        <v>418</v>
      </c>
      <c r="D236" s="4">
        <v>5.9999999999999995E-4</v>
      </c>
      <c r="E236" s="2">
        <v>-1.6000000000000001E-3</v>
      </c>
      <c r="F236">
        <f>[1]!EM_S_VAL_PENEWY(B236,"2021-01-04")</f>
        <v>20.25025359</v>
      </c>
      <c r="G236">
        <f>[1]!EM_S_VAL_PE_TTM(B236,"2021-01-05")</f>
        <v>25.358786439999999</v>
      </c>
      <c r="H236">
        <f>[1]!EM_S_VAL_ESTPE_NEW(B236,"2020")</f>
        <v>19.162853770164499</v>
      </c>
      <c r="I236">
        <f>[1]!EM_S_VAL_ESTPE_NEW(B236,"2021")</f>
        <v>14.284998288753499</v>
      </c>
      <c r="J236">
        <f>[1]!EM_S_VAL_ESTPE_NEW(B236,"2022")</f>
        <v>12.024694754720301</v>
      </c>
      <c r="K236">
        <f t="shared" si="19"/>
        <v>2.9629258583521766E-5</v>
      </c>
      <c r="L236">
        <f t="shared" si="20"/>
        <v>2.3660438224030408E-5</v>
      </c>
      <c r="M236">
        <f t="shared" si="16"/>
        <v>3.1310576555886818E-5</v>
      </c>
      <c r="N236">
        <f t="shared" si="17"/>
        <v>4.2002105136573704E-5</v>
      </c>
      <c r="O236">
        <f t="shared" si="18"/>
        <v>4.9897316500651263E-5</v>
      </c>
    </row>
    <row r="237" spans="1:15">
      <c r="A237" s="3">
        <v>44200</v>
      </c>
      <c r="B237" s="2" t="s">
        <v>419</v>
      </c>
      <c r="C237" s="2" t="s">
        <v>420</v>
      </c>
      <c r="D237" s="4">
        <v>4.5999999999999999E-3</v>
      </c>
      <c r="E237" s="2">
        <v>-1.5E-3</v>
      </c>
      <c r="F237">
        <f>[1]!EM_S_VAL_PENEWY(B237,"2021-01-04")</f>
        <v>5.1648148300000001</v>
      </c>
      <c r="G237">
        <f>[1]!EM_S_VAL_PE_TTM(B237,"2021-01-05")</f>
        <v>5.5673702</v>
      </c>
      <c r="H237">
        <f>[1]!EM_S_VAL_ESTPE_NEW(B237,"2020")</f>
        <v>5.5378648706715197</v>
      </c>
      <c r="I237">
        <f>[1]!EM_S_VAL_ESTPE_NEW(B237,"2021")</f>
        <v>5.2183893236844003</v>
      </c>
      <c r="J237">
        <f>[1]!EM_S_VAL_ESTPE_NEW(B237,"2022")</f>
        <v>4.8356372889740804</v>
      </c>
      <c r="K237">
        <f t="shared" si="19"/>
        <v>8.9064180448072321E-4</v>
      </c>
      <c r="L237">
        <f t="shared" si="20"/>
        <v>8.2624288214209281E-4</v>
      </c>
      <c r="M237">
        <f t="shared" si="16"/>
        <v>8.3064504234503023E-4</v>
      </c>
      <c r="N237">
        <f t="shared" si="17"/>
        <v>8.8149804751482365E-4</v>
      </c>
      <c r="O237">
        <f t="shared" si="18"/>
        <v>9.5127068576641061E-4</v>
      </c>
    </row>
    <row r="238" spans="1:15">
      <c r="A238" s="3">
        <v>44200</v>
      </c>
      <c r="B238" s="2" t="s">
        <v>421</v>
      </c>
      <c r="C238" s="2" t="s">
        <v>422</v>
      </c>
      <c r="D238" s="4">
        <v>4.8000000000000001E-2</v>
      </c>
      <c r="E238" s="2">
        <v>-9.9400000000000002E-2</v>
      </c>
      <c r="F238">
        <f>[1]!EM_S_VAL_PENEWY(B238,"2021-01-04")</f>
        <v>10.421941159999999</v>
      </c>
      <c r="G238">
        <f>[1]!EM_S_VAL_PE_TTM(B238,"2021-01-05")</f>
        <v>12.671698340000001</v>
      </c>
      <c r="H238">
        <f>[1]!EM_S_VAL_ESTPE_NEW(B238,"2020")</f>
        <v>11.876933924563399</v>
      </c>
      <c r="I238">
        <f>[1]!EM_S_VAL_ESTPE_NEW(B238,"2021")</f>
        <v>9.6062555858114607</v>
      </c>
      <c r="J238">
        <f>[1]!EM_S_VAL_ESTPE_NEW(B238,"2022")</f>
        <v>8.0830395395736705</v>
      </c>
      <c r="K238">
        <f t="shared" si="19"/>
        <v>4.6056679137881458E-3</v>
      </c>
      <c r="L238">
        <f t="shared" si="20"/>
        <v>3.7879689613886437E-3</v>
      </c>
      <c r="M238">
        <f t="shared" si="16"/>
        <v>4.0414470859965234E-3</v>
      </c>
      <c r="N238">
        <f t="shared" si="17"/>
        <v>4.9967440040733979E-3</v>
      </c>
      <c r="O238">
        <f t="shared" si="18"/>
        <v>5.9383601632773527E-3</v>
      </c>
    </row>
    <row r="239" spans="1:15">
      <c r="A239" s="3">
        <v>44200</v>
      </c>
      <c r="B239" s="2" t="s">
        <v>423</v>
      </c>
      <c r="C239" s="2" t="s">
        <v>424</v>
      </c>
      <c r="D239" s="4">
        <v>6.9999999999999999E-4</v>
      </c>
      <c r="E239" s="2">
        <v>-8.0000000000000004E-4</v>
      </c>
      <c r="F239">
        <f>[1]!EM_S_VAL_PENEWY(B239,"2021-01-04")</f>
        <v>12.83228154</v>
      </c>
      <c r="G239">
        <f>[1]!EM_S_VAL_PE_TTM(B239,"2021-01-05")</f>
        <v>14.54074252</v>
      </c>
      <c r="H239">
        <f>[1]!EM_S_VAL_ESTPE_NEW(B239,"2020")</f>
        <v>12.918377142734499</v>
      </c>
      <c r="I239">
        <f>[1]!EM_S_VAL_ESTPE_NEW(B239,"2021")</f>
        <v>10.9234402973012</v>
      </c>
      <c r="J239">
        <f>[1]!EM_S_VAL_ESTPE_NEW(B239,"2022")</f>
        <v>9.2191751071325392</v>
      </c>
      <c r="K239">
        <f t="shared" si="19"/>
        <v>5.4549925343985243E-5</v>
      </c>
      <c r="L239">
        <f t="shared" si="20"/>
        <v>4.8140595230070822E-5</v>
      </c>
      <c r="M239">
        <f t="shared" si="16"/>
        <v>5.4186372813375487E-5</v>
      </c>
      <c r="N239">
        <f t="shared" si="17"/>
        <v>6.4082375236027567E-5</v>
      </c>
      <c r="O239">
        <f t="shared" si="18"/>
        <v>7.5928702065593211E-5</v>
      </c>
    </row>
    <row r="240" spans="1:15">
      <c r="A240" s="3">
        <v>44200</v>
      </c>
      <c r="B240" s="2" t="s">
        <v>425</v>
      </c>
      <c r="C240" s="2" t="s">
        <v>426</v>
      </c>
      <c r="D240" s="4">
        <v>6.3E-3</v>
      </c>
      <c r="E240" s="2">
        <v>-1.4E-3</v>
      </c>
      <c r="F240">
        <f>[1]!EM_S_VAL_PENEWY(B240,"2021-01-04")</f>
        <v>4.2954204499999999</v>
      </c>
      <c r="G240">
        <f>[1]!EM_S_VAL_PE_TTM(B240,"2021-01-05")</f>
        <v>4.7526614</v>
      </c>
      <c r="H240">
        <f>[1]!EM_S_VAL_ESTPE_NEW(B240,"2020")</f>
        <v>4.7844281225118799</v>
      </c>
      <c r="I240">
        <f>[1]!EM_S_VAL_ESTPE_NEW(B240,"2021")</f>
        <v>4.5078917699729102</v>
      </c>
      <c r="J240">
        <f>[1]!EM_S_VAL_ESTPE_NEW(B240,"2022")</f>
        <v>4.3307059860208996</v>
      </c>
      <c r="K240">
        <f t="shared" si="19"/>
        <v>1.4666783085227431E-3</v>
      </c>
      <c r="L240">
        <f t="shared" si="20"/>
        <v>1.3255730778548626E-3</v>
      </c>
      <c r="M240">
        <f t="shared" si="16"/>
        <v>1.3167717935518755E-3</v>
      </c>
      <c r="N240">
        <f t="shared" si="17"/>
        <v>1.3975490809172331E-3</v>
      </c>
      <c r="O240">
        <f t="shared" si="18"/>
        <v>1.4547281714195771E-3</v>
      </c>
    </row>
    <row r="241" spans="1:15">
      <c r="A241" s="3">
        <v>44200</v>
      </c>
      <c r="B241" s="2" t="s">
        <v>427</v>
      </c>
      <c r="C241" s="2" t="s">
        <v>428</v>
      </c>
      <c r="D241" s="4">
        <v>2.5000000000000001E-3</v>
      </c>
      <c r="E241" s="2">
        <v>-6.3E-3</v>
      </c>
      <c r="F241">
        <f>[1]!EM_S_VAL_PENEWY(B241,"2021-01-04")</f>
        <v>12.104072220000001</v>
      </c>
      <c r="G241">
        <f>[1]!EM_S_VAL_PE_TTM(B241,"2021-01-05")</f>
        <v>13.91858364</v>
      </c>
      <c r="H241">
        <f>[1]!EM_S_VAL_ESTPE_NEW(B241,"2020")</f>
        <v>12.7219886432775</v>
      </c>
      <c r="I241">
        <f>[1]!EM_S_VAL_ESTPE_NEW(B241,"2021")</f>
        <v>10.4395481849433</v>
      </c>
      <c r="J241">
        <f>[1]!EM_S_VAL_ESTPE_NEW(B241,"2022")</f>
        <v>8.4233246557419097</v>
      </c>
      <c r="K241">
        <f t="shared" si="19"/>
        <v>2.0654205911537431E-4</v>
      </c>
      <c r="L241">
        <f t="shared" si="20"/>
        <v>1.7961597707509268E-4</v>
      </c>
      <c r="M241">
        <f t="shared" si="16"/>
        <v>1.9651015812854382E-4</v>
      </c>
      <c r="N241">
        <f t="shared" si="17"/>
        <v>2.3947396532023174E-4</v>
      </c>
      <c r="O241">
        <f t="shared" si="18"/>
        <v>2.9679492387792871E-4</v>
      </c>
    </row>
    <row r="242" spans="1:15">
      <c r="A242" s="3">
        <v>44200</v>
      </c>
      <c r="B242" s="2" t="s">
        <v>429</v>
      </c>
      <c r="C242" s="2" t="s">
        <v>430</v>
      </c>
      <c r="D242" s="4">
        <v>1.6000000000000001E-3</v>
      </c>
      <c r="E242" s="2">
        <v>2.0000000000000001E-4</v>
      </c>
      <c r="F242">
        <f>[1]!EM_S_VAL_PENEWY(B242,"2021-01-04")</f>
        <v>17.79111181</v>
      </c>
      <c r="G242">
        <f>[1]!EM_S_VAL_PE_TTM(B242,"2021-01-05")</f>
        <v>42.371070279999998</v>
      </c>
      <c r="H242">
        <f>[1]!EM_S_VAL_ESTPE_NEW(B242,"2020")</f>
        <v>35.190536721319702</v>
      </c>
      <c r="I242">
        <f>[1]!EM_S_VAL_ESTPE_NEW(B242,"2021")</f>
        <v>31.889281515633201</v>
      </c>
      <c r="J242">
        <f>[1]!EM_S_VAL_ESTPE_NEW(B242,"2022")</f>
        <v>27.751327015365199</v>
      </c>
      <c r="K242">
        <f t="shared" si="19"/>
        <v>8.9932547054236064E-5</v>
      </c>
      <c r="L242">
        <f t="shared" si="20"/>
        <v>3.7761613983945845E-5</v>
      </c>
      <c r="M242">
        <f t="shared" si="16"/>
        <v>4.5466768883654514E-5</v>
      </c>
      <c r="N242">
        <f t="shared" si="17"/>
        <v>5.0173598273627649E-5</v>
      </c>
      <c r="O242">
        <f t="shared" si="18"/>
        <v>5.7654900578776687E-5</v>
      </c>
    </row>
    <row r="243" spans="1:15">
      <c r="A243" s="3">
        <v>44200</v>
      </c>
      <c r="B243" s="2" t="s">
        <v>431</v>
      </c>
      <c r="C243" s="2" t="s">
        <v>432</v>
      </c>
      <c r="D243" s="4">
        <v>2.3999999999999998E-3</v>
      </c>
      <c r="E243" s="2">
        <v>1.9E-3</v>
      </c>
      <c r="F243">
        <f>[1]!EM_S_VAL_PENEWY(B243,"2021-01-04")</f>
        <v>33.24518664</v>
      </c>
      <c r="G243">
        <f>[1]!EM_S_VAL_PE_TTM(B243,"2021-01-05")</f>
        <v>19.284531359999999</v>
      </c>
      <c r="H243">
        <f>[1]!EM_S_VAL_ESTPE_NEW(B243,"2020")</f>
        <v>17.316135095304499</v>
      </c>
      <c r="I243">
        <f>[1]!EM_S_VAL_ESTPE_NEW(B243,"2021")</f>
        <v>15.1202160194822</v>
      </c>
      <c r="J243">
        <f>[1]!EM_S_VAL_ESTPE_NEW(B243,"2022")</f>
        <v>13.4707036748182</v>
      </c>
      <c r="K243">
        <f t="shared" si="19"/>
        <v>7.219090167815041E-5</v>
      </c>
      <c r="L243">
        <f t="shared" si="20"/>
        <v>1.2445207794772151E-4</v>
      </c>
      <c r="M243">
        <f t="shared" si="16"/>
        <v>1.385990572833306E-4</v>
      </c>
      <c r="N243">
        <f t="shared" si="17"/>
        <v>1.5872789098433723E-4</v>
      </c>
      <c r="O243">
        <f t="shared" si="18"/>
        <v>1.7816441204081271E-4</v>
      </c>
    </row>
    <row r="244" spans="1:15">
      <c r="A244" s="3">
        <v>44200</v>
      </c>
      <c r="B244" s="2" t="s">
        <v>433</v>
      </c>
      <c r="C244" s="2" t="s">
        <v>434</v>
      </c>
      <c r="D244" s="4">
        <v>2.7000000000000001E-3</v>
      </c>
      <c r="E244" s="2">
        <v>0</v>
      </c>
      <c r="F244">
        <f>[1]!EM_S_VAL_PENEWY(B244,"2021-01-04")</f>
        <v>5.4688388100000003</v>
      </c>
      <c r="G244">
        <f>[1]!EM_S_VAL_PE_TTM(B244,"2021-01-05")</f>
        <v>4.8937198899999999</v>
      </c>
      <c r="H244">
        <f>[1]!EM_S_VAL_ESTPE_NEW(B244,"2020")</f>
        <v>5.1674009218353998</v>
      </c>
      <c r="I244">
        <f>[1]!EM_S_VAL_ESTPE_NEW(B244,"2021")</f>
        <v>4.6408385575614899</v>
      </c>
      <c r="J244">
        <f>[1]!EM_S_VAL_ESTPE_NEW(B244,"2022")</f>
        <v>4.2090471064161603</v>
      </c>
      <c r="K244">
        <f t="shared" si="19"/>
        <v>4.9370626815018522E-4</v>
      </c>
      <c r="L244">
        <f t="shared" si="20"/>
        <v>5.5172753257032054E-4</v>
      </c>
      <c r="M244">
        <f t="shared" si="16"/>
        <v>5.2250638973857524E-4</v>
      </c>
      <c r="N244">
        <f t="shared" si="17"/>
        <v>5.8179140827917621E-4</v>
      </c>
      <c r="O244">
        <f t="shared" si="18"/>
        <v>6.4147535813609486E-4</v>
      </c>
    </row>
    <row r="245" spans="1:15">
      <c r="A245" s="3">
        <v>44200</v>
      </c>
      <c r="B245" s="2" t="s">
        <v>435</v>
      </c>
      <c r="C245" s="2" t="s">
        <v>436</v>
      </c>
      <c r="D245" s="4">
        <v>8.8999999999999999E-3</v>
      </c>
      <c r="E245" s="2">
        <v>3.5999999999999999E-3</v>
      </c>
      <c r="F245">
        <f>[1]!EM_S_VAL_PENEWY(B245,"2021-01-04")</f>
        <v>5.7189560999999998</v>
      </c>
      <c r="G245">
        <f>[1]!EM_S_VAL_PE_TTM(B245,"2021-01-05")</f>
        <v>6.1745353300000003</v>
      </c>
      <c r="H245">
        <f>[1]!EM_S_VAL_ESTPE_NEW(B245,"2020")</f>
        <v>6.1086751434702302</v>
      </c>
      <c r="I245">
        <f>[1]!EM_S_VAL_ESTPE_NEW(B245,"2021")</f>
        <v>5.7425095254062004</v>
      </c>
      <c r="J245">
        <f>[1]!EM_S_VAL_ESTPE_NEW(B245,"2022")</f>
        <v>5.6004914285615204</v>
      </c>
      <c r="K245">
        <f t="shared" si="19"/>
        <v>1.5562280675663869E-3</v>
      </c>
      <c r="L245">
        <f t="shared" si="20"/>
        <v>1.4414040125024273E-3</v>
      </c>
      <c r="M245">
        <f t="shared" si="16"/>
        <v>1.4569443931739456E-3</v>
      </c>
      <c r="N245">
        <f t="shared" si="17"/>
        <v>1.5498450565252571E-3</v>
      </c>
      <c r="O245">
        <f t="shared" si="18"/>
        <v>1.5891462585964451E-3</v>
      </c>
    </row>
    <row r="246" spans="1:15">
      <c r="A246" s="3">
        <v>44200</v>
      </c>
      <c r="B246" s="2" t="s">
        <v>437</v>
      </c>
      <c r="C246" s="2" t="s">
        <v>438</v>
      </c>
      <c r="D246" s="4">
        <v>1.6000000000000001E-3</v>
      </c>
      <c r="E246" s="2">
        <v>2.0000000000000001E-4</v>
      </c>
      <c r="F246">
        <f>[1]!EM_S_VAL_PENEWY(B246,"2021-01-04")</f>
        <v>36.92792876</v>
      </c>
      <c r="G246">
        <f>[1]!EM_S_VAL_PE_TTM(B246,"2021-01-05")</f>
        <v>23.892158729999998</v>
      </c>
      <c r="H246">
        <f>[1]!EM_S_VAL_ESTPE_NEW(B246,"2020")</f>
        <v>23.175103845477999</v>
      </c>
      <c r="I246">
        <f>[1]!EM_S_VAL_ESTPE_NEW(B246,"2021")</f>
        <v>20.204354644958698</v>
      </c>
      <c r="J246">
        <f>[1]!EM_S_VAL_ESTPE_NEW(B246,"2022")</f>
        <v>18.197998870110901</v>
      </c>
      <c r="K246">
        <f t="shared" si="19"/>
        <v>4.3327639911749011E-5</v>
      </c>
      <c r="L246">
        <f t="shared" si="20"/>
        <v>6.6967577860219593E-5</v>
      </c>
      <c r="M246">
        <f t="shared" si="16"/>
        <v>6.9039604338696302E-5</v>
      </c>
      <c r="N246">
        <f t="shared" si="17"/>
        <v>7.9190849107334648E-5</v>
      </c>
      <c r="O246">
        <f t="shared" si="18"/>
        <v>8.792175510176024E-5</v>
      </c>
    </row>
    <row r="247" spans="1:15">
      <c r="A247" s="3">
        <v>44200</v>
      </c>
      <c r="B247" s="2" t="s">
        <v>439</v>
      </c>
      <c r="C247" s="2" t="s">
        <v>440</v>
      </c>
      <c r="D247" s="4">
        <v>5.0000000000000001E-4</v>
      </c>
      <c r="E247" s="2">
        <v>-1.8E-3</v>
      </c>
      <c r="F247">
        <f>[1]!EM_S_VAL_PENEWY(B247,"2021-01-04")</f>
        <v>6.1827421500000002</v>
      </c>
      <c r="G247">
        <f>[1]!EM_S_VAL_PE_TTM(B247,"2021-01-05")</f>
        <v>6.0630224000000004</v>
      </c>
      <c r="H247">
        <f>[1]!EM_S_VAL_ESTPE_NEW(B247,"2020")</f>
        <v>5.8443737469478396</v>
      </c>
      <c r="I247">
        <f>[1]!EM_S_VAL_ESTPE_NEW(B247,"2021")</f>
        <v>5.2709614384903896</v>
      </c>
      <c r="J247">
        <f>[1]!EM_S_VAL_ESTPE_NEW(B247,"2022")</f>
        <v>4.6565830615454402</v>
      </c>
      <c r="K247">
        <f t="shared" si="19"/>
        <v>8.0870265631245844E-5</v>
      </c>
      <c r="L247">
        <f t="shared" si="20"/>
        <v>8.2467120688849832E-5</v>
      </c>
      <c r="M247">
        <f t="shared" si="16"/>
        <v>8.5552365685223256E-5</v>
      </c>
      <c r="N247">
        <f t="shared" si="17"/>
        <v>9.4859354566479375E-5</v>
      </c>
      <c r="O247">
        <f t="shared" si="18"/>
        <v>1.0737486981152626E-4</v>
      </c>
    </row>
    <row r="248" spans="1:15">
      <c r="A248" s="3">
        <v>44200</v>
      </c>
      <c r="B248" s="2" t="s">
        <v>441</v>
      </c>
      <c r="C248" s="2" t="s">
        <v>442</v>
      </c>
      <c r="D248" s="4">
        <v>1.1999999999999999E-3</v>
      </c>
      <c r="E248" s="2">
        <v>5.0000000000000001E-3</v>
      </c>
      <c r="F248">
        <f>[1]!EM_S_VAL_PENEWY(B248,"2021-01-04")</f>
        <v>75.611961649999998</v>
      </c>
      <c r="G248">
        <f>[1]!EM_S_VAL_PE_TTM(B248,"2021-01-05")</f>
        <v>130.91806191000001</v>
      </c>
      <c r="H248">
        <f>[1]!EM_S_VAL_ESTPE_NEW(B248,"2020")</f>
        <v>63.7309128818465</v>
      </c>
      <c r="I248">
        <f>[1]!EM_S_VAL_ESTPE_NEW(B248,"2021")</f>
        <v>32.768807251945397</v>
      </c>
      <c r="J248">
        <f>[1]!EM_S_VAL_ESTPE_NEW(B248,"2022")</f>
        <v>22.1250790864603</v>
      </c>
      <c r="K248">
        <f t="shared" si="19"/>
        <v>1.5870504795982899E-5</v>
      </c>
      <c r="L248">
        <f t="shared" si="20"/>
        <v>9.1660385319860854E-6</v>
      </c>
      <c r="M248">
        <f t="shared" si="16"/>
        <v>1.8829166973094075E-5</v>
      </c>
      <c r="N248">
        <f t="shared" si="17"/>
        <v>3.662019159787267E-5</v>
      </c>
      <c r="O248">
        <f t="shared" si="18"/>
        <v>5.423709426351176E-5</v>
      </c>
    </row>
    <row r="249" spans="1:15">
      <c r="A249" s="3">
        <v>44200</v>
      </c>
      <c r="B249" s="2" t="s">
        <v>443</v>
      </c>
      <c r="C249" s="2" t="s">
        <v>444</v>
      </c>
      <c r="D249" s="4">
        <v>6.7000000000000002E-3</v>
      </c>
      <c r="E249" s="2">
        <v>-8.9999999999999998E-4</v>
      </c>
      <c r="F249">
        <f>[1]!EM_S_VAL_PENEWY(B249,"2021-01-04")</f>
        <v>13.29945189</v>
      </c>
      <c r="G249">
        <f>[1]!EM_S_VAL_PE_TTM(B249,"2021-01-05")</f>
        <v>15.074161180000001</v>
      </c>
      <c r="H249">
        <f>[1]!EM_S_VAL_ESTPE_NEW(B249,"2020")</f>
        <v>13.997359023786601</v>
      </c>
      <c r="I249">
        <f>[1]!EM_S_VAL_ESTPE_NEW(B249,"2021")</f>
        <v>11.307530814203901</v>
      </c>
      <c r="J249">
        <f>[1]!EM_S_VAL_ESTPE_NEW(B249,"2022")</f>
        <v>9.4673573767873105</v>
      </c>
      <c r="K249">
        <f t="shared" si="19"/>
        <v>5.0378015992056041E-4</v>
      </c>
      <c r="L249">
        <f t="shared" si="20"/>
        <v>4.4446917609514375E-4</v>
      </c>
      <c r="M249">
        <f t="shared" si="16"/>
        <v>4.7866172387335819E-4</v>
      </c>
      <c r="N249">
        <f t="shared" si="17"/>
        <v>5.9252546909567799E-4</v>
      </c>
      <c r="O249">
        <f t="shared" si="18"/>
        <v>7.0769484380377363E-4</v>
      </c>
    </row>
    <row r="250" spans="1:15">
      <c r="A250" s="3">
        <v>44200</v>
      </c>
      <c r="B250" s="2" t="s">
        <v>445</v>
      </c>
      <c r="C250" s="2" t="s">
        <v>446</v>
      </c>
      <c r="D250" s="4">
        <v>1.1000000000000001E-3</v>
      </c>
      <c r="E250" s="2">
        <v>-5.9999999999999995E-4</v>
      </c>
      <c r="F250">
        <f>[1]!EM_S_VAL_PENEWY(B250,"2021-01-04")</f>
        <v>13.29467518</v>
      </c>
      <c r="G250">
        <f>[1]!EM_S_VAL_PE_TTM(B250,"2021-01-05")</f>
        <v>12.664640589999999</v>
      </c>
      <c r="H250">
        <f>[1]!EM_S_VAL_ESTPE_NEW(B250,"2020")</f>
        <v>11.7373645631322</v>
      </c>
      <c r="I250">
        <f>[1]!EM_S_VAL_ESTPE_NEW(B250,"2021")</f>
        <v>10.351646204585499</v>
      </c>
      <c r="J250">
        <f>[1]!EM_S_VAL_ESTPE_NEW(B250,"2022")</f>
        <v>8.9836722999878909</v>
      </c>
      <c r="K250">
        <f t="shared" si="19"/>
        <v>8.2739892859872037E-5</v>
      </c>
      <c r="L250">
        <f t="shared" si="20"/>
        <v>8.6855998177205287E-5</v>
      </c>
      <c r="M250">
        <f t="shared" si="16"/>
        <v>9.3717801307387967E-5</v>
      </c>
      <c r="N250">
        <f t="shared" si="17"/>
        <v>1.0626329167941712E-4</v>
      </c>
      <c r="O250">
        <f t="shared" si="18"/>
        <v>1.2244435941875158E-4</v>
      </c>
    </row>
    <row r="251" spans="1:15">
      <c r="A251" s="3">
        <v>44200</v>
      </c>
      <c r="B251" s="2" t="s">
        <v>447</v>
      </c>
      <c r="C251" s="2" t="s">
        <v>448</v>
      </c>
      <c r="D251" s="4">
        <v>1E-3</v>
      </c>
      <c r="E251" s="2">
        <v>2.2000000000000001E-3</v>
      </c>
      <c r="F251">
        <f>[1]!EM_S_VAL_PENEWY(B251,"2021-01-04")</f>
        <v>8.7608212999999999</v>
      </c>
      <c r="G251">
        <f>[1]!EM_S_VAL_PE_TTM(B251,"2021-01-05")</f>
        <v>8.0614524599999999</v>
      </c>
      <c r="H251">
        <f>[1]!EM_S_VAL_ESTPE_NEW(B251,"2020")</f>
        <v>7.77964771194533</v>
      </c>
      <c r="I251">
        <f>[1]!EM_S_VAL_ESTPE_NEW(B251,"2021")</f>
        <v>6.98266949591632</v>
      </c>
      <c r="J251">
        <f>[1]!EM_S_VAL_ESTPE_NEW(B251,"2022")</f>
        <v>6.2746256424198297</v>
      </c>
      <c r="K251">
        <f t="shared" si="19"/>
        <v>1.1414454943853267E-4</v>
      </c>
      <c r="L251">
        <f t="shared" si="20"/>
        <v>1.2404712487754346E-4</v>
      </c>
      <c r="M251">
        <f t="shared" si="16"/>
        <v>1.2854052484465858E-4</v>
      </c>
      <c r="N251">
        <f t="shared" si="17"/>
        <v>1.4321170443264296E-4</v>
      </c>
      <c r="O251">
        <f t="shared" si="18"/>
        <v>1.593720577112146E-4</v>
      </c>
    </row>
    <row r="252" spans="1:15">
      <c r="A252" s="3">
        <v>44200</v>
      </c>
      <c r="B252" s="2" t="s">
        <v>449</v>
      </c>
      <c r="C252" s="2" t="s">
        <v>450</v>
      </c>
      <c r="D252" s="4">
        <v>3.3E-3</v>
      </c>
      <c r="E252" s="2">
        <v>-4.7999999999999996E-3</v>
      </c>
      <c r="F252">
        <f>[1]!EM_S_VAL_PENEWY(B252,"2021-01-04")</f>
        <v>18.34463586</v>
      </c>
      <c r="G252">
        <f>[1]!EM_S_VAL_PE_TTM(B252,"2021-01-05")</f>
        <v>22.433623359999999</v>
      </c>
      <c r="H252">
        <f>[1]!EM_S_VAL_ESTPE_NEW(B252,"2020")</f>
        <v>20.321291604607001</v>
      </c>
      <c r="I252">
        <f>[1]!EM_S_VAL_ESTPE_NEW(B252,"2021")</f>
        <v>16.903552895009401</v>
      </c>
      <c r="J252">
        <f>[1]!EM_S_VAL_ESTPE_NEW(B252,"2022")</f>
        <v>14.4114790005379</v>
      </c>
      <c r="K252">
        <f t="shared" si="19"/>
        <v>1.7988909810935872E-4</v>
      </c>
      <c r="L252">
        <f t="shared" si="20"/>
        <v>1.4710062423014666E-4</v>
      </c>
      <c r="M252">
        <f t="shared" si="16"/>
        <v>1.6239125269241564E-4</v>
      </c>
      <c r="N252">
        <f t="shared" si="17"/>
        <v>1.9522522989674502E-4</v>
      </c>
      <c r="O252">
        <f t="shared" si="18"/>
        <v>2.2898413132176298E-4</v>
      </c>
    </row>
    <row r="253" spans="1:15">
      <c r="A253" s="3">
        <v>44200</v>
      </c>
      <c r="B253" s="2" t="s">
        <v>451</v>
      </c>
      <c r="C253" s="2" t="s">
        <v>452</v>
      </c>
      <c r="D253" s="4">
        <v>2.3E-3</v>
      </c>
      <c r="E253" s="2">
        <v>1.9E-3</v>
      </c>
      <c r="F253">
        <f>[1]!EM_S_VAL_PENEWY(B253,"2021-01-04")</f>
        <v>77.764133650000005</v>
      </c>
      <c r="G253">
        <f>[1]!EM_S_VAL_PE_TTM(B253,"2021-01-05")</f>
        <v>83.927420789999999</v>
      </c>
      <c r="H253">
        <f>[1]!EM_S_VAL_ESTPE_NEW(B253,"2020")</f>
        <v>71.522072913008301</v>
      </c>
      <c r="I253">
        <f>[1]!EM_S_VAL_ESTPE_NEW(B253,"2021")</f>
        <v>46.106804834789202</v>
      </c>
      <c r="J253">
        <f>[1]!EM_S_VAL_ESTPE_NEW(B253,"2022")</f>
        <v>37.172966425100697</v>
      </c>
      <c r="K253">
        <f t="shared" si="19"/>
        <v>2.957661703468357E-5</v>
      </c>
      <c r="L253">
        <f t="shared" si="20"/>
        <v>2.740463102941019E-5</v>
      </c>
      <c r="M253">
        <f t="shared" si="16"/>
        <v>3.2157904634524094E-5</v>
      </c>
      <c r="N253">
        <f t="shared" si="17"/>
        <v>4.988417671190629E-5</v>
      </c>
      <c r="O253">
        <f t="shared" si="18"/>
        <v>6.1872920597667088E-5</v>
      </c>
    </row>
    <row r="254" spans="1:15">
      <c r="A254" s="3">
        <v>44200</v>
      </c>
      <c r="B254" s="2" t="s">
        <v>715</v>
      </c>
      <c r="C254" s="2" t="s">
        <v>453</v>
      </c>
      <c r="D254" s="4">
        <v>8.0000000000000004E-4</v>
      </c>
      <c r="E254" s="2">
        <v>-1.6999999999999999E-3</v>
      </c>
      <c r="F254">
        <f>[1]!EM_S_VAL_PENEWY(B254,"2021-01-04")</f>
        <v>6.6804468999999997</v>
      </c>
      <c r="G254">
        <f>[1]!EM_S_VAL_PE_TTM(B254,"2021-01-05")</f>
        <v>6.8426040300000004</v>
      </c>
      <c r="H254">
        <f>[1]!EM_S_VAL_ESTPE_NEW(B254,"2020")</f>
        <v>6.8155658617999197</v>
      </c>
      <c r="I254">
        <f>[1]!EM_S_VAL_ESTPE_NEW(B254,"2021")</f>
        <v>6.2746002431783401</v>
      </c>
      <c r="J254">
        <f>[1]!EM_S_VAL_ESTPE_NEW(B254,"2022")</f>
        <v>5.6558671442196804</v>
      </c>
      <c r="K254">
        <f t="shared" si="19"/>
        <v>1.1975246745842708E-4</v>
      </c>
      <c r="L254">
        <f t="shared" si="20"/>
        <v>1.1691455423879029E-4</v>
      </c>
      <c r="M254">
        <f t="shared" si="16"/>
        <v>1.1737836831478119E-4</v>
      </c>
      <c r="N254">
        <f t="shared" si="17"/>
        <v>1.274981622725287E-4</v>
      </c>
      <c r="O254">
        <f t="shared" si="18"/>
        <v>1.4144603817605641E-4</v>
      </c>
    </row>
    <row r="255" spans="1:15">
      <c r="A255" s="3">
        <v>44200</v>
      </c>
      <c r="B255" s="2" t="s">
        <v>454</v>
      </c>
      <c r="C255" s="2" t="s">
        <v>455</v>
      </c>
      <c r="D255" s="4">
        <v>5.3E-3</v>
      </c>
      <c r="E255" s="2">
        <v>-6.4000000000000003E-3</v>
      </c>
      <c r="F255">
        <f>[1]!EM_S_VAL_PENEWY(B255,"2021-01-04")</f>
        <v>4.91980942</v>
      </c>
      <c r="G255">
        <f>[1]!EM_S_VAL_PE_TTM(B255,"2021-01-05")</f>
        <v>4.7875818099999998</v>
      </c>
      <c r="H255">
        <f>[1]!EM_S_VAL_ESTPE_NEW(B255,"2020")</f>
        <v>4.5375263574556799</v>
      </c>
      <c r="I255">
        <f>[1]!EM_S_VAL_ESTPE_NEW(B255,"2021")</f>
        <v>4.08839335980353</v>
      </c>
      <c r="J255">
        <f>[1]!EM_S_VAL_ESTPE_NEW(B255,"2022")</f>
        <v>3.7135564461253399</v>
      </c>
      <c r="K255">
        <f t="shared" si="19"/>
        <v>1.0772775015337891E-3</v>
      </c>
      <c r="L255">
        <f t="shared" si="20"/>
        <v>1.1070306911371609E-3</v>
      </c>
      <c r="M255">
        <f t="shared" si="16"/>
        <v>1.1680372922333526E-3</v>
      </c>
      <c r="N255">
        <f t="shared" si="17"/>
        <v>1.2963527560994508E-3</v>
      </c>
      <c r="O255">
        <f t="shared" si="18"/>
        <v>1.4272032960559757E-3</v>
      </c>
    </row>
    <row r="256" spans="1:15">
      <c r="A256" s="3">
        <v>44200</v>
      </c>
      <c r="B256" s="2" t="s">
        <v>456</v>
      </c>
      <c r="C256" s="2" t="s">
        <v>457</v>
      </c>
      <c r="D256" s="4">
        <v>1.5E-3</v>
      </c>
      <c r="E256" s="2">
        <v>1.6000000000000001E-3</v>
      </c>
      <c r="F256">
        <f>[1]!EM_S_VAL_PENEWY(B256,"2021-01-04")</f>
        <v>8.2841815800000003</v>
      </c>
      <c r="G256">
        <f>[1]!EM_S_VAL_PE_TTM(B256,"2021-01-05")</f>
        <v>8.2500671499999996</v>
      </c>
      <c r="H256">
        <f>[1]!EM_S_VAL_ESTPE_NEW(B256,"2020")</f>
        <v>7.7541590977838704</v>
      </c>
      <c r="I256">
        <f>[1]!EM_S_VAL_ESTPE_NEW(B256,"2021")</f>
        <v>6.8662091607986797</v>
      </c>
      <c r="J256">
        <f>[1]!EM_S_VAL_ESTPE_NEW(B256,"2022")</f>
        <v>6.2451543573966504</v>
      </c>
      <c r="K256">
        <f t="shared" si="19"/>
        <v>1.8106797702519697E-4</v>
      </c>
      <c r="L256">
        <f t="shared" ref="L256:L287" si="21">D256/G256</f>
        <v>1.8181670194041997E-4</v>
      </c>
      <c r="M256">
        <f t="shared" si="16"/>
        <v>1.9344457356165135E-4</v>
      </c>
      <c r="N256">
        <f t="shared" si="17"/>
        <v>2.1846115736816842E-4</v>
      </c>
      <c r="O256">
        <f t="shared" si="18"/>
        <v>2.4018621705057243E-4</v>
      </c>
    </row>
    <row r="257" spans="1:15">
      <c r="A257" s="3">
        <v>44200</v>
      </c>
      <c r="B257" s="2" t="s">
        <v>458</v>
      </c>
      <c r="C257" s="2" t="s">
        <v>459</v>
      </c>
      <c r="D257" s="4">
        <v>5.4000000000000003E-3</v>
      </c>
      <c r="E257" s="2">
        <v>8.9999999999999998E-4</v>
      </c>
      <c r="F257">
        <f>[1]!EM_S_VAL_PENEWY(B257,"2021-01-04")</f>
        <v>18.19031786</v>
      </c>
      <c r="G257">
        <f>[1]!EM_S_VAL_PE_TTM(B257,"2021-01-05")</f>
        <v>14.36351058</v>
      </c>
      <c r="H257">
        <f>[1]!EM_S_VAL_ESTPE_NEW(B257,"2020")</f>
        <v>13.226873077531</v>
      </c>
      <c r="I257">
        <f>[1]!EM_S_VAL_ESTPE_NEW(B257,"2021")</f>
        <v>11.377075047570299</v>
      </c>
      <c r="J257">
        <f>[1]!EM_S_VAL_ESTPE_NEW(B257,"2022")</f>
        <v>9.7828032579596194</v>
      </c>
      <c r="K257">
        <f t="shared" si="19"/>
        <v>2.9686122263286276E-4</v>
      </c>
      <c r="L257">
        <f t="shared" si="21"/>
        <v>3.7595265933935772E-4</v>
      </c>
      <c r="M257">
        <f t="shared" si="16"/>
        <v>4.0825975786924187E-4</v>
      </c>
      <c r="N257">
        <f t="shared" si="17"/>
        <v>4.746386902979277E-4</v>
      </c>
      <c r="O257">
        <f t="shared" si="18"/>
        <v>5.5198902171587456E-4</v>
      </c>
    </row>
    <row r="258" spans="1:15">
      <c r="A258" s="3">
        <v>44200</v>
      </c>
      <c r="B258" s="2" t="s">
        <v>716</v>
      </c>
      <c r="C258" s="2" t="s">
        <v>717</v>
      </c>
      <c r="D258" s="4">
        <v>4.0000000000000002E-4</v>
      </c>
      <c r="E258" s="2">
        <v>1.1999999999999999E-3</v>
      </c>
      <c r="F258">
        <f>[1]!EM_S_VAL_PENEWY(B258,"2021-01-04")</f>
        <v>99.113242029999995</v>
      </c>
      <c r="G258">
        <f>[1]!EM_S_VAL_PE_TTM(B258,"2021-01-05")</f>
        <v>90.810770829999996</v>
      </c>
      <c r="H258">
        <f>[1]!EM_S_VAL_ESTPE_NEW(B258,"2020")</f>
        <v>0</v>
      </c>
      <c r="I258">
        <f>[1]!EM_S_VAL_ESTPE_NEW(B258,"2021")</f>
        <v>0</v>
      </c>
      <c r="J258">
        <f>[1]!EM_S_VAL_ESTPE_NEW(B258,"2022")</f>
        <v>0</v>
      </c>
      <c r="K258">
        <f t="shared" si="19"/>
        <v>4.0357876688054099E-6</v>
      </c>
      <c r="L258">
        <f t="shared" si="21"/>
        <v>4.4047638440247345E-6</v>
      </c>
      <c r="M258">
        <f t="shared" si="16"/>
        <v>0</v>
      </c>
      <c r="N258">
        <f t="shared" si="17"/>
        <v>0</v>
      </c>
      <c r="O258">
        <f t="shared" si="18"/>
        <v>0</v>
      </c>
    </row>
    <row r="259" spans="1:15">
      <c r="A259" s="3">
        <v>44200</v>
      </c>
      <c r="B259" s="2" t="s">
        <v>460</v>
      </c>
      <c r="C259" s="2" t="s">
        <v>461</v>
      </c>
      <c r="D259" s="4">
        <v>4.0000000000000002E-4</v>
      </c>
      <c r="E259" s="2">
        <v>2.5000000000000001E-3</v>
      </c>
      <c r="F259">
        <f>[1]!EM_S_VAL_PENEWY(B259,"2021-01-04")</f>
        <v>172.39272864</v>
      </c>
      <c r="G259">
        <f>[1]!EM_S_VAL_PE_TTM(B259,"2021-01-05")</f>
        <v>179.37240914</v>
      </c>
      <c r="H259">
        <f>[1]!EM_S_VAL_ESTPE_NEW(B259,"2020")</f>
        <v>161.44325571638299</v>
      </c>
      <c r="I259">
        <f>[1]!EM_S_VAL_ESTPE_NEW(B259,"2021")</f>
        <v>151.07970160973699</v>
      </c>
      <c r="J259">
        <f>[1]!EM_S_VAL_ESTPE_NEW(B259,"2022")</f>
        <v>141.159207630227</v>
      </c>
      <c r="K259">
        <f t="shared" si="19"/>
        <v>2.320283478053776E-6</v>
      </c>
      <c r="L259">
        <f t="shared" si="21"/>
        <v>2.2299973664723452E-6</v>
      </c>
      <c r="M259">
        <f t="shared" si="16"/>
        <v>2.4776507276507353E-6</v>
      </c>
      <c r="N259">
        <f t="shared" si="17"/>
        <v>2.6476091476091468E-6</v>
      </c>
      <c r="O259">
        <f t="shared" si="18"/>
        <v>2.8336798336798427E-6</v>
      </c>
    </row>
    <row r="260" spans="1:15">
      <c r="A260" s="3">
        <v>44200</v>
      </c>
      <c r="B260" s="2" t="s">
        <v>462</v>
      </c>
      <c r="C260" s="2" t="s">
        <v>463</v>
      </c>
      <c r="D260" s="4">
        <v>1E-3</v>
      </c>
      <c r="E260" s="2">
        <v>4.1000000000000003E-3</v>
      </c>
      <c r="F260">
        <f>[1]!EM_S_VAL_PENEWY(B260,"2021-01-04")</f>
        <v>24.250698539999998</v>
      </c>
      <c r="G260">
        <f>[1]!EM_S_VAL_PE_TTM(B260,"2021-01-05")</f>
        <v>23.361894929999998</v>
      </c>
      <c r="H260">
        <f>[1]!EM_S_VAL_ESTPE_NEW(B260,"2020")</f>
        <v>22.038825786907399</v>
      </c>
      <c r="I260">
        <f>[1]!EM_S_VAL_ESTPE_NEW(B260,"2021")</f>
        <v>19.123196212808299</v>
      </c>
      <c r="J260">
        <f>[1]!EM_S_VAL_ESTPE_NEW(B260,"2022")</f>
        <v>16.925503912032301</v>
      </c>
      <c r="K260">
        <f t="shared" si="19"/>
        <v>4.1235925569342389E-5</v>
      </c>
      <c r="L260">
        <f t="shared" si="21"/>
        <v>4.2804746917847734E-5</v>
      </c>
      <c r="M260">
        <f t="shared" si="16"/>
        <v>4.5374468207560758E-5</v>
      </c>
      <c r="N260">
        <f t="shared" si="17"/>
        <v>5.229251370282034E-5</v>
      </c>
      <c r="O260">
        <f t="shared" si="18"/>
        <v>5.9082435902490462E-5</v>
      </c>
    </row>
    <row r="261" spans="1:15">
      <c r="A261" s="3">
        <v>44200</v>
      </c>
      <c r="B261" s="2" t="s">
        <v>464</v>
      </c>
      <c r="C261" s="2" t="s">
        <v>465</v>
      </c>
      <c r="D261" s="4">
        <v>3.3E-3</v>
      </c>
      <c r="E261" s="2">
        <v>-1.9E-3</v>
      </c>
      <c r="F261">
        <f>[1]!EM_S_VAL_PENEWY(B261,"2021-01-04")</f>
        <v>12.84704659</v>
      </c>
      <c r="G261">
        <f>[1]!EM_S_VAL_PE_TTM(B261,"2021-01-05")</f>
        <v>14.89164882</v>
      </c>
      <c r="H261">
        <f>[1]!EM_S_VAL_ESTPE_NEW(B261,"2020")</f>
        <v>13.7414135332599</v>
      </c>
      <c r="I261">
        <f>[1]!EM_S_VAL_ESTPE_NEW(B261,"2021")</f>
        <v>11.9211708272079</v>
      </c>
      <c r="J261">
        <f>[1]!EM_S_VAL_ESTPE_NEW(B261,"2022")</f>
        <v>10.502495313601299</v>
      </c>
      <c r="K261">
        <f t="shared" si="19"/>
        <v>2.5686837646939678E-4</v>
      </c>
      <c r="L261">
        <f t="shared" si="21"/>
        <v>2.2160071325130805E-4</v>
      </c>
      <c r="M261">
        <f t="shared" ref="M261:M304" si="22">IF(H261, $D261/H261, 0)</f>
        <v>2.4014996652365028E-4</v>
      </c>
      <c r="N261">
        <f t="shared" ref="N261:N304" si="23">IF(I261, $D261/I261, 0)</f>
        <v>2.7681844743541057E-4</v>
      </c>
      <c r="O261">
        <f t="shared" ref="O261:O304" si="24">IF(J261, $D261/J261, 0)</f>
        <v>3.1421104237259898E-4</v>
      </c>
    </row>
    <row r="262" spans="1:15">
      <c r="A262" s="3">
        <v>44200</v>
      </c>
      <c r="B262" s="2" t="s">
        <v>466</v>
      </c>
      <c r="C262" s="2" t="s">
        <v>467</v>
      </c>
      <c r="D262" s="4">
        <v>1.8E-3</v>
      </c>
      <c r="E262" s="2">
        <v>-2.3E-3</v>
      </c>
      <c r="F262">
        <f>[1]!EM_S_VAL_PENEWY(B262,"2021-01-04")</f>
        <v>148.48501668</v>
      </c>
      <c r="G262">
        <f>[1]!EM_S_VAL_PE_TTM(B262,"2021-01-05")</f>
        <v>52.352927440000002</v>
      </c>
      <c r="H262">
        <f>[1]!EM_S_VAL_ESTPE_NEW(B262,"2020")</f>
        <v>19.903541637316501</v>
      </c>
      <c r="I262">
        <f>[1]!EM_S_VAL_ESTPE_NEW(B262,"2021")</f>
        <v>16.9680696010684</v>
      </c>
      <c r="J262">
        <f>[1]!EM_S_VAL_ESTPE_NEW(B262,"2022")</f>
        <v>14.888344602958901</v>
      </c>
      <c r="K262">
        <f t="shared" ref="K262:K304" si="25">IF(F262, $D262/F262, 0)</f>
        <v>1.2122435247989898E-5</v>
      </c>
      <c r="L262">
        <f t="shared" si="21"/>
        <v>3.4382031493137068E-5</v>
      </c>
      <c r="M262">
        <f t="shared" si="22"/>
        <v>9.0436166226077011E-5</v>
      </c>
      <c r="N262">
        <f t="shared" si="23"/>
        <v>1.0608160163880176E-4</v>
      </c>
      <c r="O262">
        <f t="shared" si="24"/>
        <v>1.2089994206893014E-4</v>
      </c>
    </row>
    <row r="263" spans="1:15">
      <c r="A263" s="3">
        <v>44200</v>
      </c>
      <c r="B263" s="2" t="s">
        <v>468</v>
      </c>
      <c r="C263" s="2" t="s">
        <v>469</v>
      </c>
      <c r="D263" s="4">
        <v>1.2999999999999999E-3</v>
      </c>
      <c r="E263" s="2">
        <v>-1.1000000000000001E-3</v>
      </c>
      <c r="F263">
        <f>[1]!EM_S_VAL_PENEWY(B263,"2021-01-04")</f>
        <v>5.7885260499999998</v>
      </c>
      <c r="G263">
        <f>[1]!EM_S_VAL_PE_TTM(B263,"2021-01-05")</f>
        <v>6.9305606700000002</v>
      </c>
      <c r="H263">
        <f>[1]!EM_S_VAL_ESTPE_NEW(B263,"2020")</f>
        <v>5.9112809680040597</v>
      </c>
      <c r="I263">
        <f>[1]!EM_S_VAL_ESTPE_NEW(B263,"2021")</f>
        <v>5.2586858047755696</v>
      </c>
      <c r="J263">
        <f>[1]!EM_S_VAL_ESTPE_NEW(B263,"2022")</f>
        <v>4.7132644224695097</v>
      </c>
      <c r="K263">
        <f t="shared" si="25"/>
        <v>2.245822146727663E-4</v>
      </c>
      <c r="L263">
        <f t="shared" si="21"/>
        <v>1.8757501187851227E-4</v>
      </c>
      <c r="M263">
        <f t="shared" si="22"/>
        <v>2.1991849263070033E-4</v>
      </c>
      <c r="N263">
        <f t="shared" si="23"/>
        <v>2.4721005366386999E-4</v>
      </c>
      <c r="O263">
        <f t="shared" si="24"/>
        <v>2.7581732817758323E-4</v>
      </c>
    </row>
    <row r="264" spans="1:15">
      <c r="A264" s="3">
        <v>44200</v>
      </c>
      <c r="B264" s="2" t="s">
        <v>470</v>
      </c>
      <c r="C264" s="2" t="s">
        <v>471</v>
      </c>
      <c r="D264" s="4">
        <v>4.0000000000000002E-4</v>
      </c>
      <c r="E264" s="2">
        <v>1.9E-3</v>
      </c>
      <c r="F264">
        <f>[1]!EM_S_VAL_PENEWY(B264,"2021-01-04")</f>
        <v>25.552857970000002</v>
      </c>
      <c r="G264">
        <f>[1]!EM_S_VAL_PE_TTM(B264,"2021-01-05")</f>
        <v>25.191743809999998</v>
      </c>
      <c r="H264">
        <f>[1]!EM_S_VAL_ESTPE_NEW(B264,"2020")</f>
        <v>24.134865556374098</v>
      </c>
      <c r="I264">
        <f>[1]!EM_S_VAL_ESTPE_NEW(B264,"2021")</f>
        <v>18.888643372694901</v>
      </c>
      <c r="J264">
        <f>[1]!EM_S_VAL_ESTPE_NEW(B264,"2022")</f>
        <v>14.769119815613999</v>
      </c>
      <c r="K264">
        <f t="shared" si="25"/>
        <v>1.5653826294875303E-5</v>
      </c>
      <c r="L264">
        <f t="shared" si="21"/>
        <v>1.5878217999391447E-5</v>
      </c>
      <c r="M264">
        <f t="shared" si="22"/>
        <v>1.6573533383299031E-5</v>
      </c>
      <c r="N264">
        <f t="shared" si="23"/>
        <v>2.1176745841802126E-5</v>
      </c>
      <c r="O264">
        <f t="shared" si="24"/>
        <v>2.708353679798289E-5</v>
      </c>
    </row>
    <row r="265" spans="1:15">
      <c r="A265" s="3">
        <v>44200</v>
      </c>
      <c r="B265" s="2" t="s">
        <v>718</v>
      </c>
      <c r="C265" s="2" t="s">
        <v>719</v>
      </c>
      <c r="D265" s="4">
        <v>1E-3</v>
      </c>
      <c r="E265" s="2">
        <v>-5.0000000000000001E-4</v>
      </c>
      <c r="F265">
        <f>[1]!EM_S_VAL_PENEWY(B265,"2021-01-04")</f>
        <v>23.160234849999998</v>
      </c>
      <c r="G265">
        <f>[1]!EM_S_VAL_PE_TTM(B265,"2021-01-05")</f>
        <v>38.772859910000001</v>
      </c>
      <c r="H265">
        <f>[1]!EM_S_VAL_ESTPE_NEW(B265,"2020")</f>
        <v>59.750249969271103</v>
      </c>
      <c r="I265">
        <f>[1]!EM_S_VAL_ESTPE_NEW(B265,"2021")</f>
        <v>23.910698236654099</v>
      </c>
      <c r="J265">
        <f>[1]!EM_S_VAL_ESTPE_NEW(B265,"2022")</f>
        <v>21.037715756717802</v>
      </c>
      <c r="K265">
        <f t="shared" si="25"/>
        <v>4.3177455085262236E-5</v>
      </c>
      <c r="L265">
        <f t="shared" si="21"/>
        <v>2.5791236507216935E-5</v>
      </c>
      <c r="M265">
        <f t="shared" si="22"/>
        <v>1.6736331655755231E-5</v>
      </c>
      <c r="N265">
        <f t="shared" si="23"/>
        <v>4.1822283485935261E-5</v>
      </c>
      <c r="O265">
        <f t="shared" si="24"/>
        <v>4.7533677684597397E-5</v>
      </c>
    </row>
    <row r="266" spans="1:15">
      <c r="A266" s="3">
        <v>44200</v>
      </c>
      <c r="B266" s="2" t="s">
        <v>472</v>
      </c>
      <c r="C266" s="2" t="s">
        <v>473</v>
      </c>
      <c r="D266" s="4">
        <v>3.2000000000000002E-3</v>
      </c>
      <c r="E266" s="2">
        <v>-8.0999999999999996E-3</v>
      </c>
      <c r="F266">
        <f>[1]!EM_S_VAL_PENEWY(B266,"2021-01-04")</f>
        <v>5.6268169600000002</v>
      </c>
      <c r="G266">
        <f>[1]!EM_S_VAL_PE_TTM(B266,"2021-01-05")</f>
        <v>5.9106895599999998</v>
      </c>
      <c r="H266">
        <f>[1]!EM_S_VAL_ESTPE_NEW(B266,"2020")</f>
        <v>5.8725916492290402</v>
      </c>
      <c r="I266">
        <f>[1]!EM_S_VAL_ESTPE_NEW(B266,"2021")</f>
        <v>5.3678227890616697</v>
      </c>
      <c r="J266">
        <f>[1]!EM_S_VAL_ESTPE_NEW(B266,"2022")</f>
        <v>5.0973600801835097</v>
      </c>
      <c r="K266">
        <f t="shared" si="25"/>
        <v>5.6870518851922993E-4</v>
      </c>
      <c r="L266">
        <f t="shared" si="21"/>
        <v>5.4139199284896982E-4</v>
      </c>
      <c r="M266">
        <f t="shared" si="22"/>
        <v>5.4490422476762869E-4</v>
      </c>
      <c r="N266">
        <f t="shared" si="23"/>
        <v>5.9614486650357197E-4</v>
      </c>
      <c r="O266">
        <f t="shared" si="24"/>
        <v>6.2777593688943334E-4</v>
      </c>
    </row>
    <row r="267" spans="1:15">
      <c r="A267" s="3">
        <v>44200</v>
      </c>
      <c r="B267" s="2" t="s">
        <v>474</v>
      </c>
      <c r="C267" s="2" t="s">
        <v>475</v>
      </c>
      <c r="D267" s="4">
        <v>1.1999999999999999E-3</v>
      </c>
      <c r="E267" s="2">
        <v>-9.4999999999999998E-3</v>
      </c>
      <c r="F267">
        <f>[1]!EM_S_VAL_PENEWY(B267,"2021-01-04")</f>
        <v>6.3838630800000002</v>
      </c>
      <c r="G267">
        <f>[1]!EM_S_VAL_PE_TTM(B267,"2021-01-05")</f>
        <v>6.1696207799999998</v>
      </c>
      <c r="H267">
        <f>[1]!EM_S_VAL_ESTPE_NEW(B267,"2020")</f>
        <v>6.0020639543597598</v>
      </c>
      <c r="I267">
        <f>[1]!EM_S_VAL_ESTPE_NEW(B267,"2021")</f>
        <v>5.2475328362079097</v>
      </c>
      <c r="J267">
        <f>[1]!EM_S_VAL_ESTPE_NEW(B267,"2022")</f>
        <v>4.6179449739743497</v>
      </c>
      <c r="K267">
        <f t="shared" si="25"/>
        <v>1.8797395635872564E-4</v>
      </c>
      <c r="L267">
        <f t="shared" si="21"/>
        <v>1.9450141958319843E-4</v>
      </c>
      <c r="M267">
        <f t="shared" si="22"/>
        <v>1.9993122517935648E-4</v>
      </c>
      <c r="N267">
        <f t="shared" si="23"/>
        <v>2.2867889300663642E-4</v>
      </c>
      <c r="O267">
        <f t="shared" si="24"/>
        <v>2.598558464344892E-4</v>
      </c>
    </row>
    <row r="268" spans="1:15">
      <c r="A268" s="3">
        <v>44200</v>
      </c>
      <c r="B268" s="2" t="s">
        <v>476</v>
      </c>
      <c r="C268" s="2" t="s">
        <v>477</v>
      </c>
      <c r="D268" s="4">
        <v>2.0999999999999999E-3</v>
      </c>
      <c r="E268" s="2">
        <v>2E-3</v>
      </c>
      <c r="F268">
        <f>[1]!EM_S_VAL_PENEWY(B268,"2021-01-04")</f>
        <v>16.788709789999999</v>
      </c>
      <c r="G268">
        <f>[1]!EM_S_VAL_PE_TTM(B268,"2021-01-05")</f>
        <v>41.543848369999999</v>
      </c>
      <c r="H268">
        <f>[1]!EM_S_VAL_ESTPE_NEW(B268,"2020")</f>
        <v>58.370935761608102</v>
      </c>
      <c r="I268">
        <f>[1]!EM_S_VAL_ESTPE_NEW(B268,"2021")</f>
        <v>17.878114804611901</v>
      </c>
      <c r="J268">
        <f>[1]!EM_S_VAL_ESTPE_NEW(B268,"2022")</f>
        <v>13.358031930348</v>
      </c>
      <c r="K268">
        <f t="shared" si="25"/>
        <v>1.2508406103075537E-4</v>
      </c>
      <c r="L268">
        <f t="shared" si="21"/>
        <v>5.054900021049735E-5</v>
      </c>
      <c r="M268">
        <f t="shared" si="22"/>
        <v>3.5976808879278203E-5</v>
      </c>
      <c r="N268">
        <f t="shared" si="23"/>
        <v>1.174620491562274E-4</v>
      </c>
      <c r="O268">
        <f t="shared" si="24"/>
        <v>1.5720878726371566E-4</v>
      </c>
    </row>
    <row r="269" spans="1:15">
      <c r="A269" s="3">
        <v>44200</v>
      </c>
      <c r="B269" s="2" t="s">
        <v>720</v>
      </c>
      <c r="C269" s="2" t="s">
        <v>721</v>
      </c>
      <c r="D269" s="4">
        <v>5.9999999999999995E-4</v>
      </c>
      <c r="E269" s="2">
        <v>5.0000000000000001E-4</v>
      </c>
      <c r="F269">
        <f>[1]!EM_S_VAL_PENEWY(B269,"2021-01-04")</f>
        <v>23.818519219999999</v>
      </c>
      <c r="G269">
        <f>[1]!EM_S_VAL_PE_TTM(B269,"2021-01-05")</f>
        <v>8.4649698799999999</v>
      </c>
      <c r="H269">
        <f>[1]!EM_S_VAL_ESTPE_NEW(B269,"2020")</f>
        <v>8.8518915517376406</v>
      </c>
      <c r="I269">
        <f>[1]!EM_S_VAL_ESTPE_NEW(B269,"2021")</f>
        <v>13.7627385455132</v>
      </c>
      <c r="J269">
        <f>[1]!EM_S_VAL_ESTPE_NEW(B269,"2022")</f>
        <v>10.959232271166099</v>
      </c>
      <c r="K269">
        <f t="shared" si="25"/>
        <v>2.5190482853198964E-5</v>
      </c>
      <c r="L269">
        <f t="shared" si="21"/>
        <v>7.0880346711877482E-5</v>
      </c>
      <c r="M269">
        <f t="shared" si="22"/>
        <v>6.7782122780550669E-5</v>
      </c>
      <c r="N269">
        <f t="shared" si="23"/>
        <v>4.3595974595884944E-5</v>
      </c>
      <c r="O269">
        <f t="shared" si="24"/>
        <v>5.4748360574363294E-5</v>
      </c>
    </row>
    <row r="270" spans="1:15">
      <c r="A270" s="3">
        <v>44200</v>
      </c>
      <c r="B270" s="2" t="s">
        <v>478</v>
      </c>
      <c r="C270" s="2" t="s">
        <v>479</v>
      </c>
      <c r="D270" s="4">
        <v>2.0999999999999999E-3</v>
      </c>
      <c r="E270" s="2">
        <v>7.1000000000000004E-3</v>
      </c>
      <c r="F270">
        <f>[1]!EM_S_VAL_PENEWY(B270,"2021-01-04")</f>
        <v>23.118331399999999</v>
      </c>
      <c r="G270">
        <f>[1]!EM_S_VAL_PE_TTM(B270,"2021-01-05")</f>
        <v>22.041287319999999</v>
      </c>
      <c r="H270">
        <f>[1]!EM_S_VAL_ESTPE_NEW(B270,"2020")</f>
        <v>20.304231910914101</v>
      </c>
      <c r="I270">
        <f>[1]!EM_S_VAL_ESTPE_NEW(B270,"2021")</f>
        <v>17.253724630681202</v>
      </c>
      <c r="J270">
        <f>[1]!EM_S_VAL_ESTPE_NEW(B270,"2022")</f>
        <v>14.8634944924792</v>
      </c>
      <c r="K270">
        <f t="shared" si="25"/>
        <v>9.0837005649983897E-5</v>
      </c>
      <c r="L270">
        <f t="shared" si="21"/>
        <v>9.5275741816335977E-5</v>
      </c>
      <c r="M270">
        <f t="shared" si="22"/>
        <v>1.0342671464815127E-4</v>
      </c>
      <c r="N270">
        <f t="shared" si="23"/>
        <v>1.2171285012081991E-4</v>
      </c>
      <c r="O270">
        <f t="shared" si="24"/>
        <v>1.412857522208241E-4</v>
      </c>
    </row>
    <row r="271" spans="1:15">
      <c r="A271" s="3">
        <v>44200</v>
      </c>
      <c r="B271" s="2" t="s">
        <v>480</v>
      </c>
      <c r="C271" s="2" t="s">
        <v>481</v>
      </c>
      <c r="D271" s="4">
        <v>1.4E-3</v>
      </c>
      <c r="E271" s="2">
        <v>-1.1999999999999999E-3</v>
      </c>
      <c r="F271">
        <f>[1]!EM_S_VAL_PENEWY(B271,"2021-01-04")</f>
        <v>56.663382009999999</v>
      </c>
      <c r="G271">
        <f>[1]!EM_S_VAL_PE_TTM(B271,"2021-01-05")</f>
        <v>42.63389901</v>
      </c>
      <c r="H271">
        <f>[1]!EM_S_VAL_ESTPE_NEW(B271,"2020")</f>
        <v>39.771530850475202</v>
      </c>
      <c r="I271">
        <f>[1]!EM_S_VAL_ESTPE_NEW(B271,"2021")</f>
        <v>32.5951577154459</v>
      </c>
      <c r="J271">
        <f>[1]!EM_S_VAL_ESTPE_NEW(B271,"2022")</f>
        <v>27.8582597954167</v>
      </c>
      <c r="K271">
        <f t="shared" si="25"/>
        <v>2.4707314500799243E-5</v>
      </c>
      <c r="L271">
        <f t="shared" si="21"/>
        <v>3.2837719104030877E-5</v>
      </c>
      <c r="M271">
        <f t="shared" si="22"/>
        <v>3.5201058899729838E-5</v>
      </c>
      <c r="N271">
        <f t="shared" si="23"/>
        <v>4.2951165084762899E-5</v>
      </c>
      <c r="O271">
        <f t="shared" si="24"/>
        <v>5.0254395295370564E-5</v>
      </c>
    </row>
    <row r="272" spans="1:15">
      <c r="A272" s="3">
        <v>44200</v>
      </c>
      <c r="B272" s="2" t="s">
        <v>482</v>
      </c>
      <c r="C272" s="2" t="s">
        <v>483</v>
      </c>
      <c r="D272" s="4">
        <v>8.0000000000000004E-4</v>
      </c>
      <c r="E272" s="2">
        <v>-4.0000000000000002E-4</v>
      </c>
      <c r="F272">
        <f>[1]!EM_S_VAL_PENEWY(B272,"2021-01-04")</f>
        <v>24.138966079999999</v>
      </c>
      <c r="G272">
        <f>[1]!EM_S_VAL_PE_TTM(B272,"2021-01-05")</f>
        <v>17.981463730000002</v>
      </c>
      <c r="H272">
        <f>[1]!EM_S_VAL_ESTPE_NEW(B272,"2020")</f>
        <v>17.190213507282301</v>
      </c>
      <c r="I272">
        <f>[1]!EM_S_VAL_ESTPE_NEW(B272,"2021")</f>
        <v>15.014614608318</v>
      </c>
      <c r="J272">
        <f>[1]!EM_S_VAL_ESTPE_NEW(B272,"2022")</f>
        <v>14.2782599763158</v>
      </c>
      <c r="K272">
        <f t="shared" si="25"/>
        <v>3.314143602293011E-5</v>
      </c>
      <c r="L272">
        <f t="shared" si="21"/>
        <v>4.4490260193072724E-5</v>
      </c>
      <c r="M272">
        <f t="shared" si="22"/>
        <v>4.6538107258591962E-5</v>
      </c>
      <c r="N272">
        <f t="shared" si="23"/>
        <v>5.3281420860233416E-5</v>
      </c>
      <c r="O272">
        <f t="shared" si="24"/>
        <v>5.6029236148312725E-5</v>
      </c>
    </row>
    <row r="273" spans="1:15">
      <c r="A273" s="3">
        <v>44200</v>
      </c>
      <c r="B273" s="2" t="s">
        <v>484</v>
      </c>
      <c r="C273" s="2" t="s">
        <v>485</v>
      </c>
      <c r="D273" s="4">
        <v>1.41E-2</v>
      </c>
      <c r="E273" s="2">
        <v>4.8800000000000003E-2</v>
      </c>
      <c r="F273">
        <f>[1]!EM_S_VAL_PENEWY(B273,"2021-01-04")</f>
        <v>123.26903701000001</v>
      </c>
      <c r="G273">
        <f>[1]!EM_S_VAL_PE_TTM(B273,"2021-01-05")</f>
        <v>159.45889109000001</v>
      </c>
      <c r="H273">
        <f>[1]!EM_S_VAL_ESTPE_NEW(B273,"2020")</f>
        <v>106.931652925572</v>
      </c>
      <c r="I273">
        <f>[1]!EM_S_VAL_ESTPE_NEW(B273,"2021")</f>
        <v>58.409587401395903</v>
      </c>
      <c r="J273">
        <f>[1]!EM_S_VAL_ESTPE_NEW(B273,"2022")</f>
        <v>44.8309517829288</v>
      </c>
      <c r="K273">
        <f t="shared" si="25"/>
        <v>1.1438395514403313E-4</v>
      </c>
      <c r="L273">
        <f t="shared" si="21"/>
        <v>8.8424043987875441E-5</v>
      </c>
      <c r="M273">
        <f t="shared" si="22"/>
        <v>1.318599274792289E-4</v>
      </c>
      <c r="N273">
        <f t="shared" si="23"/>
        <v>2.4139872625881671E-4</v>
      </c>
      <c r="O273">
        <f t="shared" si="24"/>
        <v>3.1451484831890509E-4</v>
      </c>
    </row>
    <row r="274" spans="1:15">
      <c r="A274" s="3">
        <v>44200</v>
      </c>
      <c r="B274" s="2" t="s">
        <v>486</v>
      </c>
      <c r="C274" s="2" t="s">
        <v>487</v>
      </c>
      <c r="D274" s="4">
        <v>6.4999999999999997E-3</v>
      </c>
      <c r="E274" s="2">
        <v>5.2600000000000001E-2</v>
      </c>
      <c r="F274">
        <f>[1]!EM_S_VAL_PENEWY(B274,"2021-01-04")</f>
        <v>59.47484257</v>
      </c>
      <c r="G274">
        <f>[1]!EM_S_VAL_PE_TTM(B274,"2021-01-05")</f>
        <v>43.550016530000001</v>
      </c>
      <c r="H274">
        <f>[1]!EM_S_VAL_ESTPE_NEW(B274,"2020")</f>
        <v>39.890964312933903</v>
      </c>
      <c r="I274">
        <f>[1]!EM_S_VAL_ESTPE_NEW(B274,"2021")</f>
        <v>27.013779459307301</v>
      </c>
      <c r="J274">
        <f>[1]!EM_S_VAL_ESTPE_NEW(B274,"2022")</f>
        <v>20.711199330227501</v>
      </c>
      <c r="K274">
        <f t="shared" si="25"/>
        <v>1.0928990677612481E-4</v>
      </c>
      <c r="L274">
        <f t="shared" si="21"/>
        <v>1.4925367469200362E-4</v>
      </c>
      <c r="M274">
        <f t="shared" si="22"/>
        <v>1.6294416823341861E-4</v>
      </c>
      <c r="N274">
        <f t="shared" si="23"/>
        <v>2.4061794129145804E-4</v>
      </c>
      <c r="O274">
        <f t="shared" si="24"/>
        <v>3.1383986491373314E-4</v>
      </c>
    </row>
    <row r="275" spans="1:15">
      <c r="A275" s="3">
        <v>44200</v>
      </c>
      <c r="B275" s="2" t="s">
        <v>488</v>
      </c>
      <c r="C275" s="2" t="s">
        <v>489</v>
      </c>
      <c r="D275" s="4">
        <v>2.2000000000000001E-3</v>
      </c>
      <c r="E275" s="2">
        <v>1.7600000000000001E-2</v>
      </c>
      <c r="F275">
        <f>[1]!EM_S_VAL_PENEWY(B275,"2021-01-04")</f>
        <v>91.586201590000002</v>
      </c>
      <c r="G275">
        <f>[1]!EM_S_VAL_PE_TTM(B275,"2021-01-05")</f>
        <v>65.214094329999995</v>
      </c>
      <c r="H275">
        <f>[1]!EM_S_VAL_ESTPE_NEW(B275,"2020")</f>
        <v>0</v>
      </c>
      <c r="I275">
        <f>[1]!EM_S_VAL_ESTPE_NEW(B275,"2021")</f>
        <v>0</v>
      </c>
      <c r="J275">
        <f>[1]!EM_S_VAL_ESTPE_NEW(B275,"2022")</f>
        <v>0</v>
      </c>
      <c r="K275">
        <f t="shared" si="25"/>
        <v>2.4021085729143405E-5</v>
      </c>
      <c r="L275">
        <f t="shared" si="21"/>
        <v>3.3735038761213756E-5</v>
      </c>
      <c r="M275">
        <f t="shared" si="22"/>
        <v>0</v>
      </c>
      <c r="N275">
        <f t="shared" si="23"/>
        <v>0</v>
      </c>
      <c r="O275">
        <f t="shared" si="24"/>
        <v>0</v>
      </c>
    </row>
    <row r="276" spans="1:15">
      <c r="A276" s="3">
        <v>44200</v>
      </c>
      <c r="B276" s="2" t="s">
        <v>722</v>
      </c>
      <c r="C276" s="2" t="s">
        <v>723</v>
      </c>
      <c r="D276" s="4">
        <v>6.9999999999999999E-4</v>
      </c>
      <c r="E276" s="2">
        <v>-5.0000000000000001E-4</v>
      </c>
      <c r="F276">
        <f>[1]!EM_S_VAL_PENEWY(B276,"2021-01-04")</f>
        <v>6.6645875999999999</v>
      </c>
      <c r="G276">
        <f>[1]!EM_S_VAL_PE_TTM(B276,"2021-01-05")</f>
        <v>7.2814826999999998</v>
      </c>
      <c r="H276">
        <f>[1]!EM_S_VAL_ESTPE_NEW(B276,"2020")</f>
        <v>6.7880516249704801</v>
      </c>
      <c r="I276">
        <f>[1]!EM_S_VAL_ESTPE_NEW(B276,"2021")</f>
        <v>6.2613201248274502</v>
      </c>
      <c r="J276">
        <f>[1]!EM_S_VAL_ESTPE_NEW(B276,"2022")</f>
        <v>5.5802269542704401</v>
      </c>
      <c r="K276">
        <f t="shared" si="25"/>
        <v>1.0503275551513494E-4</v>
      </c>
      <c r="L276">
        <f t="shared" si="21"/>
        <v>9.613426672015578E-5</v>
      </c>
      <c r="M276">
        <f t="shared" si="22"/>
        <v>1.031223742354853E-4</v>
      </c>
      <c r="N276">
        <f t="shared" si="23"/>
        <v>1.1179751011681272E-4</v>
      </c>
      <c r="O276">
        <f t="shared" si="24"/>
        <v>1.2544292655772781E-4</v>
      </c>
    </row>
    <row r="277" spans="1:15">
      <c r="A277" s="3">
        <v>44200</v>
      </c>
      <c r="B277" s="2" t="s">
        <v>490</v>
      </c>
      <c r="C277" s="2" t="s">
        <v>491</v>
      </c>
      <c r="D277" s="4">
        <v>3.0000000000000001E-3</v>
      </c>
      <c r="E277" s="2">
        <v>3.0099999999999998E-2</v>
      </c>
      <c r="F277">
        <f>[1]!EM_S_VAL_PENEWY(B277,"2021-01-04")</f>
        <v>24.341059619999999</v>
      </c>
      <c r="G277">
        <f>[1]!EM_S_VAL_PE_TTM(B277,"2021-01-05")</f>
        <v>19.351864469999999</v>
      </c>
      <c r="H277">
        <f>[1]!EM_S_VAL_ESTPE_NEW(B277,"2020")</f>
        <v>22.831842526720699</v>
      </c>
      <c r="I277">
        <f>[1]!EM_S_VAL_ESTPE_NEW(B277,"2021")</f>
        <v>15.06380701804</v>
      </c>
      <c r="J277">
        <f>[1]!EM_S_VAL_ESTPE_NEW(B277,"2022")</f>
        <v>16.969685935811</v>
      </c>
      <c r="K277">
        <f t="shared" si="25"/>
        <v>1.2324853752607504E-4</v>
      </c>
      <c r="L277">
        <f t="shared" si="21"/>
        <v>1.5502382236350998E-4</v>
      </c>
      <c r="M277">
        <f t="shared" si="22"/>
        <v>1.3139544022735012E-4</v>
      </c>
      <c r="N277">
        <f t="shared" si="23"/>
        <v>1.9915284339525079E-4</v>
      </c>
      <c r="O277">
        <f t="shared" si="24"/>
        <v>1.7678582923382941E-4</v>
      </c>
    </row>
    <row r="278" spans="1:15">
      <c r="A278" s="3">
        <v>44200</v>
      </c>
      <c r="B278" s="2" t="s">
        <v>492</v>
      </c>
      <c r="C278" s="2" t="s">
        <v>493</v>
      </c>
      <c r="D278" s="4">
        <v>1.4E-3</v>
      </c>
      <c r="E278" s="2">
        <v>-1.6999999999999999E-3</v>
      </c>
      <c r="F278">
        <f>[1]!EM_S_VAL_PENEWY(B278,"2021-01-04")</f>
        <v>43.147200320000003</v>
      </c>
      <c r="G278">
        <f>[1]!EM_S_VAL_PE_TTM(B278,"2021-01-05")</f>
        <v>32.85205508</v>
      </c>
      <c r="H278">
        <f>[1]!EM_S_VAL_ESTPE_NEW(B278,"2020")</f>
        <v>27.5291222243475</v>
      </c>
      <c r="I278">
        <f>[1]!EM_S_VAL_ESTPE_NEW(B278,"2021")</f>
        <v>21.889651791383301</v>
      </c>
      <c r="J278">
        <f>[1]!EM_S_VAL_ESTPE_NEW(B278,"2022")</f>
        <v>17.661674067718302</v>
      </c>
      <c r="K278">
        <f t="shared" si="25"/>
        <v>3.2447064690569473E-5</v>
      </c>
      <c r="L278">
        <f t="shared" si="21"/>
        <v>4.2615294434116117E-5</v>
      </c>
      <c r="M278">
        <f t="shared" si="22"/>
        <v>5.0855235724217977E-5</v>
      </c>
      <c r="N278">
        <f t="shared" si="23"/>
        <v>6.395716173754302E-5</v>
      </c>
      <c r="O278">
        <f t="shared" si="24"/>
        <v>7.9267684061665221E-5</v>
      </c>
    </row>
    <row r="279" spans="1:15">
      <c r="A279" s="3">
        <v>44200</v>
      </c>
      <c r="B279" s="2" t="s">
        <v>494</v>
      </c>
      <c r="C279" s="2" t="s">
        <v>495</v>
      </c>
      <c r="D279" s="4">
        <v>2.0999999999999999E-3</v>
      </c>
      <c r="E279" s="2">
        <v>-1E-3</v>
      </c>
      <c r="F279">
        <f>[1]!EM_S_VAL_PENEWY(B279,"2021-01-04")</f>
        <v>5.8581750599999998</v>
      </c>
      <c r="G279">
        <f>[1]!EM_S_VAL_PE_TTM(B279,"2021-01-05")</f>
        <v>6.3205334899999999</v>
      </c>
      <c r="H279">
        <f>[1]!EM_S_VAL_ESTPE_NEW(B279,"2020")</f>
        <v>6.2643818250199503</v>
      </c>
      <c r="I279">
        <f>[1]!EM_S_VAL_ESTPE_NEW(B279,"2021")</f>
        <v>5.8144554198299003</v>
      </c>
      <c r="J279">
        <f>[1]!EM_S_VAL_ESTPE_NEW(B279,"2022")</f>
        <v>5.3653786350131796</v>
      </c>
      <c r="K279">
        <f t="shared" si="25"/>
        <v>3.5847341168394512E-4</v>
      </c>
      <c r="L279">
        <f t="shared" si="21"/>
        <v>3.3225043476511976E-4</v>
      </c>
      <c r="M279">
        <f t="shared" si="22"/>
        <v>3.3522860813058947E-4</v>
      </c>
      <c r="N279">
        <f t="shared" si="23"/>
        <v>3.6116881949736139E-4</v>
      </c>
      <c r="O279">
        <f t="shared" si="24"/>
        <v>3.9139828572319228E-4</v>
      </c>
    </row>
    <row r="280" spans="1:15">
      <c r="A280" s="3">
        <v>44200</v>
      </c>
      <c r="B280" s="2" t="s">
        <v>496</v>
      </c>
      <c r="C280" s="2" t="s">
        <v>497</v>
      </c>
      <c r="D280" s="4">
        <v>1.6000000000000001E-3</v>
      </c>
      <c r="E280" s="2">
        <v>1E-3</v>
      </c>
      <c r="F280">
        <f>[1]!EM_S_VAL_PENEWY(B280,"2021-01-04")</f>
        <v>18.733046009999999</v>
      </c>
      <c r="G280">
        <f>[1]!EM_S_VAL_PE_TTM(B280,"2021-01-05")</f>
        <v>14.80447371</v>
      </c>
      <c r="H280">
        <f>[1]!EM_S_VAL_ESTPE_NEW(B280,"2020")</f>
        <v>15.376601979846599</v>
      </c>
      <c r="I280">
        <f>[1]!EM_S_VAL_ESTPE_NEW(B280,"2021")</f>
        <v>13.767451191094899</v>
      </c>
      <c r="J280">
        <f>[1]!EM_S_VAL_ESTPE_NEW(B280,"2022")</f>
        <v>12.5785770468382</v>
      </c>
      <c r="K280">
        <f t="shared" si="25"/>
        <v>8.5410562657343308E-5</v>
      </c>
      <c r="L280">
        <f t="shared" si="21"/>
        <v>1.0807543931259411E-4</v>
      </c>
      <c r="M280">
        <f t="shared" si="22"/>
        <v>1.0405419884686136E-4</v>
      </c>
      <c r="N280">
        <f t="shared" si="23"/>
        <v>1.1621613745287265E-4</v>
      </c>
      <c r="O280">
        <f t="shared" si="24"/>
        <v>1.272003974727954E-4</v>
      </c>
    </row>
    <row r="281" spans="1:15">
      <c r="A281" s="3">
        <v>44200</v>
      </c>
      <c r="B281" s="2" t="s">
        <v>498</v>
      </c>
      <c r="C281" s="2" t="s">
        <v>499</v>
      </c>
      <c r="D281" s="4">
        <v>3.3999999999999998E-3</v>
      </c>
      <c r="E281" s="2">
        <v>-1.1000000000000001E-3</v>
      </c>
      <c r="F281">
        <f>[1]!EM_S_VAL_PENEWY(B281,"2021-01-04")</f>
        <v>4.9796392699999998</v>
      </c>
      <c r="G281">
        <f>[1]!EM_S_VAL_PE_TTM(B281,"2021-01-05")</f>
        <v>5.3775811400000002</v>
      </c>
      <c r="H281">
        <f>[1]!EM_S_VAL_ESTPE_NEW(B281,"2020")</f>
        <v>5.42549350879756</v>
      </c>
      <c r="I281">
        <f>[1]!EM_S_VAL_ESTPE_NEW(B281,"2021")</f>
        <v>5.1662205959416898</v>
      </c>
      <c r="J281">
        <f>[1]!EM_S_VAL_ESTPE_NEW(B281,"2022")</f>
        <v>4.8202959619523202</v>
      </c>
      <c r="K281">
        <f t="shared" si="25"/>
        <v>6.8278038139899238E-4</v>
      </c>
      <c r="L281">
        <f t="shared" si="21"/>
        <v>6.3225452326694221E-4</v>
      </c>
      <c r="M281">
        <f t="shared" si="22"/>
        <v>6.2667110272767324E-4</v>
      </c>
      <c r="N281">
        <f t="shared" si="23"/>
        <v>6.5812133586995111E-4</v>
      </c>
      <c r="O281">
        <f t="shared" si="24"/>
        <v>7.0535088028556014E-4</v>
      </c>
    </row>
    <row r="282" spans="1:15">
      <c r="A282" s="3">
        <v>44200</v>
      </c>
      <c r="B282" s="2" t="s">
        <v>500</v>
      </c>
      <c r="C282" s="2" t="s">
        <v>501</v>
      </c>
      <c r="D282" s="4">
        <v>1.9E-3</v>
      </c>
      <c r="E282" s="2">
        <v>4.1999999999999997E-3</v>
      </c>
      <c r="F282">
        <f>[1]!EM_S_VAL_PENEWY(B282,"2021-01-04")</f>
        <v>194.73265694</v>
      </c>
      <c r="G282">
        <f>[1]!EM_S_VAL_PE_TTM(B282,"2021-01-05")</f>
        <v>-166.05172162</v>
      </c>
      <c r="H282">
        <f>[1]!EM_S_VAL_ESTPE_NEW(B282,"2020")</f>
        <v>0</v>
      </c>
      <c r="I282">
        <f>[1]!EM_S_VAL_ESTPE_NEW(B282,"2021")</f>
        <v>0</v>
      </c>
      <c r="J282">
        <f>[1]!EM_S_VAL_ESTPE_NEW(B282,"2022")</f>
        <v>0</v>
      </c>
      <c r="K282">
        <f t="shared" si="25"/>
        <v>9.7569664475199866E-6</v>
      </c>
      <c r="L282">
        <f t="shared" si="21"/>
        <v>-1.144221801173518E-5</v>
      </c>
      <c r="M282">
        <f t="shared" si="22"/>
        <v>0</v>
      </c>
      <c r="N282">
        <f t="shared" si="23"/>
        <v>0</v>
      </c>
      <c r="O282">
        <f t="shared" si="24"/>
        <v>0</v>
      </c>
    </row>
    <row r="283" spans="1:15">
      <c r="A283" s="3">
        <v>44200</v>
      </c>
      <c r="B283" s="2" t="s">
        <v>724</v>
      </c>
      <c r="C283" s="2" t="s">
        <v>725</v>
      </c>
      <c r="D283" s="4">
        <v>8.9999999999999998E-4</v>
      </c>
      <c r="E283" s="2">
        <v>-2.0000000000000001E-4</v>
      </c>
      <c r="F283">
        <f>[1]!EM_S_VAL_PENEWY(B283,"2021-01-04")</f>
        <v>63.619580569999997</v>
      </c>
      <c r="G283">
        <f>[1]!EM_S_VAL_PE_TTM(B283,"2021-01-05")</f>
        <v>58.40592358</v>
      </c>
      <c r="H283">
        <f>[1]!EM_S_VAL_ESTPE_NEW(B283,"2020")</f>
        <v>0</v>
      </c>
      <c r="I283">
        <f>[1]!EM_S_VAL_ESTPE_NEW(B283,"2021")</f>
        <v>0</v>
      </c>
      <c r="J283">
        <f>[1]!EM_S_VAL_ESTPE_NEW(B283,"2022")</f>
        <v>0</v>
      </c>
      <c r="K283">
        <f t="shared" si="25"/>
        <v>1.4146588077702569E-5</v>
      </c>
      <c r="L283">
        <f t="shared" si="21"/>
        <v>1.5409395911139875E-5</v>
      </c>
      <c r="M283">
        <f t="shared" si="22"/>
        <v>0</v>
      </c>
      <c r="N283">
        <f t="shared" si="23"/>
        <v>0</v>
      </c>
      <c r="O283">
        <f t="shared" si="24"/>
        <v>0</v>
      </c>
    </row>
    <row r="284" spans="1:15">
      <c r="A284" s="3">
        <v>44200</v>
      </c>
      <c r="B284" s="2" t="s">
        <v>502</v>
      </c>
      <c r="C284" s="2" t="s">
        <v>503</v>
      </c>
      <c r="D284" s="4">
        <v>8.0000000000000004E-4</v>
      </c>
      <c r="E284" s="2">
        <v>-2.9999999999999997E-4</v>
      </c>
      <c r="F284">
        <f>[1]!EM_S_VAL_PENEWY(B284,"2021-01-04")</f>
        <v>5.1875107399999996</v>
      </c>
      <c r="G284">
        <f>[1]!EM_S_VAL_PE_TTM(B284,"2021-01-05")</f>
        <v>5.6376797300000003</v>
      </c>
      <c r="H284">
        <f>[1]!EM_S_VAL_ESTPE_NEW(B284,"2020")</f>
        <v>5.7911724788702603</v>
      </c>
      <c r="I284">
        <f>[1]!EM_S_VAL_ESTPE_NEW(B284,"2021")</f>
        <v>5.3714535200791396</v>
      </c>
      <c r="J284">
        <f>[1]!EM_S_VAL_ESTPE_NEW(B284,"2022")</f>
        <v>4.8960088123287502</v>
      </c>
      <c r="K284">
        <f t="shared" si="25"/>
        <v>1.5421654818588388E-4</v>
      </c>
      <c r="L284">
        <f t="shared" si="21"/>
        <v>1.4190234960367285E-4</v>
      </c>
      <c r="M284">
        <f t="shared" si="22"/>
        <v>1.3814128363796613E-4</v>
      </c>
      <c r="N284">
        <f t="shared" si="23"/>
        <v>1.4893547845280683E-4</v>
      </c>
      <c r="O284">
        <f t="shared" si="24"/>
        <v>1.6339839870906726E-4</v>
      </c>
    </row>
    <row r="285" spans="1:15">
      <c r="A285" s="3">
        <v>44200</v>
      </c>
      <c r="B285" s="2" t="s">
        <v>504</v>
      </c>
      <c r="C285" s="2" t="s">
        <v>505</v>
      </c>
      <c r="D285" s="4">
        <v>1.8E-3</v>
      </c>
      <c r="E285" s="2">
        <v>2.7000000000000001E-3</v>
      </c>
      <c r="F285">
        <f>[1]!EM_S_VAL_PENEWY(B285,"2021-01-04")</f>
        <v>84.922549860000004</v>
      </c>
      <c r="G285">
        <f>[1]!EM_S_VAL_PE_TTM(B285,"2021-01-05")</f>
        <v>75.469860929999996</v>
      </c>
      <c r="H285">
        <f>[1]!EM_S_VAL_ESTPE_NEW(B285,"2020")</f>
        <v>64.925181866483101</v>
      </c>
      <c r="I285">
        <f>[1]!EM_S_VAL_ESTPE_NEW(B285,"2021")</f>
        <v>49.929930581048801</v>
      </c>
      <c r="J285">
        <f>[1]!EM_S_VAL_ESTPE_NEW(B285,"2022")</f>
        <v>38.975528088224102</v>
      </c>
      <c r="K285">
        <f t="shared" si="25"/>
        <v>2.119578372254966E-5</v>
      </c>
      <c r="L285">
        <f t="shared" si="21"/>
        <v>2.3850580586991417E-5</v>
      </c>
      <c r="M285">
        <f t="shared" si="22"/>
        <v>2.7724219605601594E-5</v>
      </c>
      <c r="N285">
        <f t="shared" si="23"/>
        <v>3.6050520780880085E-5</v>
      </c>
      <c r="O285">
        <f t="shared" si="24"/>
        <v>4.6182825180086377E-5</v>
      </c>
    </row>
    <row r="286" spans="1:15">
      <c r="A286" s="3">
        <v>44200</v>
      </c>
      <c r="B286" s="2" t="s">
        <v>726</v>
      </c>
      <c r="C286" s="2" t="s">
        <v>727</v>
      </c>
      <c r="D286" s="4">
        <v>4.0000000000000002E-4</v>
      </c>
      <c r="E286" s="2">
        <v>2.2000000000000001E-3</v>
      </c>
      <c r="F286">
        <f>[1]!EM_S_VAL_PENEWY(B286,"2021-01-04")</f>
        <v>66.964493489999995</v>
      </c>
      <c r="G286">
        <f>[1]!EM_S_VAL_PE_TTM(B286,"2021-01-05")</f>
        <v>65.575728499999997</v>
      </c>
      <c r="H286">
        <f>[1]!EM_S_VAL_ESTPE_NEW(B286,"2020")</f>
        <v>59.555328000000003</v>
      </c>
      <c r="I286">
        <f>[1]!EM_S_VAL_ESTPE_NEW(B286,"2021")</f>
        <v>48.2359568034557</v>
      </c>
      <c r="J286">
        <f>[1]!EM_S_VAL_ESTPE_NEW(B286,"2022")</f>
        <v>42.458646387832701</v>
      </c>
      <c r="K286">
        <f t="shared" si="25"/>
        <v>5.9733147994277475E-6</v>
      </c>
      <c r="L286">
        <f t="shared" si="21"/>
        <v>6.0998178617260808E-6</v>
      </c>
      <c r="M286">
        <f t="shared" si="22"/>
        <v>6.7164435732769367E-6</v>
      </c>
      <c r="N286">
        <f t="shared" si="23"/>
        <v>8.2925689984725957E-6</v>
      </c>
      <c r="O286">
        <f t="shared" si="24"/>
        <v>9.4209315187831159E-6</v>
      </c>
    </row>
    <row r="287" spans="1:15">
      <c r="A287" s="3">
        <v>44200</v>
      </c>
      <c r="B287" s="2" t="s">
        <v>506</v>
      </c>
      <c r="C287" s="2" t="s">
        <v>507</v>
      </c>
      <c r="D287" s="4">
        <v>6.9999999999999999E-4</v>
      </c>
      <c r="E287" s="2">
        <v>6.9999999999999999E-4</v>
      </c>
      <c r="F287">
        <f>[1]!EM_S_VAL_PENEWY(B287,"2021-01-04")</f>
        <v>12.254457110000001</v>
      </c>
      <c r="G287">
        <f>[1]!EM_S_VAL_PE_TTM(B287,"2021-01-05")</f>
        <v>15.48379722</v>
      </c>
      <c r="H287">
        <f>[1]!EM_S_VAL_ESTPE_NEW(B287,"2020")</f>
        <v>17.184902684703399</v>
      </c>
      <c r="I287">
        <f>[1]!EM_S_VAL_ESTPE_NEW(B287,"2021")</f>
        <v>14.958959673913</v>
      </c>
      <c r="J287">
        <f>[1]!EM_S_VAL_ESTPE_NEW(B287,"2022")</f>
        <v>13.620364107216499</v>
      </c>
      <c r="K287">
        <f t="shared" si="25"/>
        <v>5.7122073521215333E-5</v>
      </c>
      <c r="L287">
        <f t="shared" si="21"/>
        <v>4.5208548655999517E-5</v>
      </c>
      <c r="M287">
        <f t="shared" si="22"/>
        <v>4.0733428221451785E-5</v>
      </c>
      <c r="N287">
        <f t="shared" si="23"/>
        <v>4.6794697977609581E-5</v>
      </c>
      <c r="O287">
        <f t="shared" si="24"/>
        <v>5.1393633421966883E-5</v>
      </c>
    </row>
    <row r="288" spans="1:15">
      <c r="A288" s="3">
        <v>44200</v>
      </c>
      <c r="B288" s="2" t="s">
        <v>508</v>
      </c>
      <c r="C288" s="2" t="s">
        <v>509</v>
      </c>
      <c r="D288" s="4">
        <v>1.8E-3</v>
      </c>
      <c r="E288" s="2">
        <v>0</v>
      </c>
      <c r="F288">
        <f>[1]!EM_S_VAL_PENEWY(B288,"2021-01-04")</f>
        <v>30.72235216</v>
      </c>
      <c r="G288">
        <f>[1]!EM_S_VAL_PE_TTM(B288,"2021-01-05")</f>
        <v>41.753229439999998</v>
      </c>
      <c r="H288">
        <f>[1]!EM_S_VAL_ESTPE_NEW(B288,"2020")</f>
        <v>43.663696075627698</v>
      </c>
      <c r="I288">
        <f>[1]!EM_S_VAL_ESTPE_NEW(B288,"2021")</f>
        <v>35.574346610141397</v>
      </c>
      <c r="J288">
        <f>[1]!EM_S_VAL_ESTPE_NEW(B288,"2022")</f>
        <v>28.172670616956601</v>
      </c>
      <c r="K288">
        <f t="shared" si="25"/>
        <v>5.8589263954326079E-5</v>
      </c>
      <c r="L288">
        <f t="shared" ref="L288:L304" si="26">D288/G288</f>
        <v>4.3110437782701968E-5</v>
      </c>
      <c r="M288">
        <f t="shared" si="22"/>
        <v>4.1224178477294051E-5</v>
      </c>
      <c r="N288">
        <f t="shared" si="23"/>
        <v>5.0598258900610781E-5</v>
      </c>
      <c r="O288">
        <f t="shared" si="24"/>
        <v>6.3891706415529305E-5</v>
      </c>
    </row>
    <row r="289" spans="1:15">
      <c r="A289" s="3">
        <v>44200</v>
      </c>
      <c r="B289" s="2" t="s">
        <v>728</v>
      </c>
      <c r="C289" s="2" t="s">
        <v>729</v>
      </c>
      <c r="D289" s="4">
        <v>5.9999999999999995E-4</v>
      </c>
      <c r="E289" s="2">
        <v>4.0000000000000001E-3</v>
      </c>
      <c r="F289">
        <f>[1]!EM_S_VAL_PENEWY(B289,"2021-01-04")</f>
        <v>56.890501030000003</v>
      </c>
      <c r="G289">
        <f>[1]!EM_S_VAL_PE_TTM(B289,"2021-01-05")</f>
        <v>60.957137299999999</v>
      </c>
      <c r="H289">
        <f>[1]!EM_S_VAL_ESTPE_NEW(B289,"2020")</f>
        <v>55.159247258884697</v>
      </c>
      <c r="I289">
        <f>[1]!EM_S_VAL_ESTPE_NEW(B289,"2021")</f>
        <v>45.907046183875899</v>
      </c>
      <c r="J289">
        <f>[1]!EM_S_VAL_ESTPE_NEW(B289,"2022")</f>
        <v>39.115327375874401</v>
      </c>
      <c r="K289">
        <f t="shared" si="25"/>
        <v>1.054657612671758E-5</v>
      </c>
      <c r="L289">
        <f t="shared" si="26"/>
        <v>9.8429819144410508E-6</v>
      </c>
      <c r="M289">
        <f t="shared" si="22"/>
        <v>1.0877595866817342E-5</v>
      </c>
      <c r="N289">
        <f t="shared" si="23"/>
        <v>1.3069889044848634E-5</v>
      </c>
      <c r="O289">
        <f t="shared" si="24"/>
        <v>1.5339255485052354E-5</v>
      </c>
    </row>
    <row r="290" spans="1:15">
      <c r="A290" s="3">
        <v>44200</v>
      </c>
      <c r="B290" s="2" t="s">
        <v>510</v>
      </c>
      <c r="C290" s="2" t="s">
        <v>511</v>
      </c>
      <c r="D290" s="4">
        <v>8.8000000000000005E-3</v>
      </c>
      <c r="E290" s="2">
        <v>1.5599999999999999E-2</v>
      </c>
      <c r="F290">
        <f>[1]!EM_S_VAL_PENEWY(B290,"2021-01-04")</f>
        <v>180.51777364</v>
      </c>
      <c r="G290">
        <f>[1]!EM_S_VAL_PE_TTM(B290,"2021-01-05")</f>
        <v>136.21318269</v>
      </c>
      <c r="H290">
        <f>[1]!EM_S_VAL_ESTPE_NEW(B290,"2020")</f>
        <v>116.91220504330001</v>
      </c>
      <c r="I290">
        <f>[1]!EM_S_VAL_ESTPE_NEW(B290,"2021")</f>
        <v>91.614360539789004</v>
      </c>
      <c r="J290">
        <f>[1]!EM_S_VAL_ESTPE_NEW(B290,"2022")</f>
        <v>71.2510407161583</v>
      </c>
      <c r="K290">
        <f t="shared" si="25"/>
        <v>4.8748662375758736E-5</v>
      </c>
      <c r="L290">
        <f t="shared" si="26"/>
        <v>6.460461334368371E-5</v>
      </c>
      <c r="M290">
        <f t="shared" si="22"/>
        <v>7.5270156753444198E-5</v>
      </c>
      <c r="N290">
        <f t="shared" si="23"/>
        <v>9.6054810055439677E-5</v>
      </c>
      <c r="O290">
        <f t="shared" si="24"/>
        <v>1.2350696792003962E-4</v>
      </c>
    </row>
    <row r="291" spans="1:15">
      <c r="A291" s="3">
        <v>44200</v>
      </c>
      <c r="B291" s="2" t="s">
        <v>512</v>
      </c>
      <c r="C291" s="2" t="s">
        <v>513</v>
      </c>
      <c r="D291" s="4">
        <v>9.9000000000000008E-3</v>
      </c>
      <c r="E291" s="2">
        <v>-1E-4</v>
      </c>
      <c r="F291">
        <f>[1]!EM_S_VAL_PENEWY(B291,"2021-01-04")</f>
        <v>121.38076089</v>
      </c>
      <c r="G291">
        <f>[1]!EM_S_VAL_PE_TTM(B291,"2021-01-05")</f>
        <v>106.70477006</v>
      </c>
      <c r="H291">
        <f>[1]!EM_S_VAL_ESTPE_NEW(B291,"2020")</f>
        <v>102.44958269862001</v>
      </c>
      <c r="I291">
        <f>[1]!EM_S_VAL_ESTPE_NEW(B291,"2021")</f>
        <v>86.660224315229897</v>
      </c>
      <c r="J291">
        <f>[1]!EM_S_VAL_ESTPE_NEW(B291,"2022")</f>
        <v>73.519865380751</v>
      </c>
      <c r="K291">
        <f t="shared" si="25"/>
        <v>8.156152529783339E-5</v>
      </c>
      <c r="L291">
        <f t="shared" si="26"/>
        <v>9.2779357421727618E-5</v>
      </c>
      <c r="M291">
        <f t="shared" si="22"/>
        <v>9.6632897267363429E-5</v>
      </c>
      <c r="N291">
        <f t="shared" si="23"/>
        <v>1.1423926118617429E-4</v>
      </c>
      <c r="O291">
        <f t="shared" si="24"/>
        <v>1.3465748269163755E-4</v>
      </c>
    </row>
    <row r="292" spans="1:15">
      <c r="A292" s="3">
        <v>44200</v>
      </c>
      <c r="B292" s="2" t="s">
        <v>730</v>
      </c>
      <c r="C292" s="2" t="s">
        <v>731</v>
      </c>
      <c r="D292" s="4">
        <v>1.8E-3</v>
      </c>
      <c r="E292" s="2">
        <v>7.9000000000000008E-3</v>
      </c>
      <c r="F292">
        <f>[1]!EM_S_VAL_PENEWY(B292,"2021-01-04")</f>
        <v>51.492991750000002</v>
      </c>
      <c r="G292">
        <f>[1]!EM_S_VAL_PE_TTM(B292,"2021-01-05")</f>
        <v>50.80828348</v>
      </c>
      <c r="H292">
        <f>[1]!EM_S_VAL_ESTPE_NEW(B292,"2020")</f>
        <v>47.442227599743703</v>
      </c>
      <c r="I292">
        <f>[1]!EM_S_VAL_ESTPE_NEW(B292,"2021")</f>
        <v>38.267360355500102</v>
      </c>
      <c r="J292">
        <f>[1]!EM_S_VAL_ESTPE_NEW(B292,"2022")</f>
        <v>30.820885537577599</v>
      </c>
      <c r="K292">
        <f t="shared" si="25"/>
        <v>3.4956213240416348E-5</v>
      </c>
      <c r="L292">
        <f t="shared" si="26"/>
        <v>3.5427294069254392E-5</v>
      </c>
      <c r="M292">
        <f t="shared" si="22"/>
        <v>3.7940882860435589E-5</v>
      </c>
      <c r="N292">
        <f t="shared" si="23"/>
        <v>4.7037474842219917E-5</v>
      </c>
      <c r="O292">
        <f t="shared" si="24"/>
        <v>5.8401955966041101E-5</v>
      </c>
    </row>
    <row r="293" spans="1:15">
      <c r="A293" s="3">
        <v>44200</v>
      </c>
      <c r="B293" s="2" t="s">
        <v>732</v>
      </c>
      <c r="C293" s="2" t="s">
        <v>733</v>
      </c>
      <c r="D293" s="4">
        <v>5.0000000000000001E-4</v>
      </c>
      <c r="E293" s="2">
        <v>4.7000000000000002E-3</v>
      </c>
      <c r="F293">
        <f>[1]!EM_S_VAL_PENEWY(B293,"2021-01-04")</f>
        <v>458.79354503000002</v>
      </c>
      <c r="G293">
        <f>[1]!EM_S_VAL_PE_TTM(B293,"2021-01-05")</f>
        <v>174.06241299000001</v>
      </c>
      <c r="H293">
        <f>[1]!EM_S_VAL_ESTPE_NEW(B293,"2020")</f>
        <v>152.763678102283</v>
      </c>
      <c r="I293">
        <f>[1]!EM_S_VAL_ESTPE_NEW(B293,"2021")</f>
        <v>90.601516555414804</v>
      </c>
      <c r="J293">
        <f>[1]!EM_S_VAL_ESTPE_NEW(B293,"2022")</f>
        <v>61.640036022127902</v>
      </c>
      <c r="K293">
        <f t="shared" si="25"/>
        <v>1.0898148097687501E-6</v>
      </c>
      <c r="L293">
        <f t="shared" si="26"/>
        <v>2.8725328542281284E-6</v>
      </c>
      <c r="M293">
        <f t="shared" si="22"/>
        <v>3.2730293366282053E-6</v>
      </c>
      <c r="N293">
        <f t="shared" si="23"/>
        <v>5.5186714197458709E-6</v>
      </c>
      <c r="O293">
        <f t="shared" si="24"/>
        <v>8.1116110934864983E-6</v>
      </c>
    </row>
    <row r="294" spans="1:15">
      <c r="A294" s="3">
        <v>44200</v>
      </c>
      <c r="B294" s="2" t="s">
        <v>514</v>
      </c>
      <c r="C294" s="2" t="s">
        <v>515</v>
      </c>
      <c r="D294" s="4">
        <v>5.1000000000000004E-3</v>
      </c>
      <c r="E294" s="2">
        <v>-2.3E-3</v>
      </c>
      <c r="F294">
        <f>[1]!EM_S_VAL_PENEWY(B294,"2021-01-04")</f>
        <v>428.64565956000001</v>
      </c>
      <c r="G294">
        <f>[1]!EM_S_VAL_PE_TTM(B294,"2021-01-05")</f>
        <v>97.026523190000006</v>
      </c>
      <c r="H294">
        <f>[1]!EM_S_VAL_ESTPE_NEW(B294,"2020")</f>
        <v>82.975873570902806</v>
      </c>
      <c r="I294">
        <f>[1]!EM_S_VAL_ESTPE_NEW(B294,"2021")</f>
        <v>58.150017868217397</v>
      </c>
      <c r="J294">
        <f>[1]!EM_S_VAL_ESTPE_NEW(B294,"2022")</f>
        <v>45.500894836960498</v>
      </c>
      <c r="K294">
        <f t="shared" si="25"/>
        <v>1.1897939209824481E-5</v>
      </c>
      <c r="L294">
        <f t="shared" si="26"/>
        <v>5.2562947040914164E-5</v>
      </c>
      <c r="M294">
        <f t="shared" si="22"/>
        <v>6.1463649378057529E-5</v>
      </c>
      <c r="N294">
        <f t="shared" si="23"/>
        <v>8.7704186292047E-5</v>
      </c>
      <c r="O294">
        <f t="shared" si="24"/>
        <v>1.120857077267249E-4</v>
      </c>
    </row>
    <row r="295" spans="1:15">
      <c r="A295" s="3">
        <v>44200</v>
      </c>
      <c r="B295" s="2" t="s">
        <v>734</v>
      </c>
      <c r="C295" s="2" t="s">
        <v>735</v>
      </c>
      <c r="D295" s="4">
        <v>1E-3</v>
      </c>
      <c r="E295" s="2">
        <v>-9.1000000000000004E-3</v>
      </c>
      <c r="F295">
        <f>[1]!EM_S_VAL_PENEWY(B295,"2021-01-04")</f>
        <v>76.89480039</v>
      </c>
      <c r="G295">
        <f>[1]!EM_S_VAL_PE_TTM(B295,"2021-01-05")</f>
        <v>79.313264200000006</v>
      </c>
      <c r="H295">
        <f>[1]!EM_S_VAL_ESTPE_NEW(B295,"2020")</f>
        <v>69.776783428735698</v>
      </c>
      <c r="I295">
        <f>[1]!EM_S_VAL_ESTPE_NEW(B295,"2021")</f>
        <v>48.108582099520703</v>
      </c>
      <c r="J295">
        <f>[1]!EM_S_VAL_ESTPE_NEW(B295,"2022")</f>
        <v>36.945671230638403</v>
      </c>
      <c r="K295">
        <f t="shared" si="25"/>
        <v>1.3004780491374392E-5</v>
      </c>
      <c r="L295">
        <f t="shared" si="26"/>
        <v>1.2608231549748774E-5</v>
      </c>
      <c r="M295">
        <f t="shared" si="22"/>
        <v>1.4331414416964609E-5</v>
      </c>
      <c r="N295">
        <f t="shared" si="23"/>
        <v>2.0786312054080737E-5</v>
      </c>
      <c r="O295">
        <f t="shared" si="24"/>
        <v>2.7066770387181851E-5</v>
      </c>
    </row>
    <row r="296" spans="1:15">
      <c r="A296" s="3">
        <v>44200</v>
      </c>
      <c r="B296" s="2" t="s">
        <v>516</v>
      </c>
      <c r="C296" s="2" t="s">
        <v>517</v>
      </c>
      <c r="D296" s="4">
        <v>2.8E-3</v>
      </c>
      <c r="E296" s="2">
        <v>2.7199999999999998E-2</v>
      </c>
      <c r="F296">
        <f>[1]!EM_S_VAL_PENEWY(B296,"2021-01-04")</f>
        <v>831.58939137000004</v>
      </c>
      <c r="G296">
        <f>[1]!EM_S_VAL_PE_TTM(B296,"2021-01-05")</f>
        <v>139.32825871</v>
      </c>
      <c r="H296">
        <f>[1]!EM_S_VAL_ESTPE_NEW(B296,"2020")</f>
        <v>108.99388778811699</v>
      </c>
      <c r="I296">
        <f>[1]!EM_S_VAL_ESTPE_NEW(B296,"2021")</f>
        <v>72.248491929783896</v>
      </c>
      <c r="J296">
        <f>[1]!EM_S_VAL_ESTPE_NEW(B296,"2022")</f>
        <v>51.8652772166323</v>
      </c>
      <c r="K296">
        <f t="shared" si="25"/>
        <v>3.367046320044014E-6</v>
      </c>
      <c r="L296">
        <f t="shared" si="26"/>
        <v>2.0096425706632589E-5</v>
      </c>
      <c r="M296">
        <f t="shared" si="22"/>
        <v>2.568951394268247E-5</v>
      </c>
      <c r="N296">
        <f t="shared" si="23"/>
        <v>3.8755134193267789E-5</v>
      </c>
      <c r="O296">
        <f t="shared" si="24"/>
        <v>5.3986022060672382E-5</v>
      </c>
    </row>
    <row r="297" spans="1:15">
      <c r="A297" s="3">
        <v>44200</v>
      </c>
      <c r="B297" s="2" t="s">
        <v>518</v>
      </c>
      <c r="C297" s="2" t="s">
        <v>519</v>
      </c>
      <c r="D297" s="4">
        <v>1.1999999999999999E-3</v>
      </c>
      <c r="E297" s="2">
        <v>-3.8E-3</v>
      </c>
      <c r="F297">
        <f>[1]!EM_S_VAL_PENEWY(B297,"2021-01-04")</f>
        <v>42.616923909999997</v>
      </c>
      <c r="G297">
        <f>[1]!EM_S_VAL_PE_TTM(B297,"2021-01-05")</f>
        <v>41.01071863</v>
      </c>
      <c r="H297">
        <f>[1]!EM_S_VAL_ESTPE_NEW(B297,"2020")</f>
        <v>38.612326154367899</v>
      </c>
      <c r="I297">
        <f>[1]!EM_S_VAL_ESTPE_NEW(B297,"2021")</f>
        <v>32.522577183518699</v>
      </c>
      <c r="J297">
        <f>[1]!EM_S_VAL_ESTPE_NEW(B297,"2022")</f>
        <v>28.050804137973198</v>
      </c>
      <c r="K297">
        <f t="shared" si="25"/>
        <v>2.8157827686817672E-5</v>
      </c>
      <c r="L297">
        <f t="shared" si="26"/>
        <v>2.926064307300825E-5</v>
      </c>
      <c r="M297">
        <f t="shared" si="22"/>
        <v>3.1078158699958397E-5</v>
      </c>
      <c r="N297">
        <f t="shared" si="23"/>
        <v>3.6897444911226712E-5</v>
      </c>
      <c r="O297">
        <f t="shared" si="24"/>
        <v>4.2779522258883287E-5</v>
      </c>
    </row>
    <row r="298" spans="1:15">
      <c r="A298" s="3">
        <v>44200</v>
      </c>
      <c r="B298" s="2" t="s">
        <v>520</v>
      </c>
      <c r="C298" s="2" t="s">
        <v>521</v>
      </c>
      <c r="D298" s="4">
        <v>1.6999999999999999E-3</v>
      </c>
      <c r="E298" s="2">
        <v>5.5999999999999999E-3</v>
      </c>
      <c r="F298">
        <f>[1]!EM_S_VAL_PENEWY(B298,"2021-01-04")</f>
        <v>80.049935110000007</v>
      </c>
      <c r="G298">
        <f>[1]!EM_S_VAL_PE_TTM(B298,"2021-01-05")</f>
        <v>72.460438819999993</v>
      </c>
      <c r="H298">
        <f>[1]!EM_S_VAL_ESTPE_NEW(B298,"2020")</f>
        <v>69.910058492058297</v>
      </c>
      <c r="I298">
        <f>[1]!EM_S_VAL_ESTPE_NEW(B298,"2021")</f>
        <v>56.043904598579203</v>
      </c>
      <c r="J298">
        <f>[1]!EM_S_VAL_ESTPE_NEW(B298,"2022")</f>
        <v>45.244885873423698</v>
      </c>
      <c r="K298">
        <f t="shared" si="25"/>
        <v>2.1236744260491379E-5</v>
      </c>
      <c r="L298">
        <f t="shared" si="26"/>
        <v>2.3461077902426095E-5</v>
      </c>
      <c r="M298">
        <f t="shared" si="22"/>
        <v>2.4316958627535949E-5</v>
      </c>
      <c r="N298">
        <f t="shared" si="23"/>
        <v>3.03333611777488E-5</v>
      </c>
      <c r="O298">
        <f t="shared" si="24"/>
        <v>3.7573307285068424E-5</v>
      </c>
    </row>
    <row r="299" spans="1:15">
      <c r="A299" s="3">
        <v>44200</v>
      </c>
      <c r="B299" s="2" t="s">
        <v>522</v>
      </c>
      <c r="C299" s="2" t="s">
        <v>523</v>
      </c>
      <c r="D299" s="4">
        <v>3.3E-3</v>
      </c>
      <c r="E299" s="2">
        <v>1.9E-3</v>
      </c>
      <c r="F299">
        <f>[1]!EM_S_VAL_PENEWY(B299,"2021-01-04")</f>
        <v>154.34351608</v>
      </c>
      <c r="G299">
        <f>[1]!EM_S_VAL_PE_TTM(B299,"2021-01-05")</f>
        <v>112.83708237</v>
      </c>
      <c r="H299">
        <f>[1]!EM_S_VAL_ESTPE_NEW(B299,"2020")</f>
        <v>95.855239667007893</v>
      </c>
      <c r="I299">
        <f>[1]!EM_S_VAL_ESTPE_NEW(B299,"2021")</f>
        <v>69.184823088806596</v>
      </c>
      <c r="J299">
        <f>[1]!EM_S_VAL_ESTPE_NEW(B299,"2022")</f>
        <v>52.006928406608402</v>
      </c>
      <c r="K299">
        <f t="shared" si="25"/>
        <v>2.1380878729557579E-5</v>
      </c>
      <c r="L299">
        <f t="shared" si="26"/>
        <v>2.9245704786827873E-5</v>
      </c>
      <c r="M299">
        <f t="shared" si="22"/>
        <v>3.4426913035363432E-5</v>
      </c>
      <c r="N299">
        <f t="shared" si="23"/>
        <v>4.7698322445141967E-5</v>
      </c>
      <c r="O299">
        <f t="shared" si="24"/>
        <v>6.3453084062174231E-5</v>
      </c>
    </row>
    <row r="300" spans="1:15">
      <c r="A300" s="3">
        <v>44200</v>
      </c>
      <c r="B300" s="2" t="s">
        <v>524</v>
      </c>
      <c r="C300" s="2" t="s">
        <v>525</v>
      </c>
      <c r="D300" s="4">
        <v>2.3E-3</v>
      </c>
      <c r="E300" s="2">
        <v>1.01E-2</v>
      </c>
      <c r="F300">
        <f>[1]!EM_S_VAL_PENEWY(B300,"2021-01-04")</f>
        <v>75.951514090000003</v>
      </c>
      <c r="G300">
        <f>[1]!EM_S_VAL_PE_TTM(B300,"2021-01-05")</f>
        <v>63.464780670000003</v>
      </c>
      <c r="H300">
        <f>[1]!EM_S_VAL_ESTPE_NEW(B300,"2020")</f>
        <v>61.986314876566198</v>
      </c>
      <c r="I300">
        <f>[1]!EM_S_VAL_ESTPE_NEW(B300,"2021")</f>
        <v>46.227554032693597</v>
      </c>
      <c r="J300">
        <f>[1]!EM_S_VAL_ESTPE_NEW(B300,"2022")</f>
        <v>38.6459289260657</v>
      </c>
      <c r="K300">
        <f t="shared" si="25"/>
        <v>3.0282477282474934E-5</v>
      </c>
      <c r="L300">
        <f t="shared" si="26"/>
        <v>3.6240572735284294E-5</v>
      </c>
      <c r="M300">
        <f t="shared" si="22"/>
        <v>3.710496429058586E-5</v>
      </c>
      <c r="N300">
        <f t="shared" si="23"/>
        <v>4.975387619196479E-5</v>
      </c>
      <c r="O300">
        <f t="shared" si="24"/>
        <v>5.9514677584802685E-5</v>
      </c>
    </row>
    <row r="301" spans="1:15">
      <c r="A301" s="3">
        <v>44200</v>
      </c>
      <c r="B301" s="2" t="s">
        <v>736</v>
      </c>
      <c r="C301" s="2" t="s">
        <v>737</v>
      </c>
      <c r="D301" s="4">
        <v>1.9E-3</v>
      </c>
      <c r="E301" s="2">
        <v>-4.1999999999999997E-3</v>
      </c>
      <c r="F301">
        <f>[1]!EM_S_VAL_PENEWY(B301,"2021-01-04")</f>
        <v>98.162182509999994</v>
      </c>
      <c r="G301">
        <f>[1]!EM_S_VAL_PE_TTM(B301,"2021-01-05")</f>
        <v>85.811981070000002</v>
      </c>
      <c r="H301">
        <f>[1]!EM_S_VAL_ESTPE_NEW(B301,"2020")</f>
        <v>80.112129565603894</v>
      </c>
      <c r="I301">
        <f>[1]!EM_S_VAL_ESTPE_NEW(B301,"2021")</f>
        <v>60.835140757755497</v>
      </c>
      <c r="J301">
        <f>[1]!EM_S_VAL_ESTPE_NEW(B301,"2022")</f>
        <v>44.863015813368399</v>
      </c>
      <c r="K301">
        <f t="shared" si="25"/>
        <v>1.9355722860037703E-5</v>
      </c>
      <c r="L301">
        <f t="shared" si="26"/>
        <v>2.214143032602988E-5</v>
      </c>
      <c r="M301">
        <f t="shared" si="22"/>
        <v>2.3716758127670147E-5</v>
      </c>
      <c r="N301">
        <f t="shared" si="23"/>
        <v>3.1231948777200467E-5</v>
      </c>
      <c r="O301">
        <f t="shared" si="24"/>
        <v>4.2351143041833425E-5</v>
      </c>
    </row>
    <row r="302" spans="1:15">
      <c r="A302" s="3">
        <v>44200</v>
      </c>
      <c r="B302" s="2" t="s">
        <v>738</v>
      </c>
      <c r="C302" s="2" t="s">
        <v>739</v>
      </c>
      <c r="D302" s="4">
        <v>8.0000000000000004E-4</v>
      </c>
      <c r="E302" s="2">
        <v>0</v>
      </c>
      <c r="F302">
        <f>[1]!EM_S_VAL_PENEWY(B302,"2021-01-04")</f>
        <v>16.26267657</v>
      </c>
      <c r="G302">
        <f>[1]!EM_S_VAL_PE_TTM(B302,"2021-01-05")</f>
        <v>16.97505541</v>
      </c>
      <c r="H302">
        <f>[1]!EM_S_VAL_ESTPE_NEW(B302,"2020")</f>
        <v>16.7102610196571</v>
      </c>
      <c r="I302">
        <f>[1]!EM_S_VAL_ESTPE_NEW(B302,"2021")</f>
        <v>14.9281547606447</v>
      </c>
      <c r="J302">
        <f>[1]!EM_S_VAL_ESTPE_NEW(B302,"2022")</f>
        <v>13.890618766648</v>
      </c>
      <c r="K302">
        <f t="shared" si="25"/>
        <v>4.9192394410387026E-5</v>
      </c>
      <c r="L302">
        <f t="shared" si="26"/>
        <v>4.7127975766648767E-5</v>
      </c>
      <c r="M302">
        <f t="shared" si="22"/>
        <v>4.7874775807446743E-5</v>
      </c>
      <c r="N302">
        <f t="shared" si="23"/>
        <v>5.3590012484935584E-5</v>
      </c>
      <c r="O302">
        <f t="shared" si="24"/>
        <v>5.7592826744395003E-5</v>
      </c>
    </row>
    <row r="303" spans="1:15">
      <c r="A303" s="3">
        <v>44200</v>
      </c>
      <c r="B303" s="2" t="s">
        <v>740</v>
      </c>
      <c r="C303" s="2" t="s">
        <v>741</v>
      </c>
      <c r="D303" s="4">
        <v>1.6999999999999999E-3</v>
      </c>
      <c r="E303" s="2">
        <v>3.2000000000000002E-3</v>
      </c>
      <c r="F303">
        <f>[1]!EM_S_VAL_PENEWY(B303,"2021-01-04")</f>
        <v>455.22973992999999</v>
      </c>
      <c r="G303">
        <f>[1]!EM_S_VAL_PE_TTM(B303,"2021-01-05")</f>
        <v>259.66284833999998</v>
      </c>
      <c r="H303">
        <f>[1]!EM_S_VAL_ESTPE_NEW(B303,"2020")</f>
        <v>269.54203284062299</v>
      </c>
      <c r="I303">
        <f>[1]!EM_S_VAL_ESTPE_NEW(B303,"2021")</f>
        <v>209.72465812839599</v>
      </c>
      <c r="J303">
        <f>[1]!EM_S_VAL_ESTPE_NEW(B303,"2022")</f>
        <v>150.50520283499799</v>
      </c>
      <c r="K303">
        <f t="shared" si="25"/>
        <v>3.734378163125736E-6</v>
      </c>
      <c r="L303">
        <f t="shared" si="26"/>
        <v>6.5469512133443004E-6</v>
      </c>
      <c r="M303">
        <f t="shared" si="22"/>
        <v>6.3069940598288417E-6</v>
      </c>
      <c r="N303">
        <f t="shared" si="23"/>
        <v>8.1058661159396863E-6</v>
      </c>
      <c r="O303">
        <f t="shared" si="24"/>
        <v>1.1295290581175095E-5</v>
      </c>
    </row>
    <row r="304" spans="1:15">
      <c r="A304" s="3">
        <v>44200</v>
      </c>
      <c r="B304" s="2" t="s">
        <v>742</v>
      </c>
      <c r="C304" s="2" t="s">
        <v>743</v>
      </c>
      <c r="D304" s="4">
        <v>1.1999999999999999E-3</v>
      </c>
      <c r="E304" s="2">
        <v>6.1000000000000004E-3</v>
      </c>
      <c r="F304">
        <f>[1]!EM_S_VAL_PENEWY(B304,"2021-01-04")</f>
        <v>71.202685790000004</v>
      </c>
      <c r="G304">
        <f>[1]!EM_S_VAL_PE_TTM(B304,"2021-01-05")</f>
        <v>52.188941290000002</v>
      </c>
      <c r="H304">
        <f>[1]!EM_S_VAL_ESTPE_NEW(B304,"2020")</f>
        <v>48.132880756518396</v>
      </c>
      <c r="I304">
        <f>[1]!EM_S_VAL_ESTPE_NEW(B304,"2021")</f>
        <v>37.511063158147699</v>
      </c>
      <c r="J304">
        <f>[1]!EM_S_VAL_ESTPE_NEW(B304,"2022")</f>
        <v>29.8488292153719</v>
      </c>
      <c r="K304">
        <f t="shared" si="25"/>
        <v>1.6853296848087895E-5</v>
      </c>
      <c r="L304">
        <f t="shared" si="26"/>
        <v>2.2993376955702562E-5</v>
      </c>
      <c r="M304">
        <f t="shared" si="22"/>
        <v>2.4930982337629769E-5</v>
      </c>
      <c r="N304">
        <f t="shared" si="23"/>
        <v>3.1990562222690574E-5</v>
      </c>
      <c r="O304">
        <f t="shared" si="24"/>
        <v>4.0202581861469121E-5</v>
      </c>
    </row>
    <row r="305" spans="4:15">
      <c r="D305" s="1"/>
      <c r="J305" t="s">
        <v>7</v>
      </c>
      <c r="K305">
        <f>SUM(K5:K304)</f>
        <v>5.1174777605205779E-2</v>
      </c>
      <c r="L305">
        <f>SUM(L5:L304)</f>
        <v>5.0624180479736616E-2</v>
      </c>
      <c r="M305">
        <f>SUM(M5:M304)</f>
        <v>5.3518792870749274E-2</v>
      </c>
      <c r="N305">
        <f>SUM(N5:N304)</f>
        <v>6.348278897648002E-2</v>
      </c>
      <c r="O305">
        <f>SUM(O5:O304)</f>
        <v>7.1972357736933945E-2</v>
      </c>
    </row>
    <row r="307" spans="4:15">
      <c r="K307" t="s">
        <v>749</v>
      </c>
      <c r="L307" s="2" t="s">
        <v>9</v>
      </c>
      <c r="M307" s="2" t="s">
        <v>10</v>
      </c>
      <c r="N307" s="2" t="s">
        <v>1</v>
      </c>
      <c r="O307" s="2" t="s">
        <v>2</v>
      </c>
    </row>
    <row r="308" spans="4:15">
      <c r="I308" t="s">
        <v>558</v>
      </c>
      <c r="K308">
        <f>1/K305</f>
        <v>19.540876322211403</v>
      </c>
      <c r="L308">
        <f>1/L305</f>
        <v>19.753406188970722</v>
      </c>
      <c r="M308">
        <f>1/M305</f>
        <v>18.685025322134099</v>
      </c>
      <c r="N308">
        <f>1/N305</f>
        <v>15.752300995636688</v>
      </c>
      <c r="O308">
        <f>1/O305</f>
        <v>13.894223163496997</v>
      </c>
    </row>
    <row r="309" spans="4:15">
      <c r="I309" t="s">
        <v>753</v>
      </c>
      <c r="K309" s="6"/>
      <c r="L309" s="6">
        <f>K308/L308-1</f>
        <v>-1.0759150332158129E-2</v>
      </c>
      <c r="M309" s="6">
        <f>L308/K308-1</f>
        <v>1.0876168665872044E-2</v>
      </c>
      <c r="N309" s="6">
        <f>M308/N308-1</f>
        <v>0.18617751954522466</v>
      </c>
      <c r="O309" s="6">
        <f>N308/O308-1</f>
        <v>0.13373024243782439</v>
      </c>
    </row>
  </sheetData>
  <sortState ref="A5:M304">
    <sortCondition descending="1" ref="D5:D304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4"/>
  <sheetViews>
    <sheetView topLeftCell="A13" workbookViewId="0">
      <selection activeCell="N29" sqref="N29"/>
    </sheetView>
  </sheetViews>
  <sheetFormatPr defaultRowHeight="15"/>
  <cols>
    <col min="1" max="1" width="9.5703125" customWidth="1"/>
    <col min="2" max="2" width="10.28515625" customWidth="1"/>
    <col min="3" max="3" width="14" bestFit="1" customWidth="1"/>
    <col min="4" max="4" width="9.5703125" bestFit="1" customWidth="1"/>
    <col min="5" max="8" width="13.28515625" customWidth="1"/>
    <col min="9" max="13" width="12.7109375" customWidth="1"/>
    <col min="14" max="16" width="12" customWidth="1"/>
    <col min="17" max="18" width="22.7109375" customWidth="1"/>
  </cols>
  <sheetData>
    <row r="1" spans="1:18">
      <c r="A1" t="str">
        <f>[1]!EM_INDEX("930710.CSI","2021-1-5","LAYOUT=1&amp;CLEARNUMBER=0")</f>
        <v>指数成份</v>
      </c>
    </row>
    <row r="2" spans="1:18">
      <c r="A2" s="2" t="s">
        <v>11</v>
      </c>
      <c r="B2" s="2" t="s">
        <v>526</v>
      </c>
      <c r="C2" s="2"/>
      <c r="D2" s="2"/>
      <c r="E2" s="2"/>
      <c r="F2" s="2"/>
      <c r="G2" s="2"/>
      <c r="H2" s="2"/>
    </row>
    <row r="3" spans="1:18">
      <c r="A3" s="2" t="s">
        <v>13</v>
      </c>
      <c r="B3" s="3">
        <v>44201</v>
      </c>
      <c r="C3" s="2"/>
      <c r="D3" s="2"/>
      <c r="E3" s="2"/>
      <c r="F3" s="2"/>
      <c r="G3" s="2"/>
      <c r="H3" s="2"/>
    </row>
    <row r="4" spans="1:18">
      <c r="A4" s="2" t="s">
        <v>14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756</v>
      </c>
      <c r="G4" s="2" t="s">
        <v>750</v>
      </c>
      <c r="H4" s="2" t="s">
        <v>746</v>
      </c>
      <c r="I4" s="2" t="s">
        <v>8</v>
      </c>
      <c r="J4" s="2" t="s">
        <v>757</v>
      </c>
      <c r="K4" s="2" t="s">
        <v>755</v>
      </c>
      <c r="L4" s="2" t="s">
        <v>754</v>
      </c>
      <c r="M4" s="2" t="s">
        <v>3</v>
      </c>
      <c r="N4" s="2"/>
      <c r="O4" s="2"/>
      <c r="P4" s="5"/>
      <c r="Q4" s="5"/>
      <c r="R4" s="5"/>
    </row>
    <row r="5" spans="1:18">
      <c r="A5" s="3">
        <v>44200</v>
      </c>
      <c r="B5" s="2" t="s">
        <v>527</v>
      </c>
      <c r="C5" s="2" t="s">
        <v>528</v>
      </c>
      <c r="D5" s="4">
        <v>1.2999999999999999E-2</v>
      </c>
      <c r="E5" s="2">
        <v>-6.0000000000000001E-3</v>
      </c>
      <c r="F5" s="2">
        <f>[1]!EM_HKS_VAL_PE(B5,"2021-01-04","2017")</f>
        <v>4.1193500052985002</v>
      </c>
      <c r="G5" s="2">
        <f>[1]!EM_HKS_VAL_PE(B5,"2021-01-04","2018")</f>
        <v>5.5054541212538899</v>
      </c>
      <c r="H5" s="2">
        <f>[1]!EM_HKS_VAL_PE(B5,"2021-01-04","2019")</f>
        <v>7.6384464271672297</v>
      </c>
      <c r="I5">
        <f>[1]!EM_HKS_VAL_PE_TTM(B5,"2021-1-5")</f>
        <v>14.9893623378829</v>
      </c>
      <c r="J5">
        <f>D5/F5</f>
        <v>3.1558376887807038E-3</v>
      </c>
      <c r="K5">
        <f>D5/G5</f>
        <v>2.3612947658238218E-3</v>
      </c>
      <c r="L5">
        <f t="shared" ref="L5:L25" si="0">D5/H5</f>
        <v>1.7019167606862615E-3</v>
      </c>
      <c r="M5">
        <f t="shared" ref="M5:M25" si="1">D5/I5</f>
        <v>8.6728172332887381E-4</v>
      </c>
      <c r="P5" s="5"/>
      <c r="Q5" s="5"/>
      <c r="R5" s="5"/>
    </row>
    <row r="6" spans="1:18">
      <c r="A6" s="3">
        <v>44200</v>
      </c>
      <c r="B6" s="2" t="s">
        <v>529</v>
      </c>
      <c r="C6" s="2" t="s">
        <v>530</v>
      </c>
      <c r="D6" s="4">
        <v>0.16070000000000001</v>
      </c>
      <c r="E6" s="2">
        <v>0.12620000000000001</v>
      </c>
      <c r="F6" s="2">
        <f>[1]!EM_HKS_VAL_PE(B6,"2021-01-04","2017")</f>
        <v>75.652396030659105</v>
      </c>
      <c r="G6" s="2">
        <f>[1]!EM_HKS_VAL_PE(B6,"2021-01-04","2018")</f>
        <v>60.151454060459599</v>
      </c>
      <c r="H6" s="2">
        <f>[1]!EM_HKS_VAL_PE(B6,"2021-01-04","2019")</f>
        <v>59.645441402513001</v>
      </c>
      <c r="I6">
        <f>[1]!EM_HKS_VAL_PE_TTM(B6,"2021-1-5")</f>
        <v>53.047669306847197</v>
      </c>
      <c r="J6">
        <f t="shared" ref="J6:J25" si="2">D6/F6</f>
        <v>2.1241891655999138E-3</v>
      </c>
      <c r="K6">
        <f t="shared" ref="K6:K25" si="3">D6/G6</f>
        <v>2.6715896150819028E-3</v>
      </c>
      <c r="L6">
        <f t="shared" si="0"/>
        <v>2.6942545183885479E-3</v>
      </c>
      <c r="M6">
        <f t="shared" si="1"/>
        <v>3.0293508103146284E-3</v>
      </c>
      <c r="P6" s="5"/>
      <c r="Q6" s="5"/>
      <c r="R6" s="5"/>
    </row>
    <row r="7" spans="1:18">
      <c r="A7" s="3">
        <v>44200</v>
      </c>
      <c r="B7" s="2" t="s">
        <v>531</v>
      </c>
      <c r="C7" s="2" t="s">
        <v>532</v>
      </c>
      <c r="D7" s="4">
        <v>1.8100000000000002E-2</v>
      </c>
      <c r="E7" s="2">
        <v>-1.9E-3</v>
      </c>
      <c r="F7" s="2">
        <f>[1]!EM_HKS_VAL_PE(B7,"2021-01-04","2017")</f>
        <v>3.7068939619927801</v>
      </c>
      <c r="G7" s="2">
        <f>[1]!EM_HKS_VAL_PE(B7,"2021-01-04","2018")</f>
        <v>10.976347437189499</v>
      </c>
      <c r="H7" s="2">
        <f>[1]!EM_HKS_VAL_PE(B7,"2021-01-04","2019")</f>
        <v>7.2392348364324803</v>
      </c>
      <c r="I7">
        <f>[1]!EM_HKS_VAL_PE_TTM(B7,"2021-1-5")</f>
        <v>10.863415867460199</v>
      </c>
      <c r="J7">
        <f t="shared" si="2"/>
        <v>4.8827941089174473E-3</v>
      </c>
      <c r="K7">
        <f t="shared" si="3"/>
        <v>1.6490002802457314E-3</v>
      </c>
      <c r="L7">
        <f t="shared" si="0"/>
        <v>2.5002642418656146E-3</v>
      </c>
      <c r="M7">
        <f t="shared" si="1"/>
        <v>1.6661426038393642E-3</v>
      </c>
      <c r="P7" s="5"/>
      <c r="Q7" s="5"/>
      <c r="R7" s="5"/>
    </row>
    <row r="8" spans="1:18">
      <c r="A8" s="3">
        <v>44200</v>
      </c>
      <c r="B8" s="2" t="s">
        <v>533</v>
      </c>
      <c r="C8" s="2" t="s">
        <v>534</v>
      </c>
      <c r="D8" s="4">
        <v>5.5999999999999999E-3</v>
      </c>
      <c r="E8" s="2">
        <v>7.1000000000000004E-3</v>
      </c>
      <c r="F8" s="2">
        <f>[1]!EM_HKS_VAL_PE(B8,"2021-01-04","2017")</f>
        <v>3.9400778067940601</v>
      </c>
      <c r="G8" s="2">
        <f>[1]!EM_HKS_VAL_PE(B8,"2021-01-04","2018")</f>
        <v>35.168903064462</v>
      </c>
      <c r="H8" s="2">
        <f>[1]!EM_HKS_VAL_PE(B8,"2021-01-04","2019")</f>
        <v>15.7177032635774</v>
      </c>
      <c r="I8">
        <f>[1]!EM_HKS_VAL_PE_TTM(B8,"2021-1-5")</f>
        <v>20.796088793150101</v>
      </c>
      <c r="J8">
        <f t="shared" si="2"/>
        <v>1.4212917294028201E-3</v>
      </c>
      <c r="K8">
        <f t="shared" si="3"/>
        <v>1.5923157994821773E-4</v>
      </c>
      <c r="L8">
        <f t="shared" si="0"/>
        <v>3.5628615110560512E-4</v>
      </c>
      <c r="M8">
        <f t="shared" si="1"/>
        <v>2.6928140458048778E-4</v>
      </c>
      <c r="P8" s="5"/>
      <c r="Q8" s="5"/>
      <c r="R8" s="5"/>
    </row>
    <row r="9" spans="1:18">
      <c r="A9" s="3">
        <v>44200</v>
      </c>
      <c r="B9" s="2" t="s">
        <v>535</v>
      </c>
      <c r="C9" s="2" t="s">
        <v>536</v>
      </c>
      <c r="D9" s="4">
        <v>1.7299999999999999E-2</v>
      </c>
      <c r="E9" s="2">
        <v>-4.7000000000000002E-3</v>
      </c>
      <c r="F9" s="2">
        <f>[1]!EM_HKS_VAL_PE(B9,"2021-01-04","2017")</f>
        <v>2.5525368912906501</v>
      </c>
      <c r="G9" s="2">
        <f>[1]!EM_HKS_VAL_PE(B9,"2021-01-04","2018")</f>
        <v>4.02850885046964</v>
      </c>
      <c r="H9" s="2">
        <f>[1]!EM_HKS_VAL_PE(B9,"2021-01-04","2019")</f>
        <v>3.7977012680716302</v>
      </c>
      <c r="I9">
        <f>[1]!EM_HKS_VAL_PE_TTM(B9,"2021-1-5")</f>
        <v>4.7542678908150302</v>
      </c>
      <c r="J9">
        <f t="shared" si="2"/>
        <v>6.7775709957525933E-3</v>
      </c>
      <c r="K9">
        <f t="shared" si="3"/>
        <v>4.2943929483940891E-3</v>
      </c>
      <c r="L9">
        <f t="shared" si="0"/>
        <v>4.5553872668832821E-3</v>
      </c>
      <c r="M9">
        <f t="shared" si="1"/>
        <v>3.638835757114696E-3</v>
      </c>
      <c r="P9" s="5"/>
      <c r="Q9" s="5"/>
      <c r="R9" s="5"/>
    </row>
    <row r="10" spans="1:18">
      <c r="A10" s="3">
        <v>44200</v>
      </c>
      <c r="B10" s="2" t="s">
        <v>537</v>
      </c>
      <c r="C10" s="2" t="s">
        <v>538</v>
      </c>
      <c r="D10" s="4">
        <v>8.0000000000000002E-3</v>
      </c>
      <c r="E10" s="2">
        <v>1.6199999999999999E-2</v>
      </c>
      <c r="F10" s="2">
        <f>[1]!EM_HKS_VAL_PE(B10,"2021-01-04","2017")</f>
        <v>16.2447705832972</v>
      </c>
      <c r="G10" s="2">
        <f>[1]!EM_HKS_VAL_PE(B10,"2021-01-04","2018")</f>
        <v>114.39567119364899</v>
      </c>
      <c r="H10" s="2">
        <f>[1]!EM_HKS_VAL_PE(B10,"2021-01-04","2019")</f>
        <v>132.149769414958</v>
      </c>
      <c r="I10">
        <f>[1]!EM_HKS_VAL_PE_TTM(B10,"2021-1-5")</f>
        <v>-54.270822180441201</v>
      </c>
      <c r="J10">
        <f t="shared" si="2"/>
        <v>4.9246617297418554E-4</v>
      </c>
      <c r="K10">
        <f t="shared" si="3"/>
        <v>6.9932716129245836E-5</v>
      </c>
      <c r="L10">
        <f t="shared" si="0"/>
        <v>6.0537373885833521E-5</v>
      </c>
      <c r="M10">
        <f t="shared" si="1"/>
        <v>-1.4740885946782544E-4</v>
      </c>
      <c r="P10" s="5"/>
      <c r="Q10" s="5"/>
      <c r="R10" s="5"/>
    </row>
    <row r="11" spans="1:18">
      <c r="A11" s="3">
        <v>44200</v>
      </c>
      <c r="B11" s="2" t="s">
        <v>744</v>
      </c>
      <c r="C11" s="2" t="s">
        <v>745</v>
      </c>
      <c r="D11" s="4">
        <v>6.8999999999999999E-3</v>
      </c>
      <c r="E11" s="2">
        <v>3.5000000000000001E-3</v>
      </c>
      <c r="F11" s="2">
        <f>[1]!EM_HKS_VAL_PE(B11,"2021-01-04","2017")</f>
        <v>22.051532945937701</v>
      </c>
      <c r="G11" s="2">
        <f>[1]!EM_HKS_VAL_PE(B11,"2021-01-04","2018")</f>
        <v>165.170960502056</v>
      </c>
      <c r="H11" s="2">
        <f>[1]!EM_HKS_VAL_PE(B11,"2021-01-04","2019")</f>
        <v>16.385351804202202</v>
      </c>
      <c r="I11">
        <f>[1]!EM_HKS_VAL_PE_TTM(B11,"2021-1-5")</f>
        <v>16.592333860655401</v>
      </c>
      <c r="J11">
        <f t="shared" si="2"/>
        <v>3.1290341659767043E-4</v>
      </c>
      <c r="K11">
        <f t="shared" si="3"/>
        <v>4.1774897833291407E-5</v>
      </c>
      <c r="L11">
        <f t="shared" si="0"/>
        <v>4.2110783353644076E-4</v>
      </c>
      <c r="M11">
        <f t="shared" si="1"/>
        <v>4.158546987992832E-4</v>
      </c>
      <c r="P11" s="5"/>
      <c r="Q11" s="5"/>
      <c r="R11" s="5"/>
    </row>
    <row r="12" spans="1:18">
      <c r="A12" s="3">
        <v>44200</v>
      </c>
      <c r="B12" s="2" t="s">
        <v>539</v>
      </c>
      <c r="C12" s="2" t="s">
        <v>68</v>
      </c>
      <c r="D12" s="4">
        <v>5.9799999999999999E-2</v>
      </c>
      <c r="E12" s="2">
        <v>-1.95E-2</v>
      </c>
      <c r="F12" s="2">
        <f>[1]!EM_HKS_VAL_PE(B12,"2021-01-04","2017")</f>
        <v>7.9896765392426197</v>
      </c>
      <c r="G12" s="2">
        <f>[1]!EM_HKS_VAL_PE(B12,"2021-01-04","2018")</f>
        <v>16.740089890552401</v>
      </c>
      <c r="H12" s="2">
        <f>[1]!EM_HKS_VAL_PE(B12,"2021-01-04","2019")</f>
        <v>9.7617546389665506</v>
      </c>
      <c r="I12">
        <f>[1]!EM_HKS_VAL_PE_TTM(B12,"2021-1-5")</f>
        <v>7.1726903133944999</v>
      </c>
      <c r="J12">
        <f t="shared" si="2"/>
        <v>7.4846584472202842E-3</v>
      </c>
      <c r="K12">
        <f t="shared" si="3"/>
        <v>3.5722627770206484E-3</v>
      </c>
      <c r="L12">
        <f t="shared" si="0"/>
        <v>6.1259478661031845E-3</v>
      </c>
      <c r="M12">
        <f t="shared" si="1"/>
        <v>8.337178574171487E-3</v>
      </c>
      <c r="P12" s="5"/>
      <c r="Q12" s="5"/>
      <c r="R12" s="5"/>
    </row>
    <row r="13" spans="1:18">
      <c r="A13" s="3">
        <v>44200</v>
      </c>
      <c r="B13" s="2" t="s">
        <v>540</v>
      </c>
      <c r="C13" s="2" t="s">
        <v>541</v>
      </c>
      <c r="D13" s="4">
        <v>1.2E-2</v>
      </c>
      <c r="E13" s="2">
        <v>-2.3E-3</v>
      </c>
      <c r="F13" s="2">
        <f>[1]!EM_HKS_VAL_PE(B13,"2021-01-04","2017")</f>
        <v>7.4292942689014598</v>
      </c>
      <c r="G13" s="2">
        <f>[1]!EM_HKS_VAL_PE(B13,"2021-01-04","2018")</f>
        <v>11.6723429340447</v>
      </c>
      <c r="H13" s="2">
        <f>[1]!EM_HKS_VAL_PE(B13,"2021-01-04","2019")</f>
        <v>10.9744482481756</v>
      </c>
      <c r="I13">
        <f>[1]!EM_HKS_VAL_PE_TTM(B13,"2021-1-5")</f>
        <v>11.4704794928588</v>
      </c>
      <c r="J13">
        <f t="shared" si="2"/>
        <v>1.6152274449850797E-3</v>
      </c>
      <c r="K13">
        <f t="shared" si="3"/>
        <v>1.0280712336680601E-3</v>
      </c>
      <c r="L13">
        <f t="shared" si="0"/>
        <v>1.0934490489756411E-3</v>
      </c>
      <c r="M13">
        <f t="shared" si="1"/>
        <v>1.04616376390114E-3</v>
      </c>
      <c r="P13" s="5"/>
      <c r="Q13" s="5"/>
      <c r="R13" s="5"/>
    </row>
    <row r="14" spans="1:18">
      <c r="A14" s="3">
        <v>44200</v>
      </c>
      <c r="B14" s="2" t="s">
        <v>542</v>
      </c>
      <c r="C14" s="2" t="s">
        <v>408</v>
      </c>
      <c r="D14" s="4">
        <v>3.15E-2</v>
      </c>
      <c r="E14" s="2">
        <v>-7.7999999999999996E-3</v>
      </c>
      <c r="F14" s="2">
        <f>[1]!EM_HKS_VAL_PE(B14,"2021-01-04","2017")</f>
        <v>8.4100953986118796</v>
      </c>
      <c r="G14" s="2">
        <f>[1]!EM_HKS_VAL_PE(B14,"2021-01-04","2018")</f>
        <v>12.985806852305</v>
      </c>
      <c r="H14" s="2">
        <f>[1]!EM_HKS_VAL_PE(B14,"2021-01-04","2019")</f>
        <v>10.311048647944601</v>
      </c>
      <c r="I14">
        <f>[1]!EM_HKS_VAL_PE_TTM(B14,"2021-1-5")</f>
        <v>7.9077389227674502</v>
      </c>
      <c r="J14">
        <f t="shared" si="2"/>
        <v>3.7454985356288827E-3</v>
      </c>
      <c r="K14">
        <f t="shared" si="3"/>
        <v>2.4257252828620889E-3</v>
      </c>
      <c r="L14">
        <f t="shared" si="0"/>
        <v>3.0549754031350823E-3</v>
      </c>
      <c r="M14">
        <f t="shared" si="1"/>
        <v>3.9834395530316813E-3</v>
      </c>
      <c r="P14" s="5"/>
      <c r="Q14" s="5"/>
      <c r="R14" s="5"/>
    </row>
    <row r="15" spans="1:18">
      <c r="A15" s="3">
        <v>44200</v>
      </c>
      <c r="B15" s="2" t="s">
        <v>543</v>
      </c>
      <c r="C15" s="2" t="s">
        <v>544</v>
      </c>
      <c r="D15" s="4">
        <v>1.0699999999999999E-2</v>
      </c>
      <c r="E15" s="2">
        <v>-4.8999999999999998E-3</v>
      </c>
      <c r="F15" s="2">
        <f>[1]!EM_HKS_VAL_PE(B15,"2021-01-04","2017")</f>
        <v>1.2474069440022799</v>
      </c>
      <c r="G15" s="2">
        <f>[1]!EM_HKS_VAL_PE(B15,"2021-01-04","2018")</f>
        <v>18.251963019826501</v>
      </c>
      <c r="H15" s="2">
        <f>[1]!EM_HKS_VAL_PE(B15,"2021-01-04","2019")</f>
        <v>20.638810081713899</v>
      </c>
      <c r="I15">
        <f>[1]!EM_HKS_VAL_PE_TTM(B15,"2021-1-5")</f>
        <v>-31.440307179663201</v>
      </c>
      <c r="J15">
        <f t="shared" si="2"/>
        <v>8.5777941604760245E-3</v>
      </c>
      <c r="K15">
        <f t="shared" si="3"/>
        <v>5.862383124695653E-4</v>
      </c>
      <c r="L15">
        <f t="shared" si="0"/>
        <v>5.184407413817069E-4</v>
      </c>
      <c r="M15">
        <f t="shared" si="1"/>
        <v>-3.4032746368716052E-4</v>
      </c>
      <c r="P15" s="5"/>
      <c r="Q15" s="5"/>
      <c r="R15" s="5"/>
    </row>
    <row r="16" spans="1:18">
      <c r="A16" s="3">
        <v>44200</v>
      </c>
      <c r="B16" s="2" t="s">
        <v>545</v>
      </c>
      <c r="C16" s="2" t="s">
        <v>546</v>
      </c>
      <c r="D16" s="4">
        <v>0.12809999999999999</v>
      </c>
      <c r="E16" s="2">
        <v>9.7000000000000003E-2</v>
      </c>
      <c r="F16" s="2">
        <f>[1]!EM_HKS_VAL_PE(B16,"2021-01-04","2017")</f>
        <v>31.798703624189901</v>
      </c>
      <c r="G16" s="2">
        <f>[1]!EM_HKS_VAL_PE(B16,"2021-01-04","2018")</f>
        <v>26.403792307341799</v>
      </c>
      <c r="H16" s="2">
        <f>[1]!EM_HKS_VAL_PE(B16,"2021-01-04","2019")</f>
        <v>22.239427614199698</v>
      </c>
      <c r="I16">
        <f>[1]!EM_HKS_VAL_PE_TTM(B16,"2021-1-5")</f>
        <v>15.4350202058574</v>
      </c>
      <c r="J16">
        <f t="shared" si="2"/>
        <v>4.0284661133968931E-3</v>
      </c>
      <c r="K16">
        <f t="shared" si="3"/>
        <v>4.8515758080849881E-3</v>
      </c>
      <c r="L16">
        <f t="shared" si="0"/>
        <v>5.7600403311733241E-3</v>
      </c>
      <c r="M16">
        <f t="shared" si="1"/>
        <v>8.2993088633202833E-3</v>
      </c>
      <c r="P16" s="5"/>
      <c r="Q16" s="5"/>
      <c r="R16" s="5"/>
    </row>
    <row r="17" spans="1:18">
      <c r="A17" s="3">
        <v>44200</v>
      </c>
      <c r="B17" s="2" t="s">
        <v>547</v>
      </c>
      <c r="C17" s="2" t="s">
        <v>368</v>
      </c>
      <c r="D17" s="4">
        <v>1.7999999999999999E-2</v>
      </c>
      <c r="E17" s="2">
        <v>0</v>
      </c>
      <c r="F17" s="2">
        <f>[1]!EM_HKS_VAL_PE(B17,"2021-01-04","2017")</f>
        <v>8.9822409138384494</v>
      </c>
      <c r="G17" s="2">
        <f>[1]!EM_HKS_VAL_PE(B17,"2021-01-04","2018")</f>
        <v>27.179252397540701</v>
      </c>
      <c r="H17" s="2">
        <f>[1]!EM_HKS_VAL_PE(B17,"2021-01-04","2019")</f>
        <v>14.047046665347301</v>
      </c>
      <c r="I17">
        <f>[1]!EM_HKS_VAL_PE_TTM(B17,"2021-1-5")</f>
        <v>8.9641963324568401</v>
      </c>
      <c r="J17">
        <f t="shared" si="2"/>
        <v>2.0039542662753989E-3</v>
      </c>
      <c r="K17">
        <f t="shared" si="3"/>
        <v>6.6226987176544699E-4</v>
      </c>
      <c r="L17">
        <f t="shared" si="0"/>
        <v>1.2814081442759245E-3</v>
      </c>
      <c r="M17">
        <f t="shared" si="1"/>
        <v>2.0079881489015418E-3</v>
      </c>
      <c r="P17" s="5"/>
      <c r="Q17" s="5"/>
      <c r="R17" s="5"/>
    </row>
    <row r="18" spans="1:18">
      <c r="A18" s="3">
        <v>44200</v>
      </c>
      <c r="B18" s="2" t="s">
        <v>548</v>
      </c>
      <c r="C18" s="2" t="s">
        <v>238</v>
      </c>
      <c r="D18" s="4">
        <v>0.14549999999999999</v>
      </c>
      <c r="E18" s="2">
        <v>9.9000000000000008E-3</v>
      </c>
      <c r="F18" s="2">
        <f>[1]!EM_HKS_VAL_PE(B18,"2021-01-04","2017")</f>
        <v>16.577119351824699</v>
      </c>
      <c r="G18" s="2">
        <f>[1]!EM_HKS_VAL_PE(B18,"2021-01-04","2018")</f>
        <v>21.1573991753408</v>
      </c>
      <c r="H18" s="2">
        <f>[1]!EM_HKS_VAL_PE(B18,"2021-01-04","2019")</f>
        <v>16.609022770720401</v>
      </c>
      <c r="I18">
        <f>[1]!EM_HKS_VAL_PE_TTM(B18,"2021-1-5")</f>
        <v>13.830149558704599</v>
      </c>
      <c r="J18">
        <f t="shared" si="2"/>
        <v>8.7771582572326902E-3</v>
      </c>
      <c r="K18">
        <f t="shared" si="3"/>
        <v>6.8770267457817771E-3</v>
      </c>
      <c r="L18">
        <f t="shared" si="0"/>
        <v>8.760298664681105E-3</v>
      </c>
      <c r="M18">
        <f t="shared" si="1"/>
        <v>1.0520493605828241E-2</v>
      </c>
      <c r="P18" s="5"/>
      <c r="Q18" s="5"/>
      <c r="R18" s="5"/>
    </row>
    <row r="19" spans="1:18">
      <c r="A19" s="3">
        <v>44200</v>
      </c>
      <c r="B19" s="2" t="s">
        <v>549</v>
      </c>
      <c r="C19" s="2" t="s">
        <v>550</v>
      </c>
      <c r="D19" s="4">
        <v>4.1599999999999998E-2</v>
      </c>
      <c r="E19" s="2">
        <v>3.85E-2</v>
      </c>
      <c r="F19" s="2">
        <f>[1]!EM_HKS_VAL_PE(B19,"2021-01-04","2017")</f>
        <v>17.406968447910302</v>
      </c>
      <c r="G19" s="2">
        <f>[1]!EM_HKS_VAL_PE(B19,"2021-01-04","2018")</f>
        <v>23.729980073133401</v>
      </c>
      <c r="H19" s="2">
        <f>[1]!EM_HKS_VAL_PE(B19,"2021-01-04","2019")</f>
        <v>13.614474042051601</v>
      </c>
      <c r="I19">
        <f>[1]!EM_HKS_VAL_PE_TTM(B19,"2021-1-5")</f>
        <v>8.0154548206338401</v>
      </c>
      <c r="J19">
        <f t="shared" si="2"/>
        <v>2.3898474984019435E-3</v>
      </c>
      <c r="K19">
        <f t="shared" si="3"/>
        <v>1.7530566764823654E-3</v>
      </c>
      <c r="L19">
        <f t="shared" si="0"/>
        <v>3.0555715829717932E-3</v>
      </c>
      <c r="M19">
        <f t="shared" si="1"/>
        <v>5.1899737358522572E-3</v>
      </c>
      <c r="P19" s="5"/>
      <c r="Q19" s="5"/>
      <c r="R19" s="5"/>
    </row>
    <row r="20" spans="1:18">
      <c r="A20" s="3">
        <v>44200</v>
      </c>
      <c r="B20" s="2" t="s">
        <v>551</v>
      </c>
      <c r="C20" s="2" t="s">
        <v>374</v>
      </c>
      <c r="D20" s="4">
        <v>4.7399999999999998E-2</v>
      </c>
      <c r="E20" s="2">
        <v>1.6000000000000001E-3</v>
      </c>
      <c r="F20" s="2">
        <f>[1]!EM_HKS_VAL_PE(B20,"2021-01-04","2017")</f>
        <v>14.5994455288509</v>
      </c>
      <c r="G20" s="2">
        <f>[1]!EM_HKS_VAL_PE(B20,"2021-01-04","2018")</f>
        <v>20.009826171153499</v>
      </c>
      <c r="H20" s="2">
        <f>[1]!EM_HKS_VAL_PE(B20,"2021-01-04","2019")</f>
        <v>12.430251997262699</v>
      </c>
      <c r="I20">
        <f>[1]!EM_HKS_VAL_PE_TTM(B20,"2021-1-5")</f>
        <v>9.1395291687230102</v>
      </c>
      <c r="J20">
        <f t="shared" si="2"/>
        <v>3.2466986438854694E-3</v>
      </c>
      <c r="K20">
        <f t="shared" si="3"/>
        <v>2.3688361705176946E-3</v>
      </c>
      <c r="L20">
        <f t="shared" si="0"/>
        <v>3.8132774790437139E-3</v>
      </c>
      <c r="M20">
        <f t="shared" si="1"/>
        <v>5.1862627849813842E-3</v>
      </c>
      <c r="P20" s="5"/>
      <c r="Q20" s="5"/>
      <c r="R20" s="5"/>
    </row>
    <row r="21" spans="1:18">
      <c r="A21" s="3">
        <v>44200</v>
      </c>
      <c r="B21" s="2" t="s">
        <v>552</v>
      </c>
      <c r="C21" s="2" t="s">
        <v>467</v>
      </c>
      <c r="D21" s="4">
        <v>9.7999999999999997E-3</v>
      </c>
      <c r="E21" s="2">
        <v>-2E-3</v>
      </c>
      <c r="F21" s="2">
        <f>[1]!EM_HKS_VAL_PE(B21,"2021-01-04","2017")</f>
        <v>8.7779351403542201</v>
      </c>
      <c r="G21" s="2">
        <f>[1]!EM_HKS_VAL_PE(B21,"2021-01-04","2018")</f>
        <v>268.61984774188397</v>
      </c>
      <c r="H21" s="2">
        <f>[1]!EM_HKS_VAL_PE(B21,"2021-01-04","2019")</f>
        <v>49.960518682583199</v>
      </c>
      <c r="I21">
        <f>[1]!EM_HKS_VAL_PE_TTM(B21,"2021-1-5")</f>
        <v>16.7824485781032</v>
      </c>
      <c r="J21">
        <f t="shared" si="2"/>
        <v>1.1164356814334512E-3</v>
      </c>
      <c r="K21">
        <f t="shared" si="3"/>
        <v>3.6482784434517255E-5</v>
      </c>
      <c r="L21">
        <f t="shared" si="0"/>
        <v>1.9615488906876363E-4</v>
      </c>
      <c r="M21">
        <f t="shared" si="1"/>
        <v>5.8394339505300145E-4</v>
      </c>
      <c r="P21" s="5"/>
      <c r="Q21" s="5"/>
      <c r="R21" s="5"/>
    </row>
    <row r="22" spans="1:18">
      <c r="A22" s="3">
        <v>44200</v>
      </c>
      <c r="B22" s="2" t="s">
        <v>553</v>
      </c>
      <c r="C22" s="2" t="s">
        <v>32</v>
      </c>
      <c r="D22" s="4">
        <v>1.5599999999999999E-2</v>
      </c>
      <c r="E22" s="2">
        <v>-5.5999999999999999E-3</v>
      </c>
      <c r="F22" s="2">
        <f>[1]!EM_HKS_VAL_PE(B22,"2021-01-04","2017")</f>
        <v>9.9202239207758698</v>
      </c>
      <c r="G22" s="2">
        <f>[1]!EM_HKS_VAL_PE(B22,"2021-01-04","2018")</f>
        <v>11.496881209764499</v>
      </c>
      <c r="H22" s="2">
        <f>[1]!EM_HKS_VAL_PE(B22,"2021-01-04","2019")</f>
        <v>8.5256308050956093</v>
      </c>
      <c r="I22">
        <f>[1]!EM_HKS_VAL_PE_TTM(B22,"2021-1-5")</f>
        <v>6.37733417372446</v>
      </c>
      <c r="J22">
        <f t="shared" si="2"/>
        <v>1.5725451486361115E-3</v>
      </c>
      <c r="K22">
        <f t="shared" si="3"/>
        <v>1.3568897264721366E-3</v>
      </c>
      <c r="L22">
        <f t="shared" si="0"/>
        <v>1.8297766296279418E-3</v>
      </c>
      <c r="M22">
        <f t="shared" si="1"/>
        <v>2.4461631733639203E-3</v>
      </c>
      <c r="P22" s="5"/>
      <c r="Q22" s="5"/>
      <c r="R22" s="5"/>
    </row>
    <row r="23" spans="1:18">
      <c r="A23" s="3">
        <v>44200</v>
      </c>
      <c r="B23" s="2" t="s">
        <v>554</v>
      </c>
      <c r="C23" s="2" t="s">
        <v>352</v>
      </c>
      <c r="D23" s="4">
        <v>9.4600000000000004E-2</v>
      </c>
      <c r="E23" s="2">
        <v>5.4000000000000003E-3</v>
      </c>
      <c r="F23" s="2">
        <f>[1]!EM_HKS_VAL_PE(B23,"2021-01-04","2017")</f>
        <v>8.8064188985502305</v>
      </c>
      <c r="G23" s="2">
        <f>[1]!EM_HKS_VAL_PE(B23,"2021-01-04","2018")</f>
        <v>15.2665902677231</v>
      </c>
      <c r="H23" s="2">
        <f>[1]!EM_HKS_VAL_PE(B23,"2021-01-04","2019")</f>
        <v>8.5405117117815301</v>
      </c>
      <c r="I23">
        <f>[1]!EM_HKS_VAL_PE_TTM(B23,"2021-1-5")</f>
        <v>7.4921428595688102</v>
      </c>
      <c r="J23">
        <f t="shared" si="2"/>
        <v>1.0742164447295786E-2</v>
      </c>
      <c r="K23">
        <f t="shared" si="3"/>
        <v>6.1965375595364625E-3</v>
      </c>
      <c r="L23">
        <f t="shared" si="0"/>
        <v>1.107661966782394E-2</v>
      </c>
      <c r="M23">
        <f t="shared" si="1"/>
        <v>1.2626561155221278E-2</v>
      </c>
      <c r="P23" s="5"/>
      <c r="Q23" s="5"/>
      <c r="R23" s="5"/>
    </row>
    <row r="24" spans="1:18">
      <c r="A24" s="3">
        <v>44200</v>
      </c>
      <c r="B24" s="2" t="s">
        <v>555</v>
      </c>
      <c r="C24" s="2" t="s">
        <v>483</v>
      </c>
      <c r="D24" s="4">
        <v>7.1800000000000003E-2</v>
      </c>
      <c r="E24" s="2">
        <v>-1.7600000000000001E-2</v>
      </c>
      <c r="F24" s="2">
        <f>[1]!EM_HKS_VAL_PE(B24,"2021-01-04","2017")</f>
        <v>10.217827545276</v>
      </c>
      <c r="G24" s="2">
        <f>[1]!EM_HKS_VAL_PE(B24,"2021-01-04","2018")</f>
        <v>14.767233097068599</v>
      </c>
      <c r="H24" s="2">
        <f>[1]!EM_HKS_VAL_PE(B24,"2021-01-04","2019")</f>
        <v>8.3366566738992205</v>
      </c>
      <c r="I24">
        <f>[1]!EM_HKS_VAL_PE_TTM(B24,"2021-1-5")</f>
        <v>6.0917410851146396</v>
      </c>
      <c r="J24">
        <f t="shared" si="2"/>
        <v>7.0269340211359544E-3</v>
      </c>
      <c r="K24">
        <f t="shared" si="3"/>
        <v>4.8621159785344498E-3</v>
      </c>
      <c r="L24">
        <f t="shared" si="0"/>
        <v>8.6125653014828673E-3</v>
      </c>
      <c r="M24">
        <f t="shared" si="1"/>
        <v>1.1786449718857152E-2</v>
      </c>
      <c r="P24" s="5"/>
      <c r="Q24" s="5"/>
      <c r="R24" s="5"/>
    </row>
    <row r="25" spans="1:18">
      <c r="A25" s="3">
        <v>44200</v>
      </c>
      <c r="B25" s="2" t="s">
        <v>556</v>
      </c>
      <c r="C25" s="2" t="s">
        <v>557</v>
      </c>
      <c r="D25" s="4">
        <v>8.4000000000000005E-2</v>
      </c>
      <c r="E25" s="2">
        <v>1.9199999999999998E-2</v>
      </c>
      <c r="F25" s="2">
        <f>[1]!EM_HKS_VAL_PE(B25,"2021-01-04","2017")</f>
        <v>10.092881734584701</v>
      </c>
      <c r="G25" s="2">
        <f>[1]!EM_HKS_VAL_PE(B25,"2021-01-04","2018")</f>
        <v>19.500227392763101</v>
      </c>
      <c r="H25" s="2">
        <f>[1]!EM_HKS_VAL_PE(B25,"2021-01-04","2019")</f>
        <v>11.146031787813399</v>
      </c>
      <c r="I25">
        <f>[1]!EM_HKS_VAL_PE_TTM(B25,"2021-1-5")</f>
        <v>8.6374470338963807</v>
      </c>
      <c r="J25">
        <f t="shared" si="2"/>
        <v>8.322697343431858E-3</v>
      </c>
      <c r="K25">
        <f t="shared" si="3"/>
        <v>4.3076420755572302E-3</v>
      </c>
      <c r="L25">
        <f t="shared" si="0"/>
        <v>7.536314412080007E-3</v>
      </c>
      <c r="M25">
        <f t="shared" si="1"/>
        <v>9.7250958148113048E-3</v>
      </c>
      <c r="P25" s="5"/>
      <c r="Q25" s="5"/>
      <c r="R25" s="5"/>
    </row>
    <row r="26" spans="1:18">
      <c r="A26" s="3"/>
      <c r="B26" s="2"/>
      <c r="C26" s="2"/>
      <c r="D26" s="4"/>
      <c r="E26" s="2"/>
      <c r="F26" s="2"/>
      <c r="G26" s="2"/>
      <c r="H26" s="2"/>
      <c r="I26" t="s">
        <v>7</v>
      </c>
      <c r="J26">
        <f>SUM(J5:J25)</f>
        <v>8.9817133287461146E-2</v>
      </c>
      <c r="K26">
        <f>SUM(K5:K25)</f>
        <v>5.2131947806643729E-2</v>
      </c>
      <c r="L26">
        <f>SUM(L5:L25)</f>
        <v>7.5004594308176589E-2</v>
      </c>
      <c r="M26">
        <f>SUM(M5:M24)</f>
        <v>8.1412937147305714E-2</v>
      </c>
    </row>
    <row r="27" spans="1:18">
      <c r="A27" s="3"/>
      <c r="B27" s="2"/>
      <c r="C27" s="2"/>
      <c r="D27" s="4"/>
      <c r="G27" s="2"/>
      <c r="H27" s="2"/>
      <c r="I27" t="s">
        <v>558</v>
      </c>
      <c r="J27">
        <f>1/J26</f>
        <v>11.133733213233207</v>
      </c>
      <c r="K27">
        <f>1/K26</f>
        <v>19.182095472606903</v>
      </c>
      <c r="L27">
        <f>1/L26</f>
        <v>13.332516617465199</v>
      </c>
      <c r="M27">
        <f>1/M26</f>
        <v>12.283060101254362</v>
      </c>
    </row>
    <row r="28" spans="1:18">
      <c r="A28" s="3"/>
      <c r="B28" s="2"/>
      <c r="C28" s="2"/>
      <c r="D28" s="4"/>
      <c r="K28" s="6">
        <f>J27/K27-1</f>
        <v>-0.4195768012346307</v>
      </c>
      <c r="L28" s="6">
        <f>K27/L27-1</f>
        <v>0.43874528890359166</v>
      </c>
      <c r="M28" s="6">
        <f>L27/M27-1</f>
        <v>8.5439337393103276E-2</v>
      </c>
    </row>
    <row r="29" spans="1:18">
      <c r="A29" s="3"/>
      <c r="B29" s="2"/>
      <c r="C29" s="2"/>
      <c r="D29" s="4"/>
      <c r="E29" s="2"/>
      <c r="F29" s="2"/>
      <c r="G29" s="2"/>
      <c r="H29" s="2"/>
    </row>
    <row r="30" spans="1:18">
      <c r="A30" s="3"/>
      <c r="B30" s="2"/>
      <c r="C30" s="2"/>
      <c r="D30" s="4"/>
      <c r="E30" s="2"/>
      <c r="F30" s="2"/>
      <c r="G30" s="2"/>
      <c r="H30" s="2"/>
    </row>
    <row r="31" spans="1:18">
      <c r="A31" s="3"/>
      <c r="B31" s="2"/>
      <c r="C31" s="2"/>
      <c r="D31" s="4"/>
      <c r="E31" s="2"/>
      <c r="F31" s="2"/>
      <c r="G31" s="2"/>
      <c r="H31" s="2"/>
    </row>
    <row r="32" spans="1:18">
      <c r="A32" s="3"/>
      <c r="B32" s="2"/>
      <c r="C32" s="2"/>
      <c r="D32" s="4"/>
      <c r="E32" s="2"/>
      <c r="F32" s="2"/>
      <c r="G32" s="2"/>
      <c r="H32" s="2"/>
    </row>
    <row r="33" spans="1:8">
      <c r="A33" s="3"/>
      <c r="B33" s="2"/>
      <c r="C33" s="2"/>
      <c r="D33" s="4"/>
      <c r="E33" s="2"/>
      <c r="F33" s="2"/>
      <c r="G33" s="2"/>
      <c r="H33" s="2"/>
    </row>
    <row r="34" spans="1:8">
      <c r="A34" s="3"/>
      <c r="B34" s="2"/>
      <c r="C34" s="2"/>
      <c r="D34" s="4"/>
      <c r="E34" s="2"/>
      <c r="F34" s="2"/>
      <c r="G34" s="2"/>
      <c r="H34" s="2"/>
    </row>
    <row r="35" spans="1:8">
      <c r="A35" s="3"/>
      <c r="B35" s="2"/>
      <c r="C35" s="2"/>
      <c r="D35" s="4"/>
      <c r="E35" s="2"/>
      <c r="F35" s="2"/>
      <c r="G35" s="2"/>
      <c r="H35" s="2"/>
    </row>
    <row r="36" spans="1:8">
      <c r="A36" s="3"/>
      <c r="B36" s="2"/>
      <c r="C36" s="2"/>
      <c r="D36" s="4"/>
      <c r="E36" s="2"/>
      <c r="F36" s="2"/>
      <c r="G36" s="2"/>
      <c r="H36" s="2"/>
    </row>
    <row r="37" spans="1:8">
      <c r="A37" s="3"/>
      <c r="B37" s="2"/>
      <c r="C37" s="2"/>
      <c r="D37" s="4"/>
      <c r="E37" s="2"/>
      <c r="F37" s="2"/>
      <c r="G37" s="2"/>
      <c r="H37" s="2"/>
    </row>
    <row r="38" spans="1:8">
      <c r="A38" s="3"/>
      <c r="B38" s="2"/>
      <c r="C38" s="2"/>
      <c r="D38" s="4"/>
      <c r="E38" s="2"/>
      <c r="F38" s="2"/>
      <c r="G38" s="2"/>
      <c r="H38" s="2"/>
    </row>
    <row r="39" spans="1:8">
      <c r="A39" s="3"/>
      <c r="B39" s="2"/>
      <c r="C39" s="2"/>
      <c r="D39" s="4"/>
      <c r="E39" s="2"/>
      <c r="F39" s="2"/>
      <c r="G39" s="2"/>
      <c r="H39" s="2"/>
    </row>
    <row r="40" spans="1:8">
      <c r="A40" s="3"/>
      <c r="B40" s="2"/>
      <c r="C40" s="2"/>
      <c r="D40" s="4"/>
      <c r="E40" s="2"/>
      <c r="F40" s="2"/>
      <c r="G40" s="2"/>
      <c r="H40" s="2"/>
    </row>
    <row r="41" spans="1:8">
      <c r="A41" s="3"/>
      <c r="B41" s="2"/>
      <c r="C41" s="2"/>
      <c r="D41" s="4"/>
      <c r="E41" s="2"/>
      <c r="F41" s="2"/>
      <c r="G41" s="2"/>
      <c r="H41" s="2"/>
    </row>
    <row r="42" spans="1:8">
      <c r="A42" s="3"/>
      <c r="B42" s="2"/>
      <c r="C42" s="2"/>
      <c r="D42" s="4"/>
      <c r="E42" s="2"/>
      <c r="F42" s="2"/>
      <c r="G42" s="2"/>
      <c r="H42" s="2"/>
    </row>
    <row r="43" spans="1:8">
      <c r="A43" s="3"/>
      <c r="B43" s="2"/>
      <c r="C43" s="2"/>
      <c r="D43" s="4"/>
      <c r="E43" s="2"/>
      <c r="F43" s="2"/>
      <c r="G43" s="2"/>
      <c r="H43" s="2"/>
    </row>
    <row r="44" spans="1:8">
      <c r="A44" s="3"/>
      <c r="B44" s="2"/>
      <c r="C44" s="2"/>
      <c r="D44" s="4"/>
      <c r="E44" s="2"/>
      <c r="F44" s="2"/>
      <c r="G44" s="2"/>
      <c r="H44" s="2"/>
    </row>
    <row r="45" spans="1:8">
      <c r="A45" s="3"/>
      <c r="B45" s="2"/>
      <c r="C45" s="2"/>
      <c r="D45" s="4"/>
      <c r="E45" s="2"/>
      <c r="F45" s="2"/>
      <c r="G45" s="2"/>
      <c r="H45" s="2"/>
    </row>
    <row r="46" spans="1:8">
      <c r="A46" s="3"/>
      <c r="B46" s="2"/>
      <c r="C46" s="2"/>
      <c r="D46" s="4"/>
      <c r="E46" s="2"/>
      <c r="F46" s="2"/>
      <c r="G46" s="2"/>
      <c r="H46" s="2"/>
    </row>
    <row r="47" spans="1:8">
      <c r="A47" s="3"/>
      <c r="B47" s="2"/>
      <c r="C47" s="2"/>
      <c r="D47" s="4"/>
      <c r="E47" s="2"/>
      <c r="F47" s="2"/>
      <c r="G47" s="2"/>
      <c r="H47" s="2"/>
    </row>
    <row r="48" spans="1:8">
      <c r="A48" s="3"/>
      <c r="B48" s="2"/>
      <c r="C48" s="2"/>
      <c r="D48" s="4"/>
      <c r="E48" s="2"/>
      <c r="F48" s="2"/>
      <c r="G48" s="2"/>
      <c r="H48" s="2"/>
    </row>
    <row r="49" spans="1:8">
      <c r="A49" s="3"/>
      <c r="B49" s="2"/>
      <c r="C49" s="2"/>
      <c r="D49" s="4"/>
      <c r="E49" s="2"/>
      <c r="F49" s="2"/>
      <c r="G49" s="2"/>
      <c r="H49" s="2"/>
    </row>
    <row r="50" spans="1:8">
      <c r="A50" s="3"/>
      <c r="B50" s="2"/>
      <c r="C50" s="2"/>
      <c r="D50" s="4"/>
      <c r="E50" s="2"/>
      <c r="F50" s="2"/>
      <c r="G50" s="2"/>
      <c r="H50" s="2"/>
    </row>
    <row r="51" spans="1:8">
      <c r="A51" s="3"/>
      <c r="B51" s="2"/>
      <c r="C51" s="2"/>
      <c r="D51" s="4"/>
      <c r="E51" s="2"/>
      <c r="F51" s="2"/>
      <c r="G51" s="2"/>
      <c r="H51" s="2"/>
    </row>
    <row r="52" spans="1:8">
      <c r="A52" s="3"/>
      <c r="B52" s="2"/>
      <c r="C52" s="2"/>
      <c r="D52" s="4"/>
      <c r="E52" s="2"/>
      <c r="F52" s="2"/>
      <c r="G52" s="2"/>
      <c r="H52" s="2"/>
    </row>
    <row r="53" spans="1:8">
      <c r="A53" s="3"/>
      <c r="B53" s="2"/>
      <c r="C53" s="2"/>
      <c r="D53" s="4"/>
      <c r="E53" s="2"/>
      <c r="F53" s="2"/>
      <c r="G53" s="2"/>
      <c r="H53" s="2"/>
    </row>
    <row r="54" spans="1:8">
      <c r="A54" s="3"/>
      <c r="B54" s="2"/>
      <c r="C54" s="2"/>
      <c r="D54" s="4"/>
      <c r="E54" s="2"/>
      <c r="F54" s="2"/>
      <c r="G54" s="2"/>
      <c r="H54" s="2"/>
    </row>
    <row r="55" spans="1:8">
      <c r="A55" s="3"/>
      <c r="B55" s="2"/>
      <c r="C55" s="2"/>
      <c r="D55" s="4"/>
      <c r="E55" s="2"/>
      <c r="F55" s="2"/>
      <c r="G55" s="2"/>
      <c r="H55" s="2"/>
    </row>
    <row r="56" spans="1:8">
      <c r="A56" s="3"/>
      <c r="B56" s="2"/>
      <c r="C56" s="2"/>
      <c r="D56" s="4"/>
      <c r="E56" s="2"/>
      <c r="F56" s="2"/>
      <c r="G56" s="2"/>
      <c r="H56" s="2"/>
    </row>
    <row r="57" spans="1:8">
      <c r="A57" s="3"/>
      <c r="B57" s="2"/>
      <c r="C57" s="2"/>
      <c r="D57" s="4"/>
      <c r="E57" s="2"/>
      <c r="F57" s="2"/>
      <c r="G57" s="2"/>
      <c r="H57" s="2"/>
    </row>
    <row r="58" spans="1:8">
      <c r="A58" s="3"/>
      <c r="B58" s="2"/>
      <c r="C58" s="2"/>
      <c r="D58" s="4"/>
      <c r="E58" s="2"/>
      <c r="F58" s="2"/>
      <c r="G58" s="2"/>
      <c r="H58" s="2"/>
    </row>
    <row r="59" spans="1:8">
      <c r="A59" s="3"/>
      <c r="B59" s="2"/>
      <c r="C59" s="2"/>
      <c r="D59" s="4"/>
      <c r="E59" s="2"/>
      <c r="F59" s="2"/>
      <c r="G59" s="2"/>
      <c r="H59" s="2"/>
    </row>
    <row r="60" spans="1:8">
      <c r="A60" s="3"/>
      <c r="B60" s="2"/>
      <c r="C60" s="2"/>
      <c r="D60" s="4"/>
      <c r="E60" s="2"/>
      <c r="F60" s="2"/>
      <c r="G60" s="2"/>
      <c r="H60" s="2"/>
    </row>
    <row r="61" spans="1:8">
      <c r="A61" s="3"/>
      <c r="B61" s="2"/>
      <c r="C61" s="2"/>
      <c r="D61" s="4"/>
      <c r="E61" s="2"/>
      <c r="F61" s="2"/>
      <c r="G61" s="2"/>
      <c r="H61" s="2"/>
    </row>
    <row r="62" spans="1:8">
      <c r="A62" s="3"/>
      <c r="B62" s="2"/>
      <c r="C62" s="2"/>
      <c r="D62" s="4"/>
      <c r="E62" s="2"/>
      <c r="F62" s="2"/>
      <c r="G62" s="2"/>
      <c r="H62" s="2"/>
    </row>
    <row r="63" spans="1:8">
      <c r="A63" s="3"/>
      <c r="B63" s="2"/>
      <c r="C63" s="2"/>
      <c r="D63" s="4"/>
      <c r="E63" s="2"/>
      <c r="F63" s="2"/>
      <c r="G63" s="2"/>
      <c r="H63" s="2"/>
    </row>
    <row r="64" spans="1:8">
      <c r="A64" s="3"/>
      <c r="B64" s="2"/>
      <c r="C64" s="2"/>
      <c r="D64" s="4"/>
      <c r="E64" s="2"/>
      <c r="F64" s="2"/>
      <c r="G64" s="2"/>
      <c r="H64" s="2"/>
    </row>
    <row r="65" spans="1:8">
      <c r="A65" s="3"/>
      <c r="B65" s="2"/>
      <c r="C65" s="2"/>
      <c r="D65" s="4"/>
      <c r="E65" s="2"/>
      <c r="F65" s="2"/>
      <c r="G65" s="2"/>
      <c r="H65" s="2"/>
    </row>
    <row r="66" spans="1:8">
      <c r="A66" s="3"/>
      <c r="B66" s="2"/>
      <c r="C66" s="2"/>
      <c r="D66" s="4"/>
      <c r="E66" s="2"/>
      <c r="F66" s="2"/>
      <c r="G66" s="2"/>
      <c r="H66" s="2"/>
    </row>
    <row r="67" spans="1:8">
      <c r="A67" s="3"/>
      <c r="B67" s="2"/>
      <c r="C67" s="2"/>
      <c r="D67" s="4"/>
      <c r="E67" s="2"/>
      <c r="F67" s="2"/>
      <c r="G67" s="2"/>
      <c r="H67" s="2"/>
    </row>
    <row r="68" spans="1:8">
      <c r="A68" s="3"/>
      <c r="B68" s="2"/>
      <c r="C68" s="2"/>
      <c r="D68" s="4"/>
      <c r="E68" s="2"/>
      <c r="F68" s="2"/>
      <c r="G68" s="2"/>
      <c r="H68" s="2"/>
    </row>
    <row r="69" spans="1:8">
      <c r="A69" s="3"/>
      <c r="B69" s="2"/>
      <c r="C69" s="2"/>
      <c r="D69" s="4"/>
      <c r="E69" s="2"/>
      <c r="F69" s="2"/>
      <c r="G69" s="2"/>
      <c r="H69" s="2"/>
    </row>
    <row r="70" spans="1:8">
      <c r="A70" s="3"/>
      <c r="B70" s="2"/>
      <c r="C70" s="2"/>
      <c r="D70" s="4"/>
      <c r="E70" s="2"/>
      <c r="F70" s="2"/>
      <c r="G70" s="2"/>
      <c r="H70" s="2"/>
    </row>
    <row r="71" spans="1:8">
      <c r="A71" s="3"/>
      <c r="B71" s="2"/>
      <c r="C71" s="2"/>
      <c r="D71" s="4"/>
      <c r="E71" s="2"/>
      <c r="F71" s="2"/>
      <c r="G71" s="2"/>
      <c r="H71" s="2"/>
    </row>
    <row r="72" spans="1:8">
      <c r="A72" s="3"/>
      <c r="B72" s="2"/>
      <c r="C72" s="2"/>
      <c r="D72" s="4"/>
      <c r="E72" s="2"/>
      <c r="F72" s="2"/>
      <c r="G72" s="2"/>
      <c r="H72" s="2"/>
    </row>
    <row r="73" spans="1:8">
      <c r="A73" s="3"/>
      <c r="B73" s="2"/>
      <c r="C73" s="2"/>
      <c r="D73" s="4"/>
      <c r="E73" s="2"/>
      <c r="F73" s="2"/>
      <c r="G73" s="2"/>
      <c r="H73" s="2"/>
    </row>
    <row r="74" spans="1:8">
      <c r="A74" s="3"/>
      <c r="B74" s="2"/>
      <c r="C74" s="2"/>
      <c r="D74" s="4"/>
      <c r="E74" s="2"/>
      <c r="F74" s="2"/>
      <c r="G74" s="2"/>
      <c r="H74" s="2"/>
    </row>
    <row r="75" spans="1:8">
      <c r="A75" s="3"/>
      <c r="B75" s="2"/>
      <c r="C75" s="2"/>
      <c r="D75" s="4"/>
      <c r="E75" s="2"/>
      <c r="F75" s="2"/>
      <c r="G75" s="2"/>
      <c r="H75" s="2"/>
    </row>
    <row r="76" spans="1:8">
      <c r="A76" s="3"/>
      <c r="B76" s="2"/>
      <c r="C76" s="2"/>
      <c r="D76" s="4"/>
      <c r="E76" s="2"/>
      <c r="F76" s="2"/>
      <c r="G76" s="2"/>
      <c r="H76" s="2"/>
    </row>
    <row r="77" spans="1:8">
      <c r="A77" s="3"/>
      <c r="B77" s="2"/>
      <c r="C77" s="2"/>
      <c r="D77" s="4"/>
      <c r="E77" s="2"/>
      <c r="F77" s="2"/>
      <c r="G77" s="2"/>
      <c r="H77" s="2"/>
    </row>
    <row r="78" spans="1:8">
      <c r="A78" s="3"/>
      <c r="B78" s="2"/>
      <c r="C78" s="2"/>
      <c r="D78" s="4"/>
      <c r="E78" s="2"/>
      <c r="F78" s="2"/>
      <c r="G78" s="2"/>
      <c r="H78" s="2"/>
    </row>
    <row r="79" spans="1:8">
      <c r="A79" s="3"/>
      <c r="B79" s="2"/>
      <c r="C79" s="2"/>
      <c r="D79" s="4"/>
      <c r="E79" s="2"/>
      <c r="F79" s="2"/>
      <c r="G79" s="2"/>
      <c r="H79" s="2"/>
    </row>
    <row r="80" spans="1:8">
      <c r="A80" s="3"/>
      <c r="B80" s="2"/>
      <c r="C80" s="2"/>
      <c r="D80" s="4"/>
      <c r="E80" s="2"/>
      <c r="F80" s="2"/>
      <c r="G80" s="2"/>
      <c r="H80" s="2"/>
    </row>
    <row r="81" spans="1:8">
      <c r="A81" s="3"/>
      <c r="B81" s="2"/>
      <c r="C81" s="2"/>
      <c r="D81" s="4"/>
      <c r="E81" s="2"/>
      <c r="F81" s="2"/>
      <c r="G81" s="2"/>
      <c r="H81" s="2"/>
    </row>
    <row r="82" spans="1:8">
      <c r="A82" s="3"/>
      <c r="B82" s="2"/>
      <c r="C82" s="2"/>
      <c r="D82" s="4"/>
      <c r="E82" s="2"/>
      <c r="F82" s="2"/>
      <c r="G82" s="2"/>
      <c r="H82" s="2"/>
    </row>
    <row r="83" spans="1:8">
      <c r="A83" s="3"/>
      <c r="B83" s="2"/>
      <c r="C83" s="2"/>
      <c r="D83" s="4"/>
      <c r="E83" s="2"/>
      <c r="F83" s="2"/>
      <c r="G83" s="2"/>
      <c r="H83" s="2"/>
    </row>
    <row r="84" spans="1:8">
      <c r="A84" s="3"/>
      <c r="B84" s="2"/>
      <c r="C84" s="2"/>
      <c r="D84" s="4"/>
      <c r="E84" s="2"/>
      <c r="F84" s="2"/>
      <c r="G84" s="2"/>
      <c r="H84" s="2"/>
    </row>
    <row r="85" spans="1:8">
      <c r="A85" s="3"/>
      <c r="B85" s="2"/>
      <c r="C85" s="2"/>
      <c r="D85" s="4"/>
      <c r="E85" s="2"/>
      <c r="F85" s="2"/>
      <c r="G85" s="2"/>
      <c r="H85" s="2"/>
    </row>
    <row r="86" spans="1:8">
      <c r="A86" s="3"/>
      <c r="B86" s="2"/>
      <c r="C86" s="2"/>
      <c r="D86" s="4"/>
      <c r="E86" s="2"/>
      <c r="F86" s="2"/>
      <c r="G86" s="2"/>
      <c r="H86" s="2"/>
    </row>
    <row r="87" spans="1:8">
      <c r="A87" s="3"/>
      <c r="B87" s="2"/>
      <c r="C87" s="2"/>
      <c r="D87" s="4"/>
      <c r="E87" s="2"/>
      <c r="F87" s="2"/>
      <c r="G87" s="2"/>
      <c r="H87" s="2"/>
    </row>
    <row r="88" spans="1:8">
      <c r="A88" s="3"/>
      <c r="B88" s="2"/>
      <c r="C88" s="2"/>
      <c r="D88" s="4"/>
      <c r="E88" s="2"/>
      <c r="F88" s="2"/>
      <c r="G88" s="2"/>
      <c r="H88" s="2"/>
    </row>
    <row r="89" spans="1:8">
      <c r="A89" s="3"/>
      <c r="B89" s="2"/>
      <c r="C89" s="2"/>
      <c r="D89" s="4"/>
      <c r="E89" s="2"/>
      <c r="F89" s="2"/>
      <c r="G89" s="2"/>
      <c r="H89" s="2"/>
    </row>
    <row r="90" spans="1:8">
      <c r="A90" s="3"/>
      <c r="B90" s="2"/>
      <c r="C90" s="2"/>
      <c r="D90" s="4"/>
      <c r="E90" s="2"/>
      <c r="F90" s="2"/>
      <c r="G90" s="2"/>
      <c r="H90" s="2"/>
    </row>
    <row r="91" spans="1:8">
      <c r="A91" s="3"/>
      <c r="B91" s="2"/>
      <c r="C91" s="2"/>
      <c r="D91" s="4"/>
      <c r="E91" s="2"/>
      <c r="F91" s="2"/>
      <c r="G91" s="2"/>
      <c r="H91" s="2"/>
    </row>
    <row r="92" spans="1:8">
      <c r="A92" s="3"/>
      <c r="B92" s="2"/>
      <c r="C92" s="2"/>
      <c r="D92" s="4"/>
      <c r="E92" s="2"/>
      <c r="F92" s="2"/>
      <c r="G92" s="2"/>
      <c r="H92" s="2"/>
    </row>
    <row r="93" spans="1:8">
      <c r="A93" s="3"/>
      <c r="B93" s="2"/>
      <c r="C93" s="2"/>
      <c r="D93" s="4"/>
      <c r="E93" s="2"/>
      <c r="F93" s="2"/>
      <c r="G93" s="2"/>
      <c r="H93" s="2"/>
    </row>
    <row r="94" spans="1:8">
      <c r="A94" s="3"/>
      <c r="B94" s="2"/>
      <c r="C94" s="2"/>
      <c r="D94" s="4"/>
      <c r="E94" s="2"/>
      <c r="F94" s="2"/>
      <c r="G94" s="2"/>
      <c r="H94" s="2"/>
    </row>
    <row r="95" spans="1:8">
      <c r="A95" s="3"/>
      <c r="B95" s="2"/>
      <c r="C95" s="2"/>
      <c r="D95" s="4"/>
      <c r="E95" s="2"/>
      <c r="F95" s="2"/>
      <c r="G95" s="2"/>
      <c r="H95" s="2"/>
    </row>
    <row r="96" spans="1:8">
      <c r="A96" s="3"/>
      <c r="B96" s="2"/>
      <c r="C96" s="2"/>
      <c r="D96" s="4"/>
      <c r="E96" s="2"/>
      <c r="F96" s="2"/>
      <c r="G96" s="2"/>
      <c r="H96" s="2"/>
    </row>
    <row r="97" spans="1:8">
      <c r="A97" s="3"/>
      <c r="B97" s="2"/>
      <c r="C97" s="2"/>
      <c r="D97" s="4"/>
      <c r="E97" s="2"/>
      <c r="F97" s="2"/>
      <c r="G97" s="2"/>
      <c r="H97" s="2"/>
    </row>
    <row r="98" spans="1:8">
      <c r="A98" s="3"/>
      <c r="B98" s="2"/>
      <c r="C98" s="2"/>
      <c r="D98" s="4"/>
      <c r="E98" s="2"/>
      <c r="F98" s="2"/>
      <c r="G98" s="2"/>
      <c r="H98" s="2"/>
    </row>
    <row r="99" spans="1:8">
      <c r="A99" s="3"/>
      <c r="B99" s="2"/>
      <c r="C99" s="2"/>
      <c r="D99" s="4"/>
      <c r="E99" s="2"/>
      <c r="F99" s="2"/>
      <c r="G99" s="2"/>
      <c r="H99" s="2"/>
    </row>
    <row r="100" spans="1:8">
      <c r="A100" s="3"/>
      <c r="B100" s="2"/>
      <c r="C100" s="2"/>
      <c r="D100" s="4"/>
      <c r="E100" s="2"/>
      <c r="F100" s="2"/>
      <c r="G100" s="2"/>
      <c r="H100" s="2"/>
    </row>
    <row r="101" spans="1:8">
      <c r="A101" s="3"/>
      <c r="B101" s="2"/>
      <c r="C101" s="2"/>
      <c r="D101" s="4"/>
      <c r="E101" s="2"/>
      <c r="F101" s="2"/>
      <c r="G101" s="2"/>
      <c r="H101" s="2"/>
    </row>
    <row r="102" spans="1:8">
      <c r="A102" s="3"/>
      <c r="B102" s="2"/>
      <c r="C102" s="2"/>
      <c r="D102" s="4"/>
      <c r="E102" s="2"/>
      <c r="F102" s="2"/>
      <c r="G102" s="2"/>
      <c r="H102" s="2"/>
    </row>
    <row r="103" spans="1:8">
      <c r="A103" s="3"/>
      <c r="B103" s="2"/>
      <c r="C103" s="2"/>
      <c r="D103" s="4"/>
      <c r="E103" s="2"/>
      <c r="F103" s="2"/>
      <c r="G103" s="2"/>
      <c r="H103" s="2"/>
    </row>
    <row r="104" spans="1:8">
      <c r="A104" s="3"/>
      <c r="B104" s="2"/>
      <c r="C104" s="2"/>
      <c r="D104" s="4"/>
      <c r="E104" s="2"/>
      <c r="F104" s="2"/>
      <c r="G104" s="2"/>
      <c r="H104" s="2"/>
    </row>
    <row r="105" spans="1:8">
      <c r="A105" s="3"/>
      <c r="B105" s="2"/>
      <c r="C105" s="2"/>
      <c r="D105" s="4"/>
      <c r="E105" s="2"/>
      <c r="F105" s="2"/>
      <c r="G105" s="2"/>
      <c r="H105" s="2"/>
    </row>
    <row r="106" spans="1:8">
      <c r="A106" s="3"/>
      <c r="B106" s="2"/>
      <c r="C106" s="2"/>
      <c r="D106" s="4"/>
      <c r="E106" s="2"/>
      <c r="F106" s="2"/>
      <c r="G106" s="2"/>
      <c r="H106" s="2"/>
    </row>
    <row r="107" spans="1:8">
      <c r="A107" s="3"/>
      <c r="B107" s="2"/>
      <c r="C107" s="2"/>
      <c r="D107" s="4"/>
      <c r="E107" s="2"/>
      <c r="F107" s="2"/>
      <c r="G107" s="2"/>
      <c r="H107" s="2"/>
    </row>
    <row r="108" spans="1:8">
      <c r="A108" s="3"/>
      <c r="B108" s="2"/>
      <c r="C108" s="2"/>
      <c r="D108" s="4"/>
      <c r="E108" s="2"/>
      <c r="F108" s="2"/>
      <c r="G108" s="2"/>
      <c r="H108" s="2"/>
    </row>
    <row r="109" spans="1:8">
      <c r="A109" s="3"/>
      <c r="B109" s="2"/>
      <c r="C109" s="2"/>
      <c r="D109" s="4"/>
      <c r="E109" s="2"/>
      <c r="F109" s="2"/>
      <c r="G109" s="2"/>
      <c r="H109" s="2"/>
    </row>
    <row r="110" spans="1:8">
      <c r="A110" s="3"/>
      <c r="B110" s="2"/>
      <c r="C110" s="2"/>
      <c r="D110" s="4"/>
      <c r="E110" s="2"/>
      <c r="F110" s="2"/>
      <c r="G110" s="2"/>
      <c r="H110" s="2"/>
    </row>
    <row r="111" spans="1:8">
      <c r="A111" s="3"/>
      <c r="B111" s="2"/>
      <c r="C111" s="2"/>
      <c r="D111" s="4"/>
      <c r="E111" s="2"/>
      <c r="F111" s="2"/>
      <c r="G111" s="2"/>
      <c r="H111" s="2"/>
    </row>
    <row r="112" spans="1:8">
      <c r="A112" s="3"/>
      <c r="B112" s="2"/>
      <c r="C112" s="2"/>
      <c r="D112" s="4"/>
      <c r="E112" s="2"/>
      <c r="F112" s="2"/>
      <c r="G112" s="2"/>
      <c r="H112" s="2"/>
    </row>
    <row r="113" spans="1:8">
      <c r="A113" s="3"/>
      <c r="B113" s="2"/>
      <c r="C113" s="2"/>
      <c r="D113" s="4"/>
      <c r="E113" s="2"/>
      <c r="F113" s="2"/>
      <c r="G113" s="2"/>
      <c r="H113" s="2"/>
    </row>
    <row r="114" spans="1:8">
      <c r="A114" s="3"/>
      <c r="B114" s="2"/>
      <c r="C114" s="2"/>
      <c r="D114" s="4"/>
      <c r="E114" s="2"/>
      <c r="F114" s="2"/>
      <c r="G114" s="2"/>
      <c r="H114" s="2"/>
    </row>
    <row r="115" spans="1:8">
      <c r="A115" s="3"/>
      <c r="B115" s="2"/>
      <c r="C115" s="2"/>
      <c r="D115" s="4"/>
      <c r="E115" s="2"/>
      <c r="F115" s="2"/>
      <c r="G115" s="2"/>
      <c r="H115" s="2"/>
    </row>
    <row r="116" spans="1:8">
      <c r="A116" s="3"/>
      <c r="B116" s="2"/>
      <c r="C116" s="2"/>
      <c r="D116" s="4"/>
      <c r="E116" s="2"/>
      <c r="F116" s="2"/>
      <c r="G116" s="2"/>
      <c r="H116" s="2"/>
    </row>
    <row r="117" spans="1:8">
      <c r="A117" s="3"/>
      <c r="B117" s="2"/>
      <c r="C117" s="2"/>
      <c r="D117" s="4"/>
      <c r="E117" s="2"/>
      <c r="F117" s="2"/>
      <c r="G117" s="2"/>
      <c r="H117" s="2"/>
    </row>
    <row r="118" spans="1:8">
      <c r="A118" s="3"/>
      <c r="B118" s="2"/>
      <c r="C118" s="2"/>
      <c r="D118" s="4"/>
      <c r="E118" s="2"/>
      <c r="F118" s="2"/>
      <c r="G118" s="2"/>
      <c r="H118" s="2"/>
    </row>
    <row r="119" spans="1:8">
      <c r="A119" s="3"/>
      <c r="B119" s="2"/>
      <c r="C119" s="2"/>
      <c r="D119" s="4"/>
      <c r="E119" s="2"/>
      <c r="F119" s="2"/>
      <c r="G119" s="2"/>
      <c r="H119" s="2"/>
    </row>
    <row r="120" spans="1:8">
      <c r="A120" s="3"/>
      <c r="B120" s="2"/>
      <c r="C120" s="2"/>
      <c r="D120" s="4"/>
      <c r="E120" s="2"/>
      <c r="F120" s="2"/>
      <c r="G120" s="2"/>
      <c r="H120" s="2"/>
    </row>
    <row r="121" spans="1:8">
      <c r="A121" s="3"/>
      <c r="B121" s="2"/>
      <c r="C121" s="2"/>
      <c r="D121" s="4"/>
      <c r="E121" s="2"/>
      <c r="F121" s="2"/>
      <c r="G121" s="2"/>
      <c r="H121" s="2"/>
    </row>
    <row r="122" spans="1:8">
      <c r="A122" s="3"/>
      <c r="B122" s="2"/>
      <c r="C122" s="2"/>
      <c r="D122" s="4"/>
      <c r="E122" s="2"/>
      <c r="F122" s="2"/>
      <c r="G122" s="2"/>
      <c r="H122" s="2"/>
    </row>
    <row r="123" spans="1:8">
      <c r="A123" s="3"/>
      <c r="B123" s="2"/>
      <c r="C123" s="2"/>
      <c r="D123" s="4"/>
      <c r="E123" s="2"/>
      <c r="F123" s="2"/>
      <c r="G123" s="2"/>
      <c r="H123" s="2"/>
    </row>
    <row r="124" spans="1:8">
      <c r="A124" s="3"/>
      <c r="B124" s="2"/>
      <c r="C124" s="2"/>
      <c r="D124" s="4"/>
      <c r="E124" s="2"/>
      <c r="F124" s="2"/>
      <c r="G124" s="2"/>
      <c r="H124" s="2"/>
    </row>
    <row r="125" spans="1:8">
      <c r="A125" s="3"/>
      <c r="B125" s="2"/>
      <c r="C125" s="2"/>
      <c r="D125" s="4"/>
      <c r="E125" s="2"/>
      <c r="F125" s="2"/>
      <c r="G125" s="2"/>
      <c r="H125" s="2"/>
    </row>
    <row r="126" spans="1:8">
      <c r="A126" s="3"/>
      <c r="B126" s="2"/>
      <c r="C126" s="2"/>
      <c r="D126" s="4"/>
      <c r="E126" s="2"/>
      <c r="F126" s="2"/>
      <c r="G126" s="2"/>
      <c r="H126" s="2"/>
    </row>
    <row r="127" spans="1:8">
      <c r="A127" s="3"/>
      <c r="B127" s="2"/>
      <c r="C127" s="2"/>
      <c r="D127" s="4"/>
      <c r="E127" s="2"/>
      <c r="F127" s="2"/>
      <c r="G127" s="2"/>
      <c r="H127" s="2"/>
    </row>
    <row r="128" spans="1:8">
      <c r="A128" s="3"/>
      <c r="B128" s="2"/>
      <c r="C128" s="2"/>
      <c r="D128" s="4"/>
      <c r="E128" s="2"/>
      <c r="F128" s="2"/>
      <c r="G128" s="2"/>
      <c r="H128" s="2"/>
    </row>
    <row r="129" spans="1:8">
      <c r="A129" s="3"/>
      <c r="B129" s="2"/>
      <c r="C129" s="2"/>
      <c r="D129" s="4"/>
      <c r="E129" s="2"/>
      <c r="F129" s="2"/>
      <c r="G129" s="2"/>
      <c r="H129" s="2"/>
    </row>
    <row r="130" spans="1:8">
      <c r="A130" s="3"/>
      <c r="B130" s="2"/>
      <c r="C130" s="2"/>
      <c r="D130" s="4"/>
      <c r="E130" s="2"/>
      <c r="F130" s="2"/>
      <c r="G130" s="2"/>
      <c r="H130" s="2"/>
    </row>
    <row r="131" spans="1:8">
      <c r="A131" s="3"/>
      <c r="B131" s="2"/>
      <c r="C131" s="2"/>
      <c r="D131" s="4"/>
      <c r="E131" s="2"/>
      <c r="F131" s="2"/>
      <c r="G131" s="2"/>
      <c r="H131" s="2"/>
    </row>
    <row r="132" spans="1:8">
      <c r="A132" s="3"/>
      <c r="B132" s="2"/>
      <c r="C132" s="2"/>
      <c r="D132" s="4"/>
      <c r="E132" s="2"/>
      <c r="F132" s="2"/>
      <c r="G132" s="2"/>
      <c r="H132" s="2"/>
    </row>
    <row r="133" spans="1:8">
      <c r="A133" s="3"/>
      <c r="B133" s="2"/>
      <c r="C133" s="2"/>
      <c r="D133" s="4"/>
      <c r="E133" s="2"/>
      <c r="F133" s="2"/>
      <c r="G133" s="2"/>
      <c r="H133" s="2"/>
    </row>
    <row r="134" spans="1:8">
      <c r="A134" s="3"/>
      <c r="B134" s="2"/>
      <c r="C134" s="2"/>
      <c r="D134" s="4"/>
      <c r="E134" s="2"/>
      <c r="F134" s="2"/>
      <c r="G134" s="2"/>
      <c r="H134" s="2"/>
    </row>
    <row r="135" spans="1:8">
      <c r="A135" s="3"/>
      <c r="B135" s="2"/>
      <c r="C135" s="2"/>
      <c r="D135" s="4"/>
      <c r="E135" s="2"/>
      <c r="F135" s="2"/>
      <c r="G135" s="2"/>
      <c r="H135" s="2"/>
    </row>
    <row r="136" spans="1:8">
      <c r="A136" s="3"/>
      <c r="B136" s="2"/>
      <c r="C136" s="2"/>
      <c r="D136" s="4"/>
      <c r="E136" s="2"/>
      <c r="F136" s="2"/>
      <c r="G136" s="2"/>
      <c r="H136" s="2"/>
    </row>
    <row r="137" spans="1:8">
      <c r="A137" s="3"/>
      <c r="B137" s="2"/>
      <c r="C137" s="2"/>
      <c r="D137" s="4"/>
      <c r="E137" s="2"/>
      <c r="F137" s="2"/>
      <c r="G137" s="2"/>
      <c r="H137" s="2"/>
    </row>
    <row r="138" spans="1:8">
      <c r="A138" s="3"/>
      <c r="B138" s="2"/>
      <c r="C138" s="2"/>
      <c r="D138" s="4"/>
      <c r="E138" s="2"/>
      <c r="F138" s="2"/>
      <c r="G138" s="2"/>
      <c r="H138" s="2"/>
    </row>
    <row r="139" spans="1:8">
      <c r="A139" s="3"/>
      <c r="B139" s="2"/>
      <c r="C139" s="2"/>
      <c r="D139" s="4"/>
      <c r="E139" s="2"/>
      <c r="F139" s="2"/>
      <c r="G139" s="2"/>
      <c r="H139" s="2"/>
    </row>
    <row r="140" spans="1:8">
      <c r="A140" s="3"/>
      <c r="B140" s="2"/>
      <c r="C140" s="2"/>
      <c r="D140" s="4"/>
      <c r="E140" s="2"/>
      <c r="F140" s="2"/>
      <c r="G140" s="2"/>
      <c r="H140" s="2"/>
    </row>
    <row r="141" spans="1:8">
      <c r="A141" s="3"/>
      <c r="B141" s="2"/>
      <c r="C141" s="2"/>
      <c r="D141" s="4"/>
      <c r="E141" s="2"/>
      <c r="F141" s="2"/>
      <c r="G141" s="2"/>
      <c r="H141" s="2"/>
    </row>
    <row r="142" spans="1:8">
      <c r="A142" s="3"/>
      <c r="B142" s="2"/>
      <c r="C142" s="2"/>
      <c r="D142" s="4"/>
      <c r="E142" s="2"/>
      <c r="F142" s="2"/>
      <c r="G142" s="2"/>
      <c r="H142" s="2"/>
    </row>
    <row r="143" spans="1:8">
      <c r="A143" s="3"/>
      <c r="B143" s="2"/>
      <c r="C143" s="2"/>
      <c r="D143" s="4"/>
      <c r="E143" s="2"/>
      <c r="F143" s="2"/>
      <c r="G143" s="2"/>
      <c r="H143" s="2"/>
    </row>
    <row r="144" spans="1:8">
      <c r="A144" s="3"/>
      <c r="B144" s="2"/>
      <c r="C144" s="2"/>
      <c r="D144" s="4"/>
      <c r="E144" s="2"/>
      <c r="F144" s="2"/>
      <c r="G144" s="2"/>
      <c r="H144" s="2"/>
    </row>
    <row r="145" spans="1:8">
      <c r="A145" s="3"/>
      <c r="B145" s="2"/>
      <c r="C145" s="2"/>
      <c r="D145" s="4"/>
      <c r="E145" s="2"/>
      <c r="F145" s="2"/>
      <c r="G145" s="2"/>
      <c r="H145" s="2"/>
    </row>
    <row r="146" spans="1:8">
      <c r="A146" s="3"/>
      <c r="B146" s="2"/>
      <c r="C146" s="2"/>
      <c r="D146" s="4"/>
      <c r="E146" s="2"/>
      <c r="F146" s="2"/>
      <c r="G146" s="2"/>
      <c r="H146" s="2"/>
    </row>
    <row r="147" spans="1:8">
      <c r="A147" s="3"/>
      <c r="B147" s="2"/>
      <c r="C147" s="2"/>
      <c r="D147" s="4"/>
      <c r="E147" s="2"/>
      <c r="F147" s="2"/>
      <c r="G147" s="2"/>
      <c r="H147" s="2"/>
    </row>
    <row r="148" spans="1:8">
      <c r="A148" s="3"/>
      <c r="B148" s="2"/>
      <c r="C148" s="2"/>
      <c r="D148" s="4"/>
      <c r="E148" s="2"/>
      <c r="F148" s="2"/>
      <c r="G148" s="2"/>
      <c r="H148" s="2"/>
    </row>
    <row r="149" spans="1:8">
      <c r="A149" s="3"/>
      <c r="B149" s="2"/>
      <c r="C149" s="2"/>
      <c r="D149" s="4"/>
      <c r="E149" s="2"/>
      <c r="F149" s="2"/>
      <c r="G149" s="2"/>
      <c r="H149" s="2"/>
    </row>
    <row r="150" spans="1:8">
      <c r="A150" s="3"/>
      <c r="B150" s="2"/>
      <c r="C150" s="2"/>
      <c r="D150" s="4"/>
      <c r="E150" s="2"/>
      <c r="F150" s="2"/>
      <c r="G150" s="2"/>
      <c r="H150" s="2"/>
    </row>
    <row r="151" spans="1:8">
      <c r="A151" s="3"/>
      <c r="B151" s="2"/>
      <c r="C151" s="2"/>
      <c r="D151" s="4"/>
      <c r="E151" s="2"/>
      <c r="F151" s="2"/>
      <c r="G151" s="2"/>
      <c r="H151" s="2"/>
    </row>
    <row r="152" spans="1:8">
      <c r="A152" s="3"/>
      <c r="B152" s="2"/>
      <c r="C152" s="2"/>
      <c r="D152" s="4"/>
      <c r="E152" s="2"/>
      <c r="F152" s="2"/>
      <c r="G152" s="2"/>
      <c r="H152" s="2"/>
    </row>
    <row r="153" spans="1:8">
      <c r="A153" s="3"/>
      <c r="B153" s="2"/>
      <c r="C153" s="2"/>
      <c r="D153" s="4"/>
      <c r="E153" s="2"/>
      <c r="F153" s="2"/>
      <c r="G153" s="2"/>
      <c r="H153" s="2"/>
    </row>
    <row r="154" spans="1:8">
      <c r="A154" s="3"/>
      <c r="B154" s="2"/>
      <c r="C154" s="2"/>
      <c r="D154" s="4"/>
      <c r="E154" s="2"/>
      <c r="F154" s="2"/>
      <c r="G154" s="2"/>
      <c r="H154" s="2"/>
    </row>
    <row r="155" spans="1:8">
      <c r="A155" s="3"/>
      <c r="B155" s="2"/>
      <c r="C155" s="2"/>
      <c r="D155" s="4"/>
      <c r="E155" s="2"/>
      <c r="F155" s="2"/>
      <c r="G155" s="2"/>
      <c r="H155" s="2"/>
    </row>
    <row r="156" spans="1:8">
      <c r="A156" s="3"/>
      <c r="B156" s="2"/>
      <c r="C156" s="2"/>
      <c r="D156" s="4"/>
      <c r="E156" s="2"/>
      <c r="F156" s="2"/>
      <c r="G156" s="2"/>
      <c r="H156" s="2"/>
    </row>
    <row r="157" spans="1:8">
      <c r="A157" s="3"/>
      <c r="B157" s="2"/>
      <c r="C157" s="2"/>
      <c r="D157" s="4"/>
      <c r="E157" s="2"/>
      <c r="F157" s="2"/>
      <c r="G157" s="2"/>
      <c r="H157" s="2"/>
    </row>
    <row r="158" spans="1:8">
      <c r="A158" s="3"/>
      <c r="B158" s="2"/>
      <c r="C158" s="2"/>
      <c r="D158" s="4"/>
      <c r="E158" s="2"/>
      <c r="F158" s="2"/>
      <c r="G158" s="2"/>
      <c r="H158" s="2"/>
    </row>
    <row r="159" spans="1:8">
      <c r="A159" s="3"/>
      <c r="B159" s="2"/>
      <c r="C159" s="2"/>
      <c r="D159" s="4"/>
      <c r="E159" s="2"/>
      <c r="F159" s="2"/>
      <c r="G159" s="2"/>
      <c r="H159" s="2"/>
    </row>
    <row r="160" spans="1:8">
      <c r="A160" s="3"/>
      <c r="B160" s="2"/>
      <c r="C160" s="2"/>
      <c r="D160" s="4"/>
      <c r="E160" s="2"/>
      <c r="F160" s="2"/>
      <c r="G160" s="2"/>
      <c r="H160" s="2"/>
    </row>
    <row r="161" spans="1:8">
      <c r="A161" s="3"/>
      <c r="B161" s="2"/>
      <c r="C161" s="2"/>
      <c r="D161" s="4"/>
      <c r="E161" s="2"/>
      <c r="F161" s="2"/>
      <c r="G161" s="2"/>
      <c r="H161" s="2"/>
    </row>
    <row r="162" spans="1:8">
      <c r="A162" s="3"/>
      <c r="B162" s="2"/>
      <c r="C162" s="2"/>
      <c r="D162" s="4"/>
      <c r="E162" s="2"/>
      <c r="F162" s="2"/>
      <c r="G162" s="2"/>
      <c r="H162" s="2"/>
    </row>
    <row r="163" spans="1:8">
      <c r="A163" s="3"/>
      <c r="B163" s="2"/>
      <c r="C163" s="2"/>
      <c r="D163" s="4"/>
      <c r="E163" s="2"/>
      <c r="F163" s="2"/>
      <c r="G163" s="2"/>
      <c r="H163" s="2"/>
    </row>
    <row r="164" spans="1:8">
      <c r="A164" s="3"/>
      <c r="B164" s="2"/>
      <c r="C164" s="2"/>
      <c r="D164" s="4"/>
      <c r="E164" s="2"/>
      <c r="F164" s="2"/>
      <c r="G164" s="2"/>
      <c r="H164" s="2"/>
    </row>
    <row r="165" spans="1:8">
      <c r="A165" s="3"/>
      <c r="B165" s="2"/>
      <c r="C165" s="2"/>
      <c r="D165" s="4"/>
      <c r="E165" s="2"/>
      <c r="F165" s="2"/>
      <c r="G165" s="2"/>
      <c r="H165" s="2"/>
    </row>
    <row r="166" spans="1:8">
      <c r="A166" s="3"/>
      <c r="B166" s="2"/>
      <c r="C166" s="2"/>
      <c r="D166" s="4"/>
      <c r="E166" s="2"/>
      <c r="F166" s="2"/>
      <c r="G166" s="2"/>
      <c r="H166" s="2"/>
    </row>
    <row r="167" spans="1:8">
      <c r="A167" s="3"/>
      <c r="B167" s="2"/>
      <c r="C167" s="2"/>
      <c r="D167" s="4"/>
      <c r="E167" s="2"/>
      <c r="F167" s="2"/>
      <c r="G167" s="2"/>
      <c r="H167" s="2"/>
    </row>
    <row r="168" spans="1:8">
      <c r="A168" s="3"/>
      <c r="B168" s="2"/>
      <c r="C168" s="2"/>
      <c r="D168" s="4"/>
      <c r="E168" s="2"/>
      <c r="F168" s="2"/>
      <c r="G168" s="2"/>
      <c r="H168" s="2"/>
    </row>
    <row r="169" spans="1:8">
      <c r="A169" s="3"/>
      <c r="B169" s="2"/>
      <c r="C169" s="2"/>
      <c r="D169" s="4"/>
      <c r="E169" s="2"/>
      <c r="F169" s="2"/>
      <c r="G169" s="2"/>
      <c r="H169" s="2"/>
    </row>
    <row r="170" spans="1:8">
      <c r="A170" s="3"/>
      <c r="B170" s="2"/>
      <c r="C170" s="2"/>
      <c r="D170" s="4"/>
      <c r="E170" s="2"/>
      <c r="F170" s="2"/>
      <c r="G170" s="2"/>
      <c r="H170" s="2"/>
    </row>
    <row r="171" spans="1:8">
      <c r="A171" s="3"/>
      <c r="B171" s="2"/>
      <c r="C171" s="2"/>
      <c r="D171" s="4"/>
      <c r="E171" s="2"/>
      <c r="F171" s="2"/>
      <c r="G171" s="2"/>
      <c r="H171" s="2"/>
    </row>
    <row r="172" spans="1:8">
      <c r="A172" s="3"/>
      <c r="B172" s="2"/>
      <c r="C172" s="2"/>
      <c r="D172" s="4"/>
      <c r="E172" s="2"/>
      <c r="F172" s="2"/>
      <c r="G172" s="2"/>
      <c r="H172" s="2"/>
    </row>
    <row r="173" spans="1:8">
      <c r="A173" s="3"/>
      <c r="B173" s="2"/>
      <c r="C173" s="2"/>
      <c r="D173" s="4"/>
      <c r="E173" s="2"/>
      <c r="F173" s="2"/>
      <c r="G173" s="2"/>
      <c r="H173" s="2"/>
    </row>
    <row r="174" spans="1:8">
      <c r="A174" s="3"/>
      <c r="B174" s="2"/>
      <c r="C174" s="2"/>
      <c r="D174" s="4"/>
      <c r="E174" s="2"/>
      <c r="F174" s="2"/>
      <c r="G174" s="2"/>
      <c r="H174" s="2"/>
    </row>
    <row r="175" spans="1:8">
      <c r="A175" s="3"/>
      <c r="B175" s="2"/>
      <c r="C175" s="2"/>
      <c r="D175" s="4"/>
      <c r="E175" s="2"/>
      <c r="F175" s="2"/>
      <c r="G175" s="2"/>
      <c r="H175" s="2"/>
    </row>
    <row r="176" spans="1:8">
      <c r="A176" s="3"/>
      <c r="B176" s="2"/>
      <c r="C176" s="2"/>
      <c r="D176" s="4"/>
      <c r="E176" s="2"/>
      <c r="F176" s="2"/>
      <c r="G176" s="2"/>
      <c r="H176" s="2"/>
    </row>
    <row r="177" spans="1:8">
      <c r="A177" s="3"/>
      <c r="B177" s="2"/>
      <c r="C177" s="2"/>
      <c r="D177" s="4"/>
      <c r="E177" s="2"/>
      <c r="F177" s="2"/>
      <c r="G177" s="2"/>
      <c r="H177" s="2"/>
    </row>
    <row r="178" spans="1:8">
      <c r="A178" s="3"/>
      <c r="B178" s="2"/>
      <c r="C178" s="2"/>
      <c r="D178" s="4"/>
      <c r="E178" s="2"/>
      <c r="F178" s="2"/>
      <c r="G178" s="2"/>
      <c r="H178" s="2"/>
    </row>
    <row r="179" spans="1:8">
      <c r="A179" s="3"/>
      <c r="B179" s="2"/>
      <c r="C179" s="2"/>
      <c r="D179" s="4"/>
      <c r="E179" s="2"/>
      <c r="F179" s="2"/>
      <c r="G179" s="2"/>
      <c r="H179" s="2"/>
    </row>
    <row r="180" spans="1:8">
      <c r="A180" s="3"/>
      <c r="B180" s="2"/>
      <c r="C180" s="2"/>
      <c r="D180" s="4"/>
      <c r="E180" s="2"/>
      <c r="F180" s="2"/>
      <c r="G180" s="2"/>
      <c r="H180" s="2"/>
    </row>
    <row r="181" spans="1:8">
      <c r="A181" s="3"/>
      <c r="B181" s="2"/>
      <c r="C181" s="2"/>
      <c r="D181" s="4"/>
      <c r="E181" s="2"/>
      <c r="F181" s="2"/>
      <c r="G181" s="2"/>
      <c r="H181" s="2"/>
    </row>
    <row r="182" spans="1:8">
      <c r="A182" s="3"/>
      <c r="B182" s="2"/>
      <c r="C182" s="2"/>
      <c r="D182" s="4"/>
      <c r="E182" s="2"/>
      <c r="F182" s="2"/>
      <c r="G182" s="2"/>
      <c r="H182" s="2"/>
    </row>
    <row r="183" spans="1:8">
      <c r="A183" s="3"/>
      <c r="B183" s="2"/>
      <c r="C183" s="2"/>
      <c r="D183" s="4"/>
      <c r="E183" s="2"/>
      <c r="F183" s="2"/>
      <c r="G183" s="2"/>
      <c r="H183" s="2"/>
    </row>
    <row r="184" spans="1:8">
      <c r="A184" s="3"/>
      <c r="B184" s="2"/>
      <c r="C184" s="2"/>
      <c r="D184" s="4"/>
      <c r="E184" s="2"/>
      <c r="F184" s="2"/>
      <c r="G184" s="2"/>
      <c r="H184" s="2"/>
    </row>
    <row r="185" spans="1:8">
      <c r="A185" s="3"/>
      <c r="B185" s="2"/>
      <c r="C185" s="2"/>
      <c r="D185" s="4"/>
      <c r="E185" s="2"/>
      <c r="F185" s="2"/>
      <c r="G185" s="2"/>
      <c r="H185" s="2"/>
    </row>
    <row r="186" spans="1:8">
      <c r="A186" s="3"/>
      <c r="B186" s="2"/>
      <c r="C186" s="2"/>
      <c r="D186" s="4"/>
      <c r="E186" s="2"/>
      <c r="F186" s="2"/>
      <c r="G186" s="2"/>
      <c r="H186" s="2"/>
    </row>
    <row r="187" spans="1:8">
      <c r="A187" s="3"/>
      <c r="B187" s="2"/>
      <c r="C187" s="2"/>
      <c r="D187" s="4"/>
      <c r="E187" s="2"/>
      <c r="F187" s="2"/>
      <c r="G187" s="2"/>
      <c r="H187" s="2"/>
    </row>
    <row r="188" spans="1:8">
      <c r="A188" s="3"/>
      <c r="B188" s="2"/>
      <c r="C188" s="2"/>
      <c r="D188" s="4"/>
      <c r="E188" s="2"/>
      <c r="F188" s="2"/>
      <c r="G188" s="2"/>
      <c r="H188" s="2"/>
    </row>
    <row r="189" spans="1:8">
      <c r="A189" s="3"/>
      <c r="B189" s="2"/>
      <c r="C189" s="2"/>
      <c r="D189" s="4"/>
      <c r="E189" s="2"/>
      <c r="F189" s="2"/>
      <c r="G189" s="2"/>
      <c r="H189" s="2"/>
    </row>
    <row r="190" spans="1:8">
      <c r="A190" s="3"/>
      <c r="B190" s="2"/>
      <c r="C190" s="2"/>
      <c r="D190" s="4"/>
      <c r="E190" s="2"/>
      <c r="F190" s="2"/>
      <c r="G190" s="2"/>
      <c r="H190" s="2"/>
    </row>
    <row r="191" spans="1:8">
      <c r="A191" s="3"/>
      <c r="B191" s="2"/>
      <c r="C191" s="2"/>
      <c r="D191" s="4"/>
      <c r="E191" s="2"/>
      <c r="F191" s="2"/>
      <c r="G191" s="2"/>
      <c r="H191" s="2"/>
    </row>
    <row r="192" spans="1:8">
      <c r="A192" s="3"/>
      <c r="B192" s="2"/>
      <c r="C192" s="2"/>
      <c r="D192" s="4"/>
      <c r="E192" s="2"/>
      <c r="F192" s="2"/>
      <c r="G192" s="2"/>
      <c r="H192" s="2"/>
    </row>
    <row r="193" spans="1:8">
      <c r="A193" s="3"/>
      <c r="B193" s="2"/>
      <c r="C193" s="2"/>
      <c r="D193" s="4"/>
      <c r="E193" s="2"/>
      <c r="F193" s="2"/>
      <c r="G193" s="2"/>
      <c r="H193" s="2"/>
    </row>
    <row r="194" spans="1:8">
      <c r="A194" s="3"/>
      <c r="B194" s="2"/>
      <c r="C194" s="2"/>
      <c r="D194" s="4"/>
      <c r="E194" s="2"/>
      <c r="F194" s="2"/>
      <c r="G194" s="2"/>
      <c r="H194" s="2"/>
    </row>
    <row r="195" spans="1:8">
      <c r="A195" s="3"/>
      <c r="B195" s="2"/>
      <c r="C195" s="2"/>
      <c r="D195" s="4"/>
      <c r="E195" s="2"/>
      <c r="F195" s="2"/>
      <c r="G195" s="2"/>
      <c r="H195" s="2"/>
    </row>
    <row r="196" spans="1:8">
      <c r="A196" s="3"/>
      <c r="B196" s="2"/>
      <c r="C196" s="2"/>
      <c r="D196" s="4"/>
      <c r="E196" s="2"/>
      <c r="F196" s="2"/>
      <c r="G196" s="2"/>
      <c r="H196" s="2"/>
    </row>
    <row r="197" spans="1:8">
      <c r="A197" s="3"/>
      <c r="B197" s="2"/>
      <c r="C197" s="2"/>
      <c r="D197" s="4"/>
      <c r="E197" s="2"/>
      <c r="F197" s="2"/>
      <c r="G197" s="2"/>
      <c r="H197" s="2"/>
    </row>
    <row r="198" spans="1:8">
      <c r="A198" s="3"/>
      <c r="B198" s="2"/>
      <c r="C198" s="2"/>
      <c r="D198" s="4"/>
      <c r="E198" s="2"/>
      <c r="F198" s="2"/>
      <c r="G198" s="2"/>
      <c r="H198" s="2"/>
    </row>
    <row r="199" spans="1:8">
      <c r="A199" s="3"/>
      <c r="B199" s="2"/>
      <c r="C199" s="2"/>
      <c r="D199" s="4"/>
      <c r="E199" s="2"/>
      <c r="F199" s="2"/>
      <c r="G199" s="2"/>
      <c r="H199" s="2"/>
    </row>
    <row r="200" spans="1:8">
      <c r="A200" s="3"/>
      <c r="B200" s="2"/>
      <c r="C200" s="2"/>
      <c r="D200" s="4"/>
      <c r="E200" s="2"/>
      <c r="F200" s="2"/>
      <c r="G200" s="2"/>
      <c r="H200" s="2"/>
    </row>
    <row r="201" spans="1:8">
      <c r="A201" s="3"/>
      <c r="B201" s="2"/>
      <c r="C201" s="2"/>
      <c r="D201" s="4"/>
      <c r="E201" s="2"/>
      <c r="F201" s="2"/>
      <c r="G201" s="2"/>
      <c r="H201" s="2"/>
    </row>
    <row r="202" spans="1:8">
      <c r="A202" s="3"/>
      <c r="B202" s="2"/>
      <c r="C202" s="2"/>
      <c r="D202" s="4"/>
      <c r="E202" s="2"/>
      <c r="F202" s="2"/>
      <c r="G202" s="2"/>
      <c r="H202" s="2"/>
    </row>
    <row r="203" spans="1:8">
      <c r="A203" s="3"/>
      <c r="B203" s="2"/>
      <c r="C203" s="2"/>
      <c r="D203" s="4"/>
      <c r="E203" s="2"/>
      <c r="F203" s="2"/>
      <c r="G203" s="2"/>
      <c r="H203" s="2"/>
    </row>
    <row r="204" spans="1:8">
      <c r="A204" s="3"/>
      <c r="B204" s="2"/>
      <c r="C204" s="2"/>
      <c r="D204" s="4"/>
      <c r="E204" s="2"/>
      <c r="F204" s="2"/>
      <c r="G204" s="2"/>
      <c r="H204" s="2"/>
    </row>
    <row r="205" spans="1:8">
      <c r="A205" s="3"/>
      <c r="B205" s="2"/>
      <c r="C205" s="2"/>
      <c r="D205" s="4"/>
      <c r="E205" s="2"/>
      <c r="F205" s="2"/>
      <c r="G205" s="2"/>
      <c r="H205" s="2"/>
    </row>
    <row r="206" spans="1:8">
      <c r="A206" s="3"/>
      <c r="B206" s="2"/>
      <c r="C206" s="2"/>
      <c r="D206" s="4"/>
      <c r="E206" s="2"/>
      <c r="F206" s="2"/>
      <c r="G206" s="2"/>
      <c r="H206" s="2"/>
    </row>
    <row r="207" spans="1:8">
      <c r="A207" s="3"/>
      <c r="B207" s="2"/>
      <c r="C207" s="2"/>
      <c r="D207" s="4"/>
      <c r="E207" s="2"/>
      <c r="F207" s="2"/>
      <c r="G207" s="2"/>
      <c r="H207" s="2"/>
    </row>
    <row r="208" spans="1:8">
      <c r="A208" s="3"/>
      <c r="B208" s="2"/>
      <c r="C208" s="2"/>
      <c r="D208" s="4"/>
      <c r="E208" s="2"/>
      <c r="F208" s="2"/>
      <c r="G208" s="2"/>
      <c r="H208" s="2"/>
    </row>
    <row r="209" spans="1:8">
      <c r="A209" s="3"/>
      <c r="B209" s="2"/>
      <c r="C209" s="2"/>
      <c r="D209" s="4"/>
      <c r="E209" s="2"/>
      <c r="F209" s="2"/>
      <c r="G209" s="2"/>
      <c r="H209" s="2"/>
    </row>
    <row r="210" spans="1:8">
      <c r="A210" s="3"/>
      <c r="B210" s="2"/>
      <c r="C210" s="2"/>
      <c r="D210" s="4"/>
      <c r="E210" s="2"/>
      <c r="F210" s="2"/>
      <c r="G210" s="2"/>
      <c r="H210" s="2"/>
    </row>
    <row r="211" spans="1:8">
      <c r="A211" s="3"/>
      <c r="B211" s="2"/>
      <c r="C211" s="2"/>
      <c r="D211" s="4"/>
      <c r="E211" s="2"/>
      <c r="F211" s="2"/>
      <c r="G211" s="2"/>
      <c r="H211" s="2"/>
    </row>
    <row r="212" spans="1:8">
      <c r="A212" s="3"/>
      <c r="B212" s="2"/>
      <c r="C212" s="2"/>
      <c r="D212" s="4"/>
      <c r="E212" s="2"/>
      <c r="F212" s="2"/>
      <c r="G212" s="2"/>
      <c r="H212" s="2"/>
    </row>
    <row r="213" spans="1:8">
      <c r="A213" s="3"/>
      <c r="B213" s="2"/>
      <c r="C213" s="2"/>
      <c r="D213" s="4"/>
      <c r="E213" s="2"/>
      <c r="F213" s="2"/>
      <c r="G213" s="2"/>
      <c r="H213" s="2"/>
    </row>
    <row r="214" spans="1:8">
      <c r="A214" s="3"/>
      <c r="B214" s="2"/>
      <c r="C214" s="2"/>
      <c r="D214" s="4"/>
      <c r="E214" s="2"/>
      <c r="F214" s="2"/>
      <c r="G214" s="2"/>
      <c r="H214" s="2"/>
    </row>
    <row r="215" spans="1:8">
      <c r="A215" s="3"/>
      <c r="B215" s="2"/>
      <c r="C215" s="2"/>
      <c r="D215" s="4"/>
      <c r="E215" s="2"/>
      <c r="F215" s="2"/>
      <c r="G215" s="2"/>
      <c r="H215" s="2"/>
    </row>
    <row r="216" spans="1:8">
      <c r="A216" s="3"/>
      <c r="B216" s="2"/>
      <c r="C216" s="2"/>
      <c r="D216" s="4"/>
      <c r="E216" s="2"/>
      <c r="F216" s="2"/>
      <c r="G216" s="2"/>
      <c r="H216" s="2"/>
    </row>
    <row r="217" spans="1:8">
      <c r="A217" s="3"/>
      <c r="B217" s="2"/>
      <c r="C217" s="2"/>
      <c r="D217" s="4"/>
      <c r="E217" s="2"/>
      <c r="F217" s="2"/>
      <c r="G217" s="2"/>
      <c r="H217" s="2"/>
    </row>
    <row r="218" spans="1:8">
      <c r="A218" s="3"/>
      <c r="B218" s="2"/>
      <c r="C218" s="2"/>
      <c r="D218" s="4"/>
      <c r="E218" s="2"/>
      <c r="F218" s="2"/>
      <c r="G218" s="2"/>
      <c r="H218" s="2"/>
    </row>
    <row r="219" spans="1:8">
      <c r="A219" s="3"/>
      <c r="B219" s="2"/>
      <c r="C219" s="2"/>
      <c r="D219" s="4"/>
      <c r="E219" s="2"/>
      <c r="F219" s="2"/>
      <c r="G219" s="2"/>
      <c r="H219" s="2"/>
    </row>
    <row r="220" spans="1:8">
      <c r="A220" s="3"/>
      <c r="B220" s="2"/>
      <c r="C220" s="2"/>
      <c r="D220" s="4"/>
      <c r="E220" s="2"/>
      <c r="F220" s="2"/>
      <c r="G220" s="2"/>
      <c r="H220" s="2"/>
    </row>
    <row r="221" spans="1:8">
      <c r="A221" s="3"/>
      <c r="B221" s="2"/>
      <c r="C221" s="2"/>
      <c r="D221" s="4"/>
      <c r="E221" s="2"/>
      <c r="F221" s="2"/>
      <c r="G221" s="2"/>
      <c r="H221" s="2"/>
    </row>
    <row r="222" spans="1:8">
      <c r="A222" s="3"/>
      <c r="B222" s="2"/>
      <c r="C222" s="2"/>
      <c r="D222" s="4"/>
      <c r="E222" s="2"/>
      <c r="F222" s="2"/>
      <c r="G222" s="2"/>
      <c r="H222" s="2"/>
    </row>
    <row r="223" spans="1:8">
      <c r="A223" s="3"/>
      <c r="B223" s="2"/>
      <c r="C223" s="2"/>
      <c r="D223" s="4"/>
      <c r="E223" s="2"/>
      <c r="F223" s="2"/>
      <c r="G223" s="2"/>
      <c r="H223" s="2"/>
    </row>
    <row r="224" spans="1:8">
      <c r="A224" s="3"/>
      <c r="B224" s="2"/>
      <c r="C224" s="2"/>
      <c r="D224" s="4"/>
      <c r="E224" s="2"/>
      <c r="F224" s="2"/>
      <c r="G224" s="2"/>
      <c r="H224" s="2"/>
    </row>
    <row r="225" spans="1:8">
      <c r="A225" s="3"/>
      <c r="B225" s="2"/>
      <c r="C225" s="2"/>
      <c r="D225" s="4"/>
      <c r="E225" s="2"/>
      <c r="F225" s="2"/>
      <c r="G225" s="2"/>
      <c r="H225" s="2"/>
    </row>
    <row r="226" spans="1:8">
      <c r="A226" s="3"/>
      <c r="B226" s="2"/>
      <c r="C226" s="2"/>
      <c r="D226" s="4"/>
      <c r="E226" s="2"/>
      <c r="F226" s="2"/>
      <c r="G226" s="2"/>
      <c r="H226" s="2"/>
    </row>
    <row r="227" spans="1:8">
      <c r="A227" s="3"/>
      <c r="B227" s="2"/>
      <c r="C227" s="2"/>
      <c r="D227" s="4"/>
      <c r="E227" s="2"/>
      <c r="F227" s="2"/>
      <c r="G227" s="2"/>
      <c r="H227" s="2"/>
    </row>
    <row r="228" spans="1:8">
      <c r="A228" s="3"/>
      <c r="B228" s="2"/>
      <c r="C228" s="2"/>
      <c r="D228" s="4"/>
      <c r="E228" s="2"/>
      <c r="F228" s="2"/>
      <c r="G228" s="2"/>
      <c r="H228" s="2"/>
    </row>
    <row r="229" spans="1:8">
      <c r="A229" s="3"/>
      <c r="B229" s="2"/>
      <c r="C229" s="2"/>
      <c r="D229" s="4"/>
      <c r="E229" s="2"/>
      <c r="F229" s="2"/>
      <c r="G229" s="2"/>
      <c r="H229" s="2"/>
    </row>
    <row r="230" spans="1:8">
      <c r="A230" s="3"/>
      <c r="B230" s="2"/>
      <c r="C230" s="2"/>
      <c r="D230" s="4"/>
      <c r="E230" s="2"/>
      <c r="F230" s="2"/>
      <c r="G230" s="2"/>
      <c r="H230" s="2"/>
    </row>
    <row r="231" spans="1:8">
      <c r="A231" s="3"/>
      <c r="B231" s="2"/>
      <c r="C231" s="2"/>
      <c r="D231" s="4"/>
      <c r="E231" s="2"/>
      <c r="F231" s="2"/>
      <c r="G231" s="2"/>
      <c r="H231" s="2"/>
    </row>
    <row r="232" spans="1:8">
      <c r="A232" s="3"/>
      <c r="B232" s="2"/>
      <c r="C232" s="2"/>
      <c r="D232" s="4"/>
      <c r="E232" s="2"/>
      <c r="F232" s="2"/>
      <c r="G232" s="2"/>
      <c r="H232" s="2"/>
    </row>
    <row r="233" spans="1:8">
      <c r="A233" s="3"/>
      <c r="B233" s="2"/>
      <c r="C233" s="2"/>
      <c r="D233" s="4"/>
      <c r="E233" s="2"/>
      <c r="F233" s="2"/>
      <c r="G233" s="2"/>
      <c r="H233" s="2"/>
    </row>
    <row r="234" spans="1:8">
      <c r="A234" s="3"/>
      <c r="B234" s="2"/>
      <c r="C234" s="2"/>
      <c r="D234" s="4"/>
      <c r="E234" s="2"/>
      <c r="F234" s="2"/>
      <c r="G234" s="2"/>
      <c r="H234" s="2"/>
    </row>
    <row r="235" spans="1:8">
      <c r="A235" s="3"/>
      <c r="B235" s="2"/>
      <c r="C235" s="2"/>
      <c r="D235" s="4"/>
      <c r="E235" s="2"/>
      <c r="F235" s="2"/>
      <c r="G235" s="2"/>
      <c r="H235" s="2"/>
    </row>
    <row r="236" spans="1:8">
      <c r="A236" s="3"/>
      <c r="B236" s="2"/>
      <c r="C236" s="2"/>
      <c r="D236" s="4"/>
      <c r="E236" s="2"/>
      <c r="F236" s="2"/>
      <c r="G236" s="2"/>
      <c r="H236" s="2"/>
    </row>
    <row r="237" spans="1:8">
      <c r="A237" s="3"/>
      <c r="B237" s="2"/>
      <c r="C237" s="2"/>
      <c r="D237" s="4"/>
      <c r="E237" s="2"/>
      <c r="F237" s="2"/>
      <c r="G237" s="2"/>
      <c r="H237" s="2"/>
    </row>
    <row r="238" spans="1:8">
      <c r="A238" s="3"/>
      <c r="B238" s="2"/>
      <c r="C238" s="2"/>
      <c r="D238" s="4"/>
      <c r="E238" s="2"/>
      <c r="F238" s="2"/>
      <c r="G238" s="2"/>
      <c r="H238" s="2"/>
    </row>
    <row r="239" spans="1:8">
      <c r="A239" s="3"/>
      <c r="B239" s="2"/>
      <c r="C239" s="2"/>
      <c r="D239" s="4"/>
      <c r="E239" s="2"/>
      <c r="F239" s="2"/>
      <c r="G239" s="2"/>
      <c r="H239" s="2"/>
    </row>
    <row r="240" spans="1:8">
      <c r="A240" s="3"/>
      <c r="B240" s="2"/>
      <c r="C240" s="2"/>
      <c r="D240" s="4"/>
      <c r="E240" s="2"/>
      <c r="F240" s="2"/>
      <c r="G240" s="2"/>
      <c r="H240" s="2"/>
    </row>
    <row r="241" spans="1:8">
      <c r="A241" s="3"/>
      <c r="B241" s="2"/>
      <c r="C241" s="2"/>
      <c r="D241" s="4"/>
      <c r="E241" s="2"/>
      <c r="F241" s="2"/>
      <c r="G241" s="2"/>
      <c r="H241" s="2"/>
    </row>
    <row r="242" spans="1:8">
      <c r="A242" s="3"/>
      <c r="B242" s="2"/>
      <c r="C242" s="2"/>
      <c r="D242" s="4"/>
      <c r="E242" s="2"/>
      <c r="F242" s="2"/>
      <c r="G242" s="2"/>
      <c r="H242" s="2"/>
    </row>
    <row r="243" spans="1:8">
      <c r="A243" s="3"/>
      <c r="B243" s="2"/>
      <c r="C243" s="2"/>
      <c r="D243" s="4"/>
      <c r="E243" s="2"/>
      <c r="F243" s="2"/>
      <c r="G243" s="2"/>
      <c r="H243" s="2"/>
    </row>
    <row r="244" spans="1:8">
      <c r="A244" s="3"/>
      <c r="B244" s="2"/>
      <c r="C244" s="2"/>
      <c r="D244" s="4"/>
      <c r="E244" s="2"/>
      <c r="F244" s="2"/>
      <c r="G244" s="2"/>
      <c r="H244" s="2"/>
    </row>
    <row r="245" spans="1:8">
      <c r="A245" s="3"/>
      <c r="B245" s="2"/>
      <c r="C245" s="2"/>
      <c r="D245" s="4"/>
      <c r="E245" s="2"/>
      <c r="F245" s="2"/>
      <c r="G245" s="2"/>
      <c r="H245" s="2"/>
    </row>
    <row r="246" spans="1:8">
      <c r="A246" s="3"/>
      <c r="B246" s="2"/>
      <c r="C246" s="2"/>
      <c r="D246" s="4"/>
      <c r="E246" s="2"/>
      <c r="F246" s="2"/>
      <c r="G246" s="2"/>
      <c r="H246" s="2"/>
    </row>
    <row r="247" spans="1:8">
      <c r="A247" s="3"/>
      <c r="B247" s="2"/>
      <c r="C247" s="2"/>
      <c r="D247" s="4"/>
      <c r="E247" s="2"/>
      <c r="F247" s="2"/>
      <c r="G247" s="2"/>
      <c r="H247" s="2"/>
    </row>
    <row r="248" spans="1:8">
      <c r="A248" s="3"/>
      <c r="B248" s="2"/>
      <c r="C248" s="2"/>
      <c r="D248" s="4"/>
      <c r="E248" s="2"/>
      <c r="F248" s="2"/>
      <c r="G248" s="2"/>
      <c r="H248" s="2"/>
    </row>
    <row r="249" spans="1:8">
      <c r="A249" s="3"/>
      <c r="B249" s="2"/>
      <c r="C249" s="2"/>
      <c r="D249" s="4"/>
      <c r="E249" s="2"/>
      <c r="F249" s="2"/>
      <c r="G249" s="2"/>
      <c r="H249" s="2"/>
    </row>
    <row r="250" spans="1:8">
      <c r="A250" s="3"/>
      <c r="B250" s="2"/>
      <c r="C250" s="2"/>
      <c r="D250" s="4"/>
      <c r="E250" s="2"/>
      <c r="F250" s="2"/>
      <c r="G250" s="2"/>
      <c r="H250" s="2"/>
    </row>
    <row r="251" spans="1:8">
      <c r="A251" s="3"/>
      <c r="B251" s="2"/>
      <c r="C251" s="2"/>
      <c r="D251" s="4"/>
      <c r="E251" s="2"/>
      <c r="F251" s="2"/>
      <c r="G251" s="2"/>
      <c r="H251" s="2"/>
    </row>
    <row r="252" spans="1:8">
      <c r="A252" s="3"/>
      <c r="B252" s="2"/>
      <c r="C252" s="2"/>
      <c r="D252" s="4"/>
      <c r="E252" s="2"/>
      <c r="F252" s="2"/>
      <c r="G252" s="2"/>
      <c r="H252" s="2"/>
    </row>
    <row r="253" spans="1:8">
      <c r="A253" s="3"/>
      <c r="B253" s="2"/>
      <c r="C253" s="2"/>
      <c r="D253" s="4"/>
      <c r="E253" s="2"/>
      <c r="F253" s="2"/>
      <c r="G253" s="2"/>
      <c r="H253" s="2"/>
    </row>
    <row r="254" spans="1:8">
      <c r="A254" s="3"/>
      <c r="B254" s="2"/>
      <c r="C254" s="2"/>
      <c r="D254" s="4"/>
      <c r="E254" s="2"/>
      <c r="F254" s="2"/>
      <c r="G254" s="2"/>
      <c r="H254" s="2"/>
    </row>
    <row r="255" spans="1:8">
      <c r="A255" s="3"/>
      <c r="B255" s="2"/>
      <c r="C255" s="2"/>
      <c r="D255" s="4"/>
      <c r="E255" s="2"/>
      <c r="F255" s="2"/>
      <c r="G255" s="2"/>
      <c r="H255" s="2"/>
    </row>
    <row r="256" spans="1:8">
      <c r="A256" s="3"/>
      <c r="B256" s="2"/>
      <c r="C256" s="2"/>
      <c r="D256" s="4"/>
      <c r="E256" s="2"/>
      <c r="F256" s="2"/>
      <c r="G256" s="2"/>
      <c r="H256" s="2"/>
    </row>
    <row r="257" spans="1:8">
      <c r="A257" s="3"/>
      <c r="B257" s="2"/>
      <c r="C257" s="2"/>
      <c r="D257" s="4"/>
      <c r="E257" s="2"/>
      <c r="F257" s="2"/>
      <c r="G257" s="2"/>
      <c r="H257" s="2"/>
    </row>
    <row r="258" spans="1:8">
      <c r="A258" s="3"/>
      <c r="B258" s="2"/>
      <c r="C258" s="2"/>
      <c r="D258" s="4"/>
      <c r="E258" s="2"/>
      <c r="F258" s="2"/>
      <c r="G258" s="2"/>
      <c r="H258" s="2"/>
    </row>
    <row r="259" spans="1:8">
      <c r="A259" s="3"/>
      <c r="B259" s="2"/>
      <c r="C259" s="2"/>
      <c r="D259" s="4"/>
      <c r="E259" s="2"/>
      <c r="F259" s="2"/>
      <c r="G259" s="2"/>
      <c r="H259" s="2"/>
    </row>
    <row r="260" spans="1:8">
      <c r="A260" s="3"/>
      <c r="B260" s="2"/>
      <c r="C260" s="2"/>
      <c r="D260" s="4"/>
      <c r="E260" s="2"/>
      <c r="F260" s="2"/>
      <c r="G260" s="2"/>
      <c r="H260" s="2"/>
    </row>
    <row r="261" spans="1:8">
      <c r="A261" s="3"/>
      <c r="B261" s="2"/>
      <c r="C261" s="2"/>
      <c r="D261" s="4"/>
      <c r="E261" s="2"/>
      <c r="F261" s="2"/>
      <c r="G261" s="2"/>
      <c r="H261" s="2"/>
    </row>
    <row r="262" spans="1:8">
      <c r="A262" s="3"/>
      <c r="B262" s="2"/>
      <c r="C262" s="2"/>
      <c r="D262" s="4"/>
      <c r="E262" s="2"/>
      <c r="F262" s="2"/>
      <c r="G262" s="2"/>
      <c r="H262" s="2"/>
    </row>
    <row r="263" spans="1:8">
      <c r="A263" s="3"/>
      <c r="B263" s="2"/>
      <c r="C263" s="2"/>
      <c r="D263" s="4"/>
      <c r="E263" s="2"/>
      <c r="F263" s="2"/>
      <c r="G263" s="2"/>
      <c r="H263" s="2"/>
    </row>
    <row r="264" spans="1:8">
      <c r="A264" s="3"/>
      <c r="B264" s="2"/>
      <c r="C264" s="2"/>
      <c r="D264" s="4"/>
      <c r="E264" s="2"/>
      <c r="F264" s="2"/>
      <c r="G264" s="2"/>
      <c r="H264" s="2"/>
    </row>
    <row r="265" spans="1:8">
      <c r="A265" s="3"/>
      <c r="B265" s="2"/>
      <c r="C265" s="2"/>
      <c r="D265" s="4"/>
      <c r="E265" s="2"/>
      <c r="F265" s="2"/>
      <c r="G265" s="2"/>
      <c r="H265" s="2"/>
    </row>
    <row r="266" spans="1:8">
      <c r="A266" s="3"/>
      <c r="B266" s="2"/>
      <c r="C266" s="2"/>
      <c r="D266" s="4"/>
      <c r="E266" s="2"/>
      <c r="F266" s="2"/>
      <c r="G266" s="2"/>
      <c r="H266" s="2"/>
    </row>
    <row r="267" spans="1:8">
      <c r="A267" s="3"/>
      <c r="B267" s="2"/>
      <c r="C267" s="2"/>
      <c r="D267" s="4"/>
      <c r="E267" s="2"/>
      <c r="F267" s="2"/>
      <c r="G267" s="2"/>
      <c r="H267" s="2"/>
    </row>
    <row r="268" spans="1:8">
      <c r="A268" s="3"/>
      <c r="B268" s="2"/>
      <c r="C268" s="2"/>
      <c r="D268" s="4"/>
      <c r="E268" s="2"/>
      <c r="F268" s="2"/>
      <c r="G268" s="2"/>
      <c r="H268" s="2"/>
    </row>
    <row r="269" spans="1:8">
      <c r="A269" s="3"/>
      <c r="B269" s="2"/>
      <c r="C269" s="2"/>
      <c r="D269" s="4"/>
      <c r="E269" s="2"/>
      <c r="F269" s="2"/>
      <c r="G269" s="2"/>
      <c r="H269" s="2"/>
    </row>
    <row r="270" spans="1:8">
      <c r="A270" s="3"/>
      <c r="B270" s="2"/>
      <c r="C270" s="2"/>
      <c r="D270" s="4"/>
      <c r="E270" s="2"/>
      <c r="F270" s="2"/>
      <c r="G270" s="2"/>
      <c r="H270" s="2"/>
    </row>
    <row r="271" spans="1:8">
      <c r="A271" s="3"/>
      <c r="B271" s="2"/>
      <c r="C271" s="2"/>
      <c r="D271" s="4"/>
      <c r="E271" s="2"/>
      <c r="F271" s="2"/>
      <c r="G271" s="2"/>
      <c r="H271" s="2"/>
    </row>
    <row r="272" spans="1:8">
      <c r="A272" s="3"/>
      <c r="B272" s="2"/>
      <c r="C272" s="2"/>
      <c r="D272" s="4"/>
      <c r="E272" s="2"/>
      <c r="F272" s="2"/>
      <c r="G272" s="2"/>
      <c r="H272" s="2"/>
    </row>
    <row r="273" spans="1:8">
      <c r="A273" s="3"/>
      <c r="B273" s="2"/>
      <c r="C273" s="2"/>
      <c r="D273" s="4"/>
      <c r="E273" s="2"/>
      <c r="F273" s="2"/>
      <c r="G273" s="2"/>
      <c r="H273" s="2"/>
    </row>
    <row r="274" spans="1:8">
      <c r="A274" s="3"/>
      <c r="B274" s="2"/>
      <c r="C274" s="2"/>
      <c r="D274" s="4"/>
      <c r="E274" s="2"/>
      <c r="F274" s="2"/>
      <c r="G274" s="2"/>
      <c r="H274" s="2"/>
    </row>
    <row r="275" spans="1:8">
      <c r="A275" s="3"/>
      <c r="B275" s="2"/>
      <c r="C275" s="2"/>
      <c r="D275" s="4"/>
      <c r="E275" s="2"/>
      <c r="F275" s="2"/>
      <c r="G275" s="2"/>
      <c r="H275" s="2"/>
    </row>
    <row r="276" spans="1:8">
      <c r="A276" s="3"/>
      <c r="B276" s="2"/>
      <c r="C276" s="2"/>
      <c r="D276" s="4"/>
      <c r="E276" s="2"/>
      <c r="F276" s="2"/>
      <c r="G276" s="2"/>
      <c r="H276" s="2"/>
    </row>
    <row r="277" spans="1:8">
      <c r="A277" s="3"/>
      <c r="B277" s="2"/>
      <c r="C277" s="2"/>
      <c r="D277" s="4"/>
      <c r="E277" s="2"/>
      <c r="F277" s="2"/>
      <c r="G277" s="2"/>
      <c r="H277" s="2"/>
    </row>
    <row r="278" spans="1:8">
      <c r="A278" s="3"/>
      <c r="B278" s="2"/>
      <c r="C278" s="2"/>
      <c r="D278" s="4"/>
      <c r="E278" s="2"/>
      <c r="F278" s="2"/>
      <c r="G278" s="2"/>
      <c r="H278" s="2"/>
    </row>
    <row r="279" spans="1:8">
      <c r="A279" s="3"/>
      <c r="B279" s="2"/>
      <c r="C279" s="2"/>
      <c r="D279" s="4"/>
      <c r="E279" s="2"/>
      <c r="F279" s="2"/>
      <c r="G279" s="2"/>
      <c r="H279" s="2"/>
    </row>
    <row r="280" spans="1:8">
      <c r="A280" s="3"/>
      <c r="B280" s="2"/>
      <c r="C280" s="2"/>
      <c r="D280" s="4"/>
      <c r="E280" s="2"/>
      <c r="F280" s="2"/>
      <c r="G280" s="2"/>
      <c r="H280" s="2"/>
    </row>
    <row r="281" spans="1:8">
      <c r="A281" s="3"/>
      <c r="B281" s="2"/>
      <c r="C281" s="2"/>
      <c r="D281" s="4"/>
      <c r="E281" s="2"/>
      <c r="F281" s="2"/>
      <c r="G281" s="2"/>
      <c r="H281" s="2"/>
    </row>
    <row r="282" spans="1:8">
      <c r="A282" s="3"/>
      <c r="B282" s="2"/>
      <c r="C282" s="2"/>
      <c r="D282" s="4"/>
      <c r="E282" s="2"/>
      <c r="F282" s="2"/>
      <c r="G282" s="2"/>
      <c r="H282" s="2"/>
    </row>
    <row r="283" spans="1:8">
      <c r="A283" s="3"/>
      <c r="B283" s="2"/>
      <c r="C283" s="2"/>
      <c r="D283" s="4"/>
      <c r="E283" s="2"/>
      <c r="F283" s="2"/>
      <c r="G283" s="2"/>
      <c r="H283" s="2"/>
    </row>
    <row r="284" spans="1:8">
      <c r="A284" s="3"/>
      <c r="B284" s="2"/>
      <c r="C284" s="2"/>
      <c r="D284" s="4"/>
      <c r="E284" s="2"/>
      <c r="F284" s="2"/>
      <c r="G284" s="2"/>
      <c r="H284" s="2"/>
    </row>
    <row r="285" spans="1:8">
      <c r="A285" s="3"/>
      <c r="B285" s="2"/>
      <c r="C285" s="2"/>
      <c r="D285" s="4"/>
      <c r="E285" s="2"/>
      <c r="F285" s="2"/>
      <c r="G285" s="2"/>
      <c r="H285" s="2"/>
    </row>
    <row r="286" spans="1:8">
      <c r="A286" s="3"/>
      <c r="B286" s="2"/>
      <c r="C286" s="2"/>
      <c r="D286" s="4"/>
      <c r="E286" s="2"/>
      <c r="F286" s="2"/>
      <c r="G286" s="2"/>
      <c r="H286" s="2"/>
    </row>
    <row r="287" spans="1:8">
      <c r="A287" s="3"/>
      <c r="B287" s="2"/>
      <c r="C287" s="2"/>
      <c r="D287" s="4"/>
      <c r="E287" s="2"/>
      <c r="F287" s="2"/>
      <c r="G287" s="2"/>
      <c r="H287" s="2"/>
    </row>
    <row r="288" spans="1:8">
      <c r="A288" s="3"/>
      <c r="B288" s="2"/>
      <c r="C288" s="2"/>
      <c r="D288" s="4"/>
      <c r="E288" s="2"/>
      <c r="F288" s="2"/>
      <c r="G288" s="2"/>
      <c r="H288" s="2"/>
    </row>
    <row r="289" spans="1:13">
      <c r="A289" s="3"/>
      <c r="B289" s="2"/>
      <c r="C289" s="2"/>
      <c r="D289" s="4"/>
      <c r="E289" s="2"/>
      <c r="F289" s="2"/>
      <c r="G289" s="2"/>
      <c r="H289" s="2"/>
    </row>
    <row r="290" spans="1:13">
      <c r="A290" s="3"/>
      <c r="B290" s="2"/>
      <c r="C290" s="2"/>
      <c r="D290" s="4"/>
      <c r="E290" s="2"/>
      <c r="F290" s="2"/>
      <c r="G290" s="2"/>
      <c r="H290" s="2"/>
    </row>
    <row r="291" spans="1:13">
      <c r="A291" s="3"/>
      <c r="B291" s="2"/>
      <c r="C291" s="2"/>
      <c r="D291" s="4"/>
      <c r="E291" s="2"/>
      <c r="F291" s="2"/>
      <c r="G291" s="2"/>
      <c r="H291" s="2"/>
    </row>
    <row r="292" spans="1:13">
      <c r="A292" s="3"/>
      <c r="B292" s="2"/>
      <c r="C292" s="2"/>
      <c r="D292" s="4"/>
      <c r="E292" s="2"/>
      <c r="F292" s="2"/>
      <c r="G292" s="2"/>
      <c r="H292" s="2"/>
    </row>
    <row r="293" spans="1:13">
      <c r="A293" s="3"/>
      <c r="B293" s="2"/>
      <c r="C293" s="2"/>
      <c r="D293" s="4"/>
      <c r="E293" s="2"/>
      <c r="F293" s="2"/>
      <c r="G293" s="2"/>
      <c r="H293" s="2"/>
    </row>
    <row r="294" spans="1:13">
      <c r="A294" s="3"/>
      <c r="B294" s="2"/>
      <c r="C294" s="2"/>
      <c r="D294" s="4"/>
      <c r="E294" s="2"/>
      <c r="F294" s="2"/>
      <c r="G294" s="2"/>
      <c r="H294" s="2"/>
    </row>
    <row r="295" spans="1:13">
      <c r="A295" s="3"/>
      <c r="B295" s="2"/>
      <c r="C295" s="2"/>
      <c r="D295" s="4"/>
      <c r="E295" s="2"/>
      <c r="F295" s="2"/>
      <c r="G295" s="2"/>
      <c r="H295" s="2"/>
    </row>
    <row r="296" spans="1:13">
      <c r="A296" s="3"/>
      <c r="B296" s="2"/>
      <c r="C296" s="2"/>
      <c r="D296" s="4"/>
      <c r="E296" s="2"/>
      <c r="F296" s="2"/>
      <c r="G296" s="2"/>
      <c r="H296" s="2"/>
    </row>
    <row r="297" spans="1:13">
      <c r="A297" s="3"/>
      <c r="B297" s="2"/>
      <c r="C297" s="2"/>
      <c r="D297" s="4"/>
      <c r="E297" s="2"/>
      <c r="F297" s="2"/>
      <c r="G297" s="2"/>
      <c r="H297" s="2"/>
    </row>
    <row r="298" spans="1:13">
      <c r="A298" s="3"/>
      <c r="B298" s="2"/>
      <c r="C298" s="2"/>
      <c r="D298" s="4"/>
      <c r="E298" s="2"/>
      <c r="F298" s="2"/>
      <c r="G298" s="2"/>
      <c r="H298" s="2"/>
    </row>
    <row r="299" spans="1:13">
      <c r="A299" s="3"/>
      <c r="B299" s="2"/>
      <c r="C299" s="2"/>
      <c r="D299" s="4"/>
      <c r="E299" s="2"/>
      <c r="F299" s="2"/>
      <c r="G299" s="2"/>
      <c r="H299" s="2"/>
    </row>
    <row r="300" spans="1:13">
      <c r="A300" s="3"/>
      <c r="B300" s="2"/>
      <c r="C300" s="2"/>
      <c r="D300" s="4"/>
      <c r="E300" s="2"/>
      <c r="F300" s="2"/>
      <c r="G300" s="2"/>
      <c r="H300" s="2"/>
    </row>
    <row r="301" spans="1:13">
      <c r="A301" s="3"/>
      <c r="B301" s="2"/>
      <c r="C301" s="2"/>
      <c r="D301" s="4"/>
      <c r="E301" s="2"/>
      <c r="F301" s="2"/>
      <c r="G301" s="2"/>
      <c r="H301" s="2"/>
    </row>
    <row r="302" spans="1:13">
      <c r="A302" s="3"/>
      <c r="B302" s="2"/>
      <c r="C302" s="2"/>
      <c r="D302" s="4"/>
      <c r="E302" s="2"/>
      <c r="F302" s="2"/>
      <c r="G302" s="2"/>
      <c r="H302" s="2"/>
    </row>
    <row r="303" spans="1:13">
      <c r="A303" s="3"/>
      <c r="B303" s="2"/>
      <c r="C303" s="2"/>
      <c r="D303" s="4"/>
      <c r="E303" s="2"/>
      <c r="F303" s="2"/>
      <c r="G303" s="2"/>
      <c r="H303" s="2"/>
    </row>
    <row r="304" spans="1:13">
      <c r="D304" s="1"/>
      <c r="M304">
        <f>SUM(M5:M303)</f>
        <v>12.541050408756888</v>
      </c>
    </row>
  </sheetData>
  <sortState ref="A5:M25">
    <sortCondition descending="1" ref="D5:D2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34" workbookViewId="0">
      <selection activeCell="O58" sqref="O58"/>
    </sheetView>
  </sheetViews>
  <sheetFormatPr defaultRowHeight="15"/>
  <cols>
    <col min="1" max="2" width="9.5703125" bestFit="1" customWidth="1"/>
    <col min="3" max="3" width="18.42578125" bestFit="1" customWidth="1"/>
    <col min="4" max="4" width="9.5703125" bestFit="1" customWidth="1"/>
    <col min="5" max="5" width="13.28515625" bestFit="1" customWidth="1"/>
    <col min="6" max="8" width="13.28515625" customWidth="1"/>
    <col min="9" max="9" width="13.7109375" bestFit="1" customWidth="1"/>
    <col min="10" max="12" width="12.7109375" customWidth="1"/>
    <col min="13" max="13" width="12.85546875" bestFit="1" customWidth="1"/>
  </cols>
  <sheetData>
    <row r="1" spans="1:13">
      <c r="A1" t="str">
        <f>[1]!EM_INDEX("HSCEI.HI","2021-01-05","LAYOUT=1&amp;CLEARNUMBER=0")</f>
        <v>指数成份</v>
      </c>
      <c r="F1" s="7"/>
      <c r="G1" s="8"/>
      <c r="H1" s="8"/>
      <c r="I1" s="8"/>
      <c r="J1" s="8"/>
      <c r="K1" s="8"/>
      <c r="L1" s="8"/>
      <c r="M1" s="8"/>
    </row>
    <row r="2" spans="1:13">
      <c r="A2" s="2" t="s">
        <v>11</v>
      </c>
      <c r="B2" s="2" t="s">
        <v>559</v>
      </c>
      <c r="C2" s="2"/>
      <c r="D2" s="2"/>
      <c r="E2" s="2"/>
      <c r="F2" s="7"/>
      <c r="G2" s="7"/>
      <c r="H2" s="7"/>
      <c r="I2" s="8"/>
      <c r="J2" s="8"/>
      <c r="K2" s="8"/>
      <c r="L2" s="8"/>
      <c r="M2" s="8"/>
    </row>
    <row r="3" spans="1:13">
      <c r="A3" s="2" t="s">
        <v>13</v>
      </c>
      <c r="B3" s="3">
        <v>44201</v>
      </c>
      <c r="C3" s="2"/>
      <c r="D3" s="2"/>
      <c r="E3" s="2"/>
      <c r="F3" s="7"/>
      <c r="G3" s="7"/>
      <c r="H3" s="7"/>
      <c r="I3" s="8"/>
      <c r="J3" s="8"/>
      <c r="K3" s="8"/>
      <c r="L3" s="8"/>
      <c r="M3" s="8"/>
    </row>
    <row r="4" spans="1:13">
      <c r="A4" s="2" t="s">
        <v>14</v>
      </c>
      <c r="B4" s="2" t="s">
        <v>15</v>
      </c>
      <c r="C4" s="2" t="s">
        <v>16</v>
      </c>
      <c r="D4" s="4" t="s">
        <v>17</v>
      </c>
      <c r="E4" s="2" t="s">
        <v>18</v>
      </c>
      <c r="F4" s="2" t="s">
        <v>759</v>
      </c>
      <c r="G4" s="2" t="s">
        <v>752</v>
      </c>
      <c r="H4" s="2" t="s">
        <v>749</v>
      </c>
      <c r="I4" s="2" t="s">
        <v>8</v>
      </c>
      <c r="J4" s="2" t="s">
        <v>758</v>
      </c>
      <c r="K4" s="2" t="s">
        <v>751</v>
      </c>
      <c r="L4" s="2" t="s">
        <v>748</v>
      </c>
      <c r="M4" s="2" t="s">
        <v>760</v>
      </c>
    </row>
    <row r="5" spans="1:13">
      <c r="A5" s="3">
        <v>44200</v>
      </c>
      <c r="B5" s="2" t="s">
        <v>560</v>
      </c>
      <c r="C5" s="2" t="s">
        <v>561</v>
      </c>
      <c r="D5" s="2">
        <v>2.16</v>
      </c>
      <c r="E5" s="2">
        <v>3.45</v>
      </c>
      <c r="F5" s="7">
        <f>[1]!EM_HKS_VAL_PE(B5,"2021-01-04","2017")</f>
        <v>20.759015322573799</v>
      </c>
      <c r="G5" s="7">
        <f>[1]!EM_HKS_VAL_PE(B5,"2021-01-04","2018")</f>
        <v>18.4323540432306</v>
      </c>
      <c r="H5" s="7">
        <f>[1]!EM_HKS_VAL_PE(B5,"2021-01-04","2019")</f>
        <v>28.884769182060602</v>
      </c>
      <c r="I5" s="8">
        <f>[1]!EM_HKS_VAL_PE_TTM(B5,"2021-1-5")</f>
        <v>37.199941175616203</v>
      </c>
      <c r="J5" s="8">
        <f>D5/F5</f>
        <v>0.10405117807544416</v>
      </c>
      <c r="K5" s="8">
        <f t="shared" ref="K5:K55" si="0">D5/G5</f>
        <v>0.11718524909699606</v>
      </c>
      <c r="L5" s="8">
        <f t="shared" ref="L5:L55" si="1">D5/H5</f>
        <v>7.4779894773800246E-2</v>
      </c>
      <c r="M5" s="8">
        <f t="shared" ref="M5:M55" si="2">D5/I5</f>
        <v>5.8064607946633949E-2</v>
      </c>
    </row>
    <row r="6" spans="1:13">
      <c r="A6" s="3">
        <v>44200</v>
      </c>
      <c r="B6" s="2" t="s">
        <v>562</v>
      </c>
      <c r="C6" s="2" t="s">
        <v>563</v>
      </c>
      <c r="D6" s="4">
        <v>1.19</v>
      </c>
      <c r="E6" s="2">
        <v>-7.69</v>
      </c>
      <c r="F6" s="7">
        <f>[1]!EM_HKS_VAL_PE(B6,"2021-01-04","2017")</f>
        <v>-2176.6940387233699</v>
      </c>
      <c r="G6" s="7">
        <f>[1]!EM_HKS_VAL_PE(B6,"2021-01-04","2018")</f>
        <v>-3041.8997790071298</v>
      </c>
      <c r="H6" s="7">
        <f>[1]!EM_HKS_VAL_PE(B6,"2021-01-04","2019")</f>
        <v>-40317.117952467102</v>
      </c>
      <c r="I6" s="8">
        <f>[1]!EM_HKS_VAL_PE_TTM(B6,"2021-1-5")</f>
        <v>918.00856569300504</v>
      </c>
      <c r="J6" s="8">
        <f t="shared" ref="J6:J55" si="3">D6/F6</f>
        <v>-5.4670062894918126E-4</v>
      </c>
      <c r="K6" s="8">
        <f t="shared" si="0"/>
        <v>-3.9120289505014977E-4</v>
      </c>
      <c r="L6" s="8">
        <f t="shared" si="1"/>
        <v>-2.9515998673391804E-5</v>
      </c>
      <c r="M6" s="8">
        <f t="shared" si="2"/>
        <v>1.2962842009014027E-3</v>
      </c>
    </row>
    <row r="7" spans="1:13">
      <c r="A7" s="3">
        <v>44200</v>
      </c>
      <c r="B7" s="2" t="s">
        <v>564</v>
      </c>
      <c r="C7" s="2" t="s">
        <v>565</v>
      </c>
      <c r="D7" s="4">
        <v>0.55000000000000004</v>
      </c>
      <c r="E7" s="2">
        <v>0.53</v>
      </c>
      <c r="F7" s="7">
        <f>[1]!EM_HKS_VAL_PE(B7,"2021-01-04","2017")</f>
        <v>3.6709046278119501</v>
      </c>
      <c r="G7" s="7">
        <f>[1]!EM_HKS_VAL_PE(B7,"2021-01-04","2018")</f>
        <v>3.2078674927884698</v>
      </c>
      <c r="H7" s="7">
        <f>[1]!EM_HKS_VAL_PE(B7,"2021-01-04","2019")</f>
        <v>2.9898160579225599</v>
      </c>
      <c r="I7" s="8">
        <f>[1]!EM_HKS_VAL_PE_TTM(B7,"2021-1-5")</f>
        <v>3.4000728912044602</v>
      </c>
      <c r="J7" s="8">
        <f t="shared" si="3"/>
        <v>0.14982682901457689</v>
      </c>
      <c r="K7" s="8">
        <f t="shared" si="0"/>
        <v>0.1714534659665469</v>
      </c>
      <c r="L7" s="8">
        <f t="shared" si="1"/>
        <v>0.18395780521098726</v>
      </c>
      <c r="M7" s="8">
        <f t="shared" si="2"/>
        <v>0.16176123794956793</v>
      </c>
    </row>
    <row r="8" spans="1:13">
      <c r="A8" s="3">
        <v>44200</v>
      </c>
      <c r="B8" s="2" t="s">
        <v>566</v>
      </c>
      <c r="C8" s="2" t="s">
        <v>567</v>
      </c>
      <c r="D8" s="4">
        <v>0.56999999999999995</v>
      </c>
      <c r="E8" s="2">
        <v>1.03</v>
      </c>
      <c r="F8" s="7">
        <f>[1]!EM_HKS_VAL_PE(B8,"2021-01-04","2017")</f>
        <v>16.329112813921899</v>
      </c>
      <c r="G8" s="7">
        <f>[1]!EM_HKS_VAL_PE(B8,"2021-01-04","2018")</f>
        <v>18.511438003365399</v>
      </c>
      <c r="H8" s="7">
        <f>[1]!EM_HKS_VAL_PE(B8,"2021-01-04","2019")</f>
        <v>18.404094951004801</v>
      </c>
      <c r="I8" s="8">
        <f>[1]!EM_HKS_VAL_PE_TTM(B8,"2021-1-5")</f>
        <v>19.699637749468</v>
      </c>
      <c r="J8" s="8">
        <f t="shared" si="3"/>
        <v>3.490697911732403E-2</v>
      </c>
      <c r="K8" s="8">
        <f t="shared" si="0"/>
        <v>3.079177316729113E-2</v>
      </c>
      <c r="L8" s="8">
        <f t="shared" si="1"/>
        <v>3.0971368139397687E-2</v>
      </c>
      <c r="M8" s="8">
        <f t="shared" si="2"/>
        <v>2.893454221082787E-2</v>
      </c>
    </row>
    <row r="9" spans="1:13">
      <c r="A9" s="3">
        <v>44200</v>
      </c>
      <c r="B9" s="2" t="s">
        <v>568</v>
      </c>
      <c r="C9" s="2" t="s">
        <v>569</v>
      </c>
      <c r="D9" s="4">
        <v>1.64</v>
      </c>
      <c r="E9" s="2">
        <v>6.18</v>
      </c>
      <c r="F9" s="7">
        <f>[1]!EM_HKS_VAL_PE(B9,"2021-01-04","2017")</f>
        <v>170.788216027858</v>
      </c>
      <c r="G9" s="7">
        <f>[1]!EM_HKS_VAL_PE(B9,"2021-01-04","2018")</f>
        <v>215.30044780748599</v>
      </c>
      <c r="H9" s="7">
        <f>[1]!EM_HKS_VAL_PE(B9,"2021-01-04","2019")</f>
        <v>163.90936761364799</v>
      </c>
      <c r="I9" s="8">
        <f>[1]!EM_HKS_VAL_PE_TTM(B9,"2021-1-5")</f>
        <v>148.76945914222301</v>
      </c>
      <c r="J9" s="8">
        <f t="shared" si="3"/>
        <v>9.6025360422553538E-3</v>
      </c>
      <c r="K9" s="8">
        <f t="shared" si="0"/>
        <v>7.6172623731206989E-3</v>
      </c>
      <c r="L9" s="8">
        <f t="shared" si="1"/>
        <v>1.0005529420781223E-2</v>
      </c>
      <c r="M9" s="8">
        <f t="shared" si="2"/>
        <v>1.1023767979368443E-2</v>
      </c>
    </row>
    <row r="10" spans="1:13">
      <c r="A10" s="3">
        <v>44200</v>
      </c>
      <c r="B10" s="2" t="s">
        <v>570</v>
      </c>
      <c r="C10" s="2" t="s">
        <v>571</v>
      </c>
      <c r="D10" s="4">
        <v>0.99</v>
      </c>
      <c r="E10" s="2">
        <v>-0.34</v>
      </c>
      <c r="F10" s="7">
        <f>[1]!EM_HKS_VAL_PE(B10,"2021-01-04","2017")</f>
        <v>26.253603058102101</v>
      </c>
      <c r="G10" s="7">
        <f>[1]!EM_HKS_VAL_PE(B10,"2021-01-04","2018")</f>
        <v>19.4567479283428</v>
      </c>
      <c r="H10" s="7">
        <f>[1]!EM_HKS_VAL_PE(B10,"2021-01-04","2019")</f>
        <v>17.4152669355543</v>
      </c>
      <c r="I10" s="8">
        <f>[1]!EM_HKS_VAL_PE_TTM(B10,"2021-1-5")</f>
        <v>17.080799453695299</v>
      </c>
      <c r="J10" s="8">
        <f t="shared" si="3"/>
        <v>3.7709109786150934E-2</v>
      </c>
      <c r="K10" s="8">
        <f t="shared" si="0"/>
        <v>5.0882090041258078E-2</v>
      </c>
      <c r="L10" s="8">
        <f t="shared" si="1"/>
        <v>5.6846673878931844E-2</v>
      </c>
      <c r="M10" s="8">
        <f t="shared" si="2"/>
        <v>5.7959816382354465E-2</v>
      </c>
    </row>
    <row r="11" spans="1:13">
      <c r="A11" s="3">
        <v>44200</v>
      </c>
      <c r="B11" s="2" t="s">
        <v>572</v>
      </c>
      <c r="C11" s="2" t="s">
        <v>573</v>
      </c>
      <c r="D11" s="4">
        <v>1.17</v>
      </c>
      <c r="E11" s="2">
        <v>2.13</v>
      </c>
      <c r="F11" s="7">
        <f>[1]!EM_HKS_VAL_PE(B11,"2021-01-04","2017")</f>
        <v>6.9715939629773898</v>
      </c>
      <c r="G11" s="7">
        <f>[1]!EM_HKS_VAL_PE(B11,"2021-01-04","2018")</f>
        <v>6.0773078716956599</v>
      </c>
      <c r="H11" s="7">
        <f>[1]!EM_HKS_VAL_PE(B11,"2021-01-04","2019")</f>
        <v>6.6621366686457701</v>
      </c>
      <c r="I11" s="8">
        <f>[1]!EM_HKS_VAL_PE_TTM(B11,"2021-1-5")</f>
        <v>9.9577738978307799</v>
      </c>
      <c r="J11" s="8">
        <f t="shared" si="3"/>
        <v>0.16782388736539711</v>
      </c>
      <c r="K11" s="8">
        <f t="shared" si="0"/>
        <v>0.19251945511089474</v>
      </c>
      <c r="L11" s="8">
        <f t="shared" si="1"/>
        <v>0.1756193332848317</v>
      </c>
      <c r="M11" s="8">
        <f t="shared" si="2"/>
        <v>0.11749614040291424</v>
      </c>
    </row>
    <row r="12" spans="1:13">
      <c r="A12" s="3">
        <v>44200</v>
      </c>
      <c r="B12" s="2" t="s">
        <v>574</v>
      </c>
      <c r="C12" s="2" t="s">
        <v>575</v>
      </c>
      <c r="D12" s="4">
        <v>0.89</v>
      </c>
      <c r="E12" s="2">
        <v>1.1299999999999999</v>
      </c>
      <c r="F12" s="7">
        <f>[1]!EM_HKS_VAL_PE(B12,"2021-01-04","2017")</f>
        <v>16.912542819802901</v>
      </c>
      <c r="G12" s="7">
        <f>[1]!EM_HKS_VAL_PE(B12,"2021-01-04","2018")</f>
        <v>10.1437201499545</v>
      </c>
      <c r="H12" s="7">
        <f>[1]!EM_HKS_VAL_PE(B12,"2021-01-04","2019")</f>
        <v>8.8160418874112292</v>
      </c>
      <c r="I12" s="8">
        <f>[1]!EM_HKS_VAL_PE_TTM(B12,"2021-1-5")</f>
        <v>8.5671233293448292</v>
      </c>
      <c r="J12" s="8">
        <f t="shared" si="3"/>
        <v>5.2623665730377266E-2</v>
      </c>
      <c r="K12" s="8">
        <f t="shared" si="0"/>
        <v>8.7739013581126069E-2</v>
      </c>
      <c r="L12" s="8">
        <f t="shared" si="1"/>
        <v>0.10095233341289653</v>
      </c>
      <c r="M12" s="8">
        <f t="shared" si="2"/>
        <v>0.1038855127661694</v>
      </c>
    </row>
    <row r="13" spans="1:13">
      <c r="A13" s="3">
        <v>44200</v>
      </c>
      <c r="B13" s="2" t="s">
        <v>576</v>
      </c>
      <c r="C13" s="2" t="s">
        <v>577</v>
      </c>
      <c r="D13" s="4">
        <v>0.86</v>
      </c>
      <c r="E13" s="2">
        <v>-2.02</v>
      </c>
      <c r="F13" s="7">
        <f>[1]!EM_HKS_VAL_PE(B13,"2021-01-04","2017")</f>
        <v>4.4335647610980802</v>
      </c>
      <c r="G13" s="7">
        <f>[1]!EM_HKS_VAL_PE(B13,"2021-01-04","2018")</f>
        <v>4.0254161108333699</v>
      </c>
      <c r="H13" s="7">
        <f>[1]!EM_HKS_VAL_PE(B13,"2021-01-04","2019")</f>
        <v>3.89024489841198</v>
      </c>
      <c r="I13" s="8">
        <f>[1]!EM_HKS_VAL_PE_TTM(B13,"2021-1-5")</f>
        <v>4.04437891044822</v>
      </c>
      <c r="J13" s="8">
        <f t="shared" si="3"/>
        <v>0.19397483657980899</v>
      </c>
      <c r="K13" s="8">
        <f t="shared" si="0"/>
        <v>0.21364250957448391</v>
      </c>
      <c r="L13" s="8">
        <f t="shared" si="1"/>
        <v>0.22106577412415782</v>
      </c>
      <c r="M13" s="8">
        <f t="shared" si="2"/>
        <v>0.21264080815432057</v>
      </c>
    </row>
    <row r="14" spans="1:13">
      <c r="A14" s="3">
        <v>44200</v>
      </c>
      <c r="B14" s="2" t="s">
        <v>578</v>
      </c>
      <c r="C14" s="2" t="s">
        <v>579</v>
      </c>
      <c r="D14" s="4">
        <v>9.59</v>
      </c>
      <c r="E14" s="2">
        <v>15.27</v>
      </c>
      <c r="F14" s="7">
        <f>[1]!EM_HKS_VAL_PE(B14,"2021-01-04","2017")</f>
        <v>64.189255823393395</v>
      </c>
      <c r="G14" s="7">
        <f>[1]!EM_HKS_VAL_PE(B14,"2021-01-04","2018")</f>
        <v>61.121397909735499</v>
      </c>
      <c r="H14" s="7">
        <f>[1]!EM_HKS_VAL_PE(B14,"2021-01-04","2019")</f>
        <v>52.7160389714901</v>
      </c>
      <c r="I14" s="8">
        <f>[1]!EM_HKS_VAL_PE_TTM(B14,"2021-1-5")</f>
        <v>39.4858939160247</v>
      </c>
      <c r="J14" s="8">
        <f t="shared" si="3"/>
        <v>0.14940195017037386</v>
      </c>
      <c r="K14" s="8">
        <f t="shared" si="0"/>
        <v>0.15690086169433784</v>
      </c>
      <c r="L14" s="8">
        <f t="shared" si="1"/>
        <v>0.18191806871503502</v>
      </c>
      <c r="M14" s="8">
        <f t="shared" si="2"/>
        <v>0.2428715434528394</v>
      </c>
    </row>
    <row r="15" spans="1:13">
      <c r="A15" s="3">
        <v>44200</v>
      </c>
      <c r="B15" s="2" t="s">
        <v>580</v>
      </c>
      <c r="C15" s="2" t="s">
        <v>246</v>
      </c>
      <c r="D15" s="4">
        <v>0.37</v>
      </c>
      <c r="E15" s="2">
        <v>0.18</v>
      </c>
      <c r="F15" s="7">
        <f>[1]!EM_HKS_VAL_PE(B15,"2021-01-04","2017")</f>
        <v>62.544000657490898</v>
      </c>
      <c r="G15" s="7">
        <f>[1]!EM_HKS_VAL_PE(B15,"2021-01-04","2018")</f>
        <v>11.752578423395899</v>
      </c>
      <c r="H15" s="7">
        <f>[1]!EM_HKS_VAL_PE(B15,"2021-01-04","2019")</f>
        <v>10.813686635583901</v>
      </c>
      <c r="I15" s="8">
        <f>[1]!EM_HKS_VAL_PE_TTM(B15,"2021-1-5")</f>
        <v>9.7168034891351205</v>
      </c>
      <c r="J15" s="8">
        <f t="shared" si="3"/>
        <v>5.9158351897926611E-3</v>
      </c>
      <c r="K15" s="8">
        <f t="shared" si="0"/>
        <v>3.1482453183502242E-2</v>
      </c>
      <c r="L15" s="8">
        <f t="shared" si="1"/>
        <v>3.4215898099216678E-2</v>
      </c>
      <c r="M15" s="8">
        <f t="shared" si="2"/>
        <v>3.8078366040202094E-2</v>
      </c>
    </row>
    <row r="16" spans="1:13">
      <c r="A16" s="3">
        <v>44200</v>
      </c>
      <c r="B16" s="2" t="s">
        <v>581</v>
      </c>
      <c r="C16" s="2" t="s">
        <v>582</v>
      </c>
      <c r="D16" s="4">
        <v>0.67</v>
      </c>
      <c r="E16" s="2">
        <v>-2.6</v>
      </c>
      <c r="F16" s="7">
        <f>[1]!EM_HKS_VAL_PE(B16,"2021-01-04","2017")</f>
        <v>83.293857496160101</v>
      </c>
      <c r="G16" s="7">
        <f>[1]!EM_HKS_VAL_PE(B16,"2021-01-04","2018")</f>
        <v>64.015277185793096</v>
      </c>
      <c r="H16" s="7">
        <f>[1]!EM_HKS_VAL_PE(B16,"2021-01-04","2019")</f>
        <v>33.211672729082103</v>
      </c>
      <c r="I16" s="8">
        <f>[1]!EM_HKS_VAL_PE_TTM(B16,"2021-1-5")</f>
        <v>31.261667581362001</v>
      </c>
      <c r="J16" s="8">
        <f t="shared" si="3"/>
        <v>8.043810433811251E-3</v>
      </c>
      <c r="K16" s="8">
        <f t="shared" si="0"/>
        <v>1.0466251642642158E-2</v>
      </c>
      <c r="L16" s="8">
        <f t="shared" si="1"/>
        <v>2.0173630080767009E-2</v>
      </c>
      <c r="M16" s="8">
        <f t="shared" si="2"/>
        <v>2.1431998093391844E-2</v>
      </c>
    </row>
    <row r="17" spans="1:13">
      <c r="A17" s="3">
        <v>44200</v>
      </c>
      <c r="B17" s="2" t="s">
        <v>583</v>
      </c>
      <c r="C17" s="2" t="s">
        <v>584</v>
      </c>
      <c r="D17" s="4">
        <v>0.45</v>
      </c>
      <c r="E17" s="2">
        <v>-3.01</v>
      </c>
      <c r="F17" s="7">
        <f>[1]!EM_HKS_VAL_PE(B17,"2021-01-04","2017")</f>
        <v>8.7691952797648405</v>
      </c>
      <c r="G17" s="7">
        <f>[1]!EM_HKS_VAL_PE(B17,"2021-01-04","2018")</f>
        <v>8.1573794671401991</v>
      </c>
      <c r="H17" s="7">
        <f>[1]!EM_HKS_VAL_PE(B17,"2021-01-04","2019")</f>
        <v>6.7610499786668301</v>
      </c>
      <c r="I17" s="8">
        <f>[1]!EM_HKS_VAL_PE_TTM(B17,"2021-1-5")</f>
        <v>6.7827202930694197</v>
      </c>
      <c r="J17" s="8">
        <f t="shared" si="3"/>
        <v>5.1315997151801081E-2</v>
      </c>
      <c r="K17" s="8">
        <f t="shared" si="0"/>
        <v>5.516477464517907E-2</v>
      </c>
      <c r="L17" s="8">
        <f t="shared" si="1"/>
        <v>6.6557709441564097E-2</v>
      </c>
      <c r="M17" s="8">
        <f t="shared" si="2"/>
        <v>6.6345062239970262E-2</v>
      </c>
    </row>
    <row r="18" spans="1:13">
      <c r="A18" s="3">
        <v>44200</v>
      </c>
      <c r="B18" s="2" t="s">
        <v>585</v>
      </c>
      <c r="C18" s="2" t="s">
        <v>586</v>
      </c>
      <c r="D18" s="4">
        <v>0.69</v>
      </c>
      <c r="E18" s="2">
        <v>0</v>
      </c>
      <c r="F18" s="7">
        <f>[1]!EM_HKS_VAL_PE(B18,"2021-01-04","2017")</f>
        <v>16.105524930381002</v>
      </c>
      <c r="G18" s="7">
        <f>[1]!EM_HKS_VAL_PE(B18,"2021-01-04","2018")</f>
        <v>7.3181942506116204</v>
      </c>
      <c r="H18" s="7">
        <f>[1]!EM_HKS_VAL_PE(B18,"2021-01-04","2019")</f>
        <v>8.6132760304614404</v>
      </c>
      <c r="I18" s="8">
        <f>[1]!EM_HKS_VAL_PE_TTM(B18,"2021-1-5")</f>
        <v>20.765051231053999</v>
      </c>
      <c r="J18" s="8">
        <f t="shared" si="3"/>
        <v>4.2842440900414468E-2</v>
      </c>
      <c r="K18" s="8">
        <f t="shared" si="0"/>
        <v>9.428555410951725E-2</v>
      </c>
      <c r="L18" s="8">
        <f t="shared" si="1"/>
        <v>8.010889208238163E-2</v>
      </c>
      <c r="M18" s="8">
        <f t="shared" si="2"/>
        <v>3.322890910897968E-2</v>
      </c>
    </row>
    <row r="19" spans="1:13">
      <c r="A19" s="3">
        <v>44200</v>
      </c>
      <c r="B19" s="2" t="s">
        <v>587</v>
      </c>
      <c r="C19" s="2" t="s">
        <v>588</v>
      </c>
      <c r="D19" s="4">
        <v>1.72</v>
      </c>
      <c r="E19" s="2">
        <v>-3.4</v>
      </c>
      <c r="F19" s="7">
        <f>[1]!EM_HKS_VAL_PE(B19,"2021-01-04","2017")</f>
        <v>10.662351471721699</v>
      </c>
      <c r="G19" s="7">
        <f>[1]!EM_HKS_VAL_PE(B19,"2021-01-04","2018")</f>
        <v>5.2345261080117798</v>
      </c>
      <c r="H19" s="7">
        <f>[1]!EM_HKS_VAL_PE(B19,"2021-01-04","2019")</f>
        <v>4.6188844582766801</v>
      </c>
      <c r="I19" s="8">
        <f>[1]!EM_HKS_VAL_PE_TTM(B19,"2021-1-5")</f>
        <v>6.9819293111415197</v>
      </c>
      <c r="J19" s="8">
        <f t="shared" si="3"/>
        <v>0.16131526001198904</v>
      </c>
      <c r="K19" s="8">
        <f t="shared" si="0"/>
        <v>0.32858752913036943</v>
      </c>
      <c r="L19" s="8">
        <f t="shared" si="1"/>
        <v>0.37238428792430484</v>
      </c>
      <c r="M19" s="8">
        <f t="shared" si="2"/>
        <v>0.24635024551957063</v>
      </c>
    </row>
    <row r="20" spans="1:13">
      <c r="A20" s="3">
        <v>44200</v>
      </c>
      <c r="B20" s="2" t="s">
        <v>589</v>
      </c>
      <c r="C20" s="2" t="s">
        <v>326</v>
      </c>
      <c r="D20" s="4">
        <v>0.82</v>
      </c>
      <c r="E20" s="2">
        <v>-0.27</v>
      </c>
      <c r="F20" s="7">
        <f>[1]!EM_HKS_VAL_PE(B20,"2021-01-04","2017")</f>
        <v>13.485351962699299</v>
      </c>
      <c r="G20" s="7">
        <f>[1]!EM_HKS_VAL_PE(B20,"2021-01-04","2018")</f>
        <v>7.5266584210910601</v>
      </c>
      <c r="H20" s="7">
        <f>[1]!EM_HKS_VAL_PE(B20,"2021-01-04","2019")</f>
        <v>6.8318939717870002</v>
      </c>
      <c r="I20" s="8">
        <f>[1]!EM_HKS_VAL_PE_TTM(B20,"2021-1-5")</f>
        <v>6.5312975679449403</v>
      </c>
      <c r="J20" s="8">
        <f t="shared" si="3"/>
        <v>6.0806718450369938E-2</v>
      </c>
      <c r="K20" s="8">
        <f t="shared" si="0"/>
        <v>0.10894608923691973</v>
      </c>
      <c r="L20" s="8">
        <f t="shared" si="1"/>
        <v>0.12002528191834844</v>
      </c>
      <c r="M20" s="8">
        <f t="shared" si="2"/>
        <v>0.12554932484235462</v>
      </c>
    </row>
    <row r="21" spans="1:13">
      <c r="A21" s="3">
        <v>44200</v>
      </c>
      <c r="B21" s="2" t="s">
        <v>590</v>
      </c>
      <c r="C21" s="2" t="s">
        <v>495</v>
      </c>
      <c r="D21" s="4">
        <v>8.5299999999999994</v>
      </c>
      <c r="E21" s="2">
        <v>-19.02</v>
      </c>
      <c r="F21" s="7">
        <f>[1]!EM_HKS_VAL_PE(B21,"2021-01-04","2017")</f>
        <v>4.9774342106881697</v>
      </c>
      <c r="G21" s="7">
        <f>[1]!EM_HKS_VAL_PE(B21,"2021-01-04","2018")</f>
        <v>4.9634760699399401</v>
      </c>
      <c r="H21" s="7">
        <f>[1]!EM_HKS_VAL_PE(B21,"2021-01-04","2019")</f>
        <v>4.8446176093306796</v>
      </c>
      <c r="I21" s="8">
        <f>[1]!EM_HKS_VAL_PE_TTM(B21,"2021-1-5")</f>
        <v>5.1121621678162796</v>
      </c>
      <c r="J21" s="8">
        <f t="shared" si="3"/>
        <v>1.7137343536722827</v>
      </c>
      <c r="K21" s="8">
        <f t="shared" si="0"/>
        <v>1.7185536667860304</v>
      </c>
      <c r="L21" s="8">
        <f t="shared" si="1"/>
        <v>1.7607168796090973</v>
      </c>
      <c r="M21" s="8">
        <f t="shared" si="2"/>
        <v>1.6685699162089942</v>
      </c>
    </row>
    <row r="22" spans="1:13">
      <c r="A22" s="3">
        <v>44200</v>
      </c>
      <c r="B22" s="2" t="s">
        <v>591</v>
      </c>
      <c r="C22" s="2" t="s">
        <v>592</v>
      </c>
      <c r="D22" s="4">
        <v>3.68</v>
      </c>
      <c r="E22" s="2">
        <v>-3.15</v>
      </c>
      <c r="F22" s="7">
        <f>[1]!EM_HKS_VAL_PE(B22,"2021-01-04","2017")</f>
        <v>6.5674509825489498</v>
      </c>
      <c r="G22" s="7">
        <f>[1]!EM_HKS_VAL_PE(B22,"2021-01-04","2018")</f>
        <v>6.6793124894024398</v>
      </c>
      <c r="H22" s="7">
        <f>[1]!EM_HKS_VAL_PE(B22,"2021-01-04","2019")</f>
        <v>7.5419023250575696</v>
      </c>
      <c r="I22" s="8">
        <f>[1]!EM_HKS_VAL_PE_TTM(B22,"2021-1-5")</f>
        <v>7.7158030779242202</v>
      </c>
      <c r="J22" s="8">
        <f t="shared" si="3"/>
        <v>0.56033916503960324</v>
      </c>
      <c r="K22" s="8">
        <f t="shared" si="0"/>
        <v>0.55095490828416516</v>
      </c>
      <c r="L22" s="8">
        <f t="shared" si="1"/>
        <v>0.48794055417204169</v>
      </c>
      <c r="M22" s="8">
        <f t="shared" si="2"/>
        <v>0.47694322455285226</v>
      </c>
    </row>
    <row r="23" spans="1:13">
      <c r="A23" s="3">
        <v>44200</v>
      </c>
      <c r="B23" s="2" t="s">
        <v>593</v>
      </c>
      <c r="C23" s="2" t="s">
        <v>594</v>
      </c>
      <c r="D23" s="4">
        <v>1.0900000000000001</v>
      </c>
      <c r="E23" s="2">
        <v>-3.03</v>
      </c>
      <c r="F23" s="7">
        <f>[1]!EM_HKS_VAL_PE(B23,"2021-01-04","2017")</f>
        <v>17.7869815561453</v>
      </c>
      <c r="G23" s="7">
        <f>[1]!EM_HKS_VAL_PE(B23,"2021-01-04","2018")</f>
        <v>14.4665793461575</v>
      </c>
      <c r="H23" s="7">
        <f>[1]!EM_HKS_VAL_PE(B23,"2021-01-04","2019")</f>
        <v>13.096281856242699</v>
      </c>
      <c r="I23" s="8">
        <f>[1]!EM_HKS_VAL_PE_TTM(B23,"2021-1-5")</f>
        <v>13.2476743143206</v>
      </c>
      <c r="J23" s="8">
        <f t="shared" si="3"/>
        <v>6.1280774175166967E-2</v>
      </c>
      <c r="K23" s="8">
        <f t="shared" si="0"/>
        <v>7.5346076907221143E-2</v>
      </c>
      <c r="L23" s="8">
        <f t="shared" si="1"/>
        <v>8.3229729778641098E-2</v>
      </c>
      <c r="M23" s="8">
        <f t="shared" si="2"/>
        <v>8.2278592765654066E-2</v>
      </c>
    </row>
    <row r="24" spans="1:13">
      <c r="A24" s="3">
        <v>44200</v>
      </c>
      <c r="B24" s="2" t="s">
        <v>595</v>
      </c>
      <c r="C24" s="2" t="s">
        <v>596</v>
      </c>
      <c r="D24" s="4">
        <v>1.27</v>
      </c>
      <c r="E24" s="2">
        <v>-3.48</v>
      </c>
      <c r="F24" s="7">
        <f>[1]!EM_HKS_VAL_PE(B24,"2021-01-04","2017")</f>
        <v>118.19673257611301</v>
      </c>
      <c r="G24" s="7">
        <f>[1]!EM_HKS_VAL_PE(B24,"2021-01-04","2018")</f>
        <v>158.09905446458899</v>
      </c>
      <c r="H24" s="7">
        <f>[1]!EM_HKS_VAL_PE(B24,"2021-01-04","2019")</f>
        <v>90.832277635021995</v>
      </c>
      <c r="I24" s="8">
        <f>[1]!EM_HKS_VAL_PE_TTM(B24,"2021-1-5")</f>
        <v>52.643723073383299</v>
      </c>
      <c r="J24" s="8">
        <f t="shared" si="3"/>
        <v>1.0744797866406173E-2</v>
      </c>
      <c r="K24" s="8">
        <f t="shared" si="0"/>
        <v>8.0329386175073837E-3</v>
      </c>
      <c r="L24" s="8">
        <f t="shared" si="1"/>
        <v>1.3981813877915233E-2</v>
      </c>
      <c r="M24" s="8">
        <f t="shared" si="2"/>
        <v>2.4124433566935787E-2</v>
      </c>
    </row>
    <row r="25" spans="1:13">
      <c r="A25" s="3">
        <v>44200</v>
      </c>
      <c r="B25" s="2" t="s">
        <v>597</v>
      </c>
      <c r="C25" s="2" t="s">
        <v>598</v>
      </c>
      <c r="D25" s="4">
        <v>0.55000000000000004</v>
      </c>
      <c r="E25" s="2">
        <v>1.1499999999999999</v>
      </c>
      <c r="F25" s="7">
        <f>[1]!EM_HKS_VAL_PE(B25,"2021-01-04","2017")</f>
        <v>14.637056735467601</v>
      </c>
      <c r="G25" s="7">
        <f>[1]!EM_HKS_VAL_PE(B25,"2021-01-04","2018")</f>
        <v>15.319274359453299</v>
      </c>
      <c r="H25" s="7">
        <f>[1]!EM_HKS_VAL_PE(B25,"2021-01-04","2019")</f>
        <v>15.2290862372831</v>
      </c>
      <c r="I25" s="8">
        <f>[1]!EM_HKS_VAL_PE_TTM(B25,"2021-1-5")</f>
        <v>14.1310310913134</v>
      </c>
      <c r="J25" s="8">
        <f t="shared" si="3"/>
        <v>3.7575860361822228E-2</v>
      </c>
      <c r="K25" s="8">
        <f t="shared" si="0"/>
        <v>3.5902483831461843E-2</v>
      </c>
      <c r="L25" s="8">
        <f t="shared" si="1"/>
        <v>3.6115101814415962E-2</v>
      </c>
      <c r="M25" s="8">
        <f t="shared" si="2"/>
        <v>3.8921434426543368E-2</v>
      </c>
    </row>
    <row r="26" spans="1:13">
      <c r="A26" s="3">
        <v>44200</v>
      </c>
      <c r="B26" s="2" t="s">
        <v>599</v>
      </c>
      <c r="C26" s="2" t="s">
        <v>600</v>
      </c>
      <c r="D26" s="4">
        <v>0.98</v>
      </c>
      <c r="E26" s="2">
        <v>0.66</v>
      </c>
      <c r="F26" s="7">
        <f>[1]!EM_HKS_VAL_PE(B26,"2021-01-04","2017")</f>
        <v>34.488331968257199</v>
      </c>
      <c r="G26" s="7">
        <f>[1]!EM_HKS_VAL_PE(B26,"2021-01-04","2018")</f>
        <v>26.142614938136401</v>
      </c>
      <c r="H26" s="7">
        <f>[1]!EM_HKS_VAL_PE(B26,"2021-01-04","2019")</f>
        <v>23.045220124368299</v>
      </c>
      <c r="I26" s="8">
        <f>[1]!EM_HKS_VAL_PE_TTM(B26,"2021-1-5")</f>
        <v>18.9837837191508</v>
      </c>
      <c r="J26" s="8">
        <f t="shared" si="3"/>
        <v>2.8415407300706356E-2</v>
      </c>
      <c r="K26" s="8">
        <f t="shared" si="0"/>
        <v>3.7486686099269764E-2</v>
      </c>
      <c r="L26" s="8">
        <f t="shared" si="1"/>
        <v>4.2525087402560148E-2</v>
      </c>
      <c r="M26" s="8">
        <f t="shared" si="2"/>
        <v>5.1623007009470832E-2</v>
      </c>
    </row>
    <row r="27" spans="1:13">
      <c r="A27" s="3">
        <v>44200</v>
      </c>
      <c r="B27" s="2" t="s">
        <v>601</v>
      </c>
      <c r="C27" s="2" t="s">
        <v>602</v>
      </c>
      <c r="D27" s="4">
        <v>1.36</v>
      </c>
      <c r="E27" s="2">
        <v>-4.7</v>
      </c>
      <c r="F27" s="7">
        <f>[1]!EM_HKS_VAL_PE(B27,"2021-01-04","2017")</f>
        <v>9.6042990964598101</v>
      </c>
      <c r="G27" s="7">
        <f>[1]!EM_HKS_VAL_PE(B27,"2021-01-04","2018")</f>
        <v>7.9912949065342502</v>
      </c>
      <c r="H27" s="7">
        <f>[1]!EM_HKS_VAL_PE(B27,"2021-01-04","2019")</f>
        <v>6.9063350512660797</v>
      </c>
      <c r="I27" s="8">
        <f>[1]!EM_HKS_VAL_PE_TTM(B27,"2021-1-5")</f>
        <v>7.32547702717594</v>
      </c>
      <c r="J27" s="8">
        <f t="shared" si="3"/>
        <v>0.1416032535368773</v>
      </c>
      <c r="K27" s="8">
        <f t="shared" si="0"/>
        <v>0.17018518474245864</v>
      </c>
      <c r="L27" s="8">
        <f t="shared" si="1"/>
        <v>0.19692065182251517</v>
      </c>
      <c r="M27" s="8">
        <f t="shared" si="2"/>
        <v>0.18565343867091433</v>
      </c>
    </row>
    <row r="28" spans="1:13">
      <c r="A28" s="3">
        <v>44200</v>
      </c>
      <c r="B28" s="2" t="s">
        <v>603</v>
      </c>
      <c r="C28" s="2" t="s">
        <v>604</v>
      </c>
      <c r="D28" s="4">
        <v>1.19</v>
      </c>
      <c r="E28" s="2">
        <v>3.32</v>
      </c>
      <c r="F28" s="7">
        <f>[1]!EM_HKS_VAL_PE(B28,"2021-01-04","2017")</f>
        <v>55.921193902759498</v>
      </c>
      <c r="G28" s="7">
        <f>[1]!EM_HKS_VAL_PE(B28,"2021-01-04","2018")</f>
        <v>14.0668527655428</v>
      </c>
      <c r="H28" s="7">
        <f>[1]!EM_HKS_VAL_PE(B28,"2021-01-04","2019")</f>
        <v>48.063245340399099</v>
      </c>
      <c r="I28" s="8">
        <f>[1]!EM_HKS_VAL_PE_TTM(B28,"2021-1-5")</f>
        <v>55.283415452544901</v>
      </c>
      <c r="J28" s="8">
        <f t="shared" si="3"/>
        <v>2.1279946241299363E-2</v>
      </c>
      <c r="K28" s="8">
        <f t="shared" si="0"/>
        <v>8.4596037211318698E-2</v>
      </c>
      <c r="L28" s="8">
        <f t="shared" si="1"/>
        <v>2.4759043871716187E-2</v>
      </c>
      <c r="M28" s="8">
        <f t="shared" si="2"/>
        <v>2.1525442852232818E-2</v>
      </c>
    </row>
    <row r="29" spans="1:13">
      <c r="A29" s="3">
        <v>44200</v>
      </c>
      <c r="B29" s="2" t="s">
        <v>605</v>
      </c>
      <c r="C29" s="2" t="s">
        <v>606</v>
      </c>
      <c r="D29" s="4">
        <v>0.53</v>
      </c>
      <c r="E29" s="2">
        <v>1.02</v>
      </c>
      <c r="F29" s="7">
        <f>[1]!EM_HKS_VAL_PE(B29,"2021-01-04","2017")</f>
        <v>26.597892766654802</v>
      </c>
      <c r="G29" s="7">
        <f>[1]!EM_HKS_VAL_PE(B29,"2021-01-04","2018")</f>
        <v>21.839625793212299</v>
      </c>
      <c r="H29" s="7">
        <f>[1]!EM_HKS_VAL_PE(B29,"2021-01-04","2019")</f>
        <v>19.2701464846573</v>
      </c>
      <c r="I29" s="8">
        <f>[1]!EM_HKS_VAL_PE_TTM(B29,"2021-1-5")</f>
        <v>21.540638831047598</v>
      </c>
      <c r="J29" s="8">
        <f t="shared" si="3"/>
        <v>1.9926390584762772E-2</v>
      </c>
      <c r="K29" s="8">
        <f t="shared" si="0"/>
        <v>2.4267815072395733E-2</v>
      </c>
      <c r="L29" s="8">
        <f t="shared" si="1"/>
        <v>2.7503682985595402E-2</v>
      </c>
      <c r="M29" s="8">
        <f t="shared" si="2"/>
        <v>2.4604655607339026E-2</v>
      </c>
    </row>
    <row r="30" spans="1:13">
      <c r="A30" s="3">
        <v>44200</v>
      </c>
      <c r="B30" s="2" t="s">
        <v>607</v>
      </c>
      <c r="C30" s="2" t="s">
        <v>420</v>
      </c>
      <c r="D30" s="4">
        <v>1.06</v>
      </c>
      <c r="E30" s="2">
        <v>-1.22</v>
      </c>
      <c r="F30" s="7">
        <f>[1]!EM_HKS_VAL_PE(B30,"2021-01-04","2017")</f>
        <v>4.2603084189831701</v>
      </c>
      <c r="G30" s="7">
        <f>[1]!EM_HKS_VAL_PE(B30,"2021-01-04","2018")</f>
        <v>4.2493745892183199</v>
      </c>
      <c r="H30" s="7">
        <f>[1]!EM_HKS_VAL_PE(B30,"2021-01-04","2019")</f>
        <v>4.1535371566565704</v>
      </c>
      <c r="I30" s="8">
        <f>[1]!EM_HKS_VAL_PE_TTM(B30,"2021-1-5")</f>
        <v>4.3780833168175697</v>
      </c>
      <c r="J30" s="8">
        <f t="shared" si="3"/>
        <v>0.24880827765352156</v>
      </c>
      <c r="K30" s="8">
        <f t="shared" si="0"/>
        <v>0.24944847241508755</v>
      </c>
      <c r="L30" s="8">
        <f t="shared" si="1"/>
        <v>0.25520416936711776</v>
      </c>
      <c r="M30" s="8">
        <f t="shared" si="2"/>
        <v>0.24211508171354637</v>
      </c>
    </row>
    <row r="31" spans="1:13">
      <c r="A31" s="3">
        <v>44200</v>
      </c>
      <c r="B31" s="2" t="s">
        <v>608</v>
      </c>
      <c r="C31" s="2" t="s">
        <v>436</v>
      </c>
      <c r="D31" s="4">
        <v>4.8899999999999997</v>
      </c>
      <c r="E31" s="2">
        <v>-19.46</v>
      </c>
      <c r="F31" s="7">
        <f>[1]!EM_HKS_VAL_PE(B31,"2021-01-04","2017")</f>
        <v>5.0513346967192296</v>
      </c>
      <c r="G31" s="7">
        <f>[1]!EM_HKS_VAL_PE(B31,"2021-01-04","2018")</f>
        <v>5.0879927771728397</v>
      </c>
      <c r="H31" s="7">
        <f>[1]!EM_HKS_VAL_PE(B31,"2021-01-04","2019")</f>
        <v>4.9593200565287896</v>
      </c>
      <c r="I31" s="8">
        <f>[1]!EM_HKS_VAL_PE_TTM(B31,"2021-1-5")</f>
        <v>5.2423879496957397</v>
      </c>
      <c r="J31" s="8">
        <f t="shared" si="3"/>
        <v>0.9680609766713707</v>
      </c>
      <c r="K31" s="8">
        <f t="shared" si="0"/>
        <v>0.9610862700000028</v>
      </c>
      <c r="L31" s="8">
        <f t="shared" si="1"/>
        <v>0.98602226600851617</v>
      </c>
      <c r="M31" s="8">
        <f t="shared" si="2"/>
        <v>0.93278102401479235</v>
      </c>
    </row>
    <row r="32" spans="1:13">
      <c r="A32" s="3">
        <v>44200</v>
      </c>
      <c r="B32" s="2" t="s">
        <v>609</v>
      </c>
      <c r="C32" s="2" t="s">
        <v>453</v>
      </c>
      <c r="D32" s="4">
        <v>0.65</v>
      </c>
      <c r="E32" s="2">
        <v>0</v>
      </c>
      <c r="F32" s="7">
        <f>[1]!EM_HKS_VAL_PE(B32,"2021-01-04","2017")</f>
        <v>6.6785515736693704</v>
      </c>
      <c r="G32" s="7">
        <f>[1]!EM_HKS_VAL_PE(B32,"2021-01-04","2018")</f>
        <v>6.3811148506895901</v>
      </c>
      <c r="H32" s="7">
        <f>[1]!EM_HKS_VAL_PE(B32,"2021-01-04","2019")</f>
        <v>5.6006074744411096</v>
      </c>
      <c r="I32" s="8">
        <f>[1]!EM_HKS_VAL_PE_TTM(B32,"2021-1-5")</f>
        <v>5.6045716438169402</v>
      </c>
      <c r="J32" s="8">
        <f t="shared" si="3"/>
        <v>9.7326492553066121E-2</v>
      </c>
      <c r="K32" s="8">
        <f t="shared" si="0"/>
        <v>0.1018630780371797</v>
      </c>
      <c r="L32" s="8">
        <f t="shared" si="1"/>
        <v>0.11605883878960187</v>
      </c>
      <c r="M32" s="8">
        <f t="shared" si="2"/>
        <v>0.11597674921634576</v>
      </c>
    </row>
    <row r="33" spans="1:13">
      <c r="A33" s="3">
        <v>44200</v>
      </c>
      <c r="B33" s="2" t="s">
        <v>610</v>
      </c>
      <c r="C33" s="2" t="s">
        <v>611</v>
      </c>
      <c r="D33" s="4">
        <v>6.53</v>
      </c>
      <c r="E33" s="2">
        <v>40.700000000000003</v>
      </c>
      <c r="F33" s="7">
        <f>[1]!EM_HKS_VAL_PE(B33,"2021-01-04","2017")</f>
        <v>-16.93332768993</v>
      </c>
      <c r="G33" s="7">
        <f>[1]!EM_HKS_VAL_PE(B33,"2021-01-04","2018")</f>
        <v>57.392376103816801</v>
      </c>
      <c r="H33" s="7">
        <f>[1]!EM_HKS_VAL_PE(B33,"2021-01-04","2019")</f>
        <v>79.177603307263595</v>
      </c>
      <c r="I33" s="8">
        <f>[1]!EM_HKS_VAL_PE_TTM(B33,"2021-1-5")</f>
        <v>55.769384750676799</v>
      </c>
      <c r="J33" s="8">
        <f t="shared" si="3"/>
        <v>-0.38563004977948279</v>
      </c>
      <c r="K33" s="8">
        <f t="shared" si="0"/>
        <v>0.11377817827559385</v>
      </c>
      <c r="L33" s="8">
        <f t="shared" si="1"/>
        <v>8.2472817150818598E-2</v>
      </c>
      <c r="M33" s="8">
        <f t="shared" si="2"/>
        <v>0.11708933188330994</v>
      </c>
    </row>
    <row r="34" spans="1:13">
      <c r="A34" s="3">
        <v>44200</v>
      </c>
      <c r="B34" s="2" t="s">
        <v>612</v>
      </c>
      <c r="C34" s="2" t="s">
        <v>613</v>
      </c>
      <c r="D34" s="4">
        <v>0.95</v>
      </c>
      <c r="E34" s="2">
        <v>-5.82</v>
      </c>
      <c r="F34" s="7">
        <f>[1]!EM_HKS_VAL_PE(B34,"2021-01-04","2017")</f>
        <v>9.5998924391202092</v>
      </c>
      <c r="G34" s="7">
        <f>[1]!EM_HKS_VAL_PE(B34,"2021-01-04","2018")</f>
        <v>6.6838021783319901</v>
      </c>
      <c r="H34" s="7">
        <f>[1]!EM_HKS_VAL_PE(B34,"2021-01-04","2019")</f>
        <v>4.3493148153131198</v>
      </c>
      <c r="I34" s="8">
        <f>[1]!EM_HKS_VAL_PE_TTM(B34,"2021-1-5")</f>
        <v>4.3042607006345701</v>
      </c>
      <c r="J34" s="8">
        <f t="shared" si="3"/>
        <v>9.895944210048499E-2</v>
      </c>
      <c r="K34" s="8">
        <f t="shared" si="0"/>
        <v>0.14213466746214831</v>
      </c>
      <c r="L34" s="8">
        <f t="shared" si="1"/>
        <v>0.21842520956524658</v>
      </c>
      <c r="M34" s="8">
        <f t="shared" si="2"/>
        <v>0.22071153818818248</v>
      </c>
    </row>
    <row r="35" spans="1:13">
      <c r="A35" s="3">
        <v>44200</v>
      </c>
      <c r="B35" s="2" t="s">
        <v>614</v>
      </c>
      <c r="C35" s="2" t="s">
        <v>615</v>
      </c>
      <c r="D35" s="4">
        <v>1.07</v>
      </c>
      <c r="E35" s="2">
        <v>-6.1</v>
      </c>
      <c r="F35" s="7">
        <f>[1]!EM_HKS_VAL_PE(B35,"2021-01-04","2017")</f>
        <v>7.1944131415019896</v>
      </c>
      <c r="G35" s="7">
        <f>[1]!EM_HKS_VAL_PE(B35,"2021-01-04","2018")</f>
        <v>5.6776702230008</v>
      </c>
      <c r="H35" s="7">
        <f>[1]!EM_HKS_VAL_PE(B35,"2021-01-04","2019")</f>
        <v>5.0807024627789303</v>
      </c>
      <c r="I35" s="8">
        <f>[1]!EM_HKS_VAL_PE_TTM(B35,"2021-1-5")</f>
        <v>5.3602681084916499</v>
      </c>
      <c r="J35" s="8">
        <f t="shared" si="3"/>
        <v>0.14872651583317528</v>
      </c>
      <c r="K35" s="8">
        <f t="shared" si="0"/>
        <v>0.18845758171464855</v>
      </c>
      <c r="L35" s="8">
        <f t="shared" si="1"/>
        <v>0.210600799365597</v>
      </c>
      <c r="M35" s="8">
        <f t="shared" si="2"/>
        <v>0.19961688078716125</v>
      </c>
    </row>
    <row r="36" spans="1:13">
      <c r="A36" s="3">
        <v>44200</v>
      </c>
      <c r="B36" s="2" t="s">
        <v>616</v>
      </c>
      <c r="C36" s="2" t="s">
        <v>617</v>
      </c>
      <c r="D36" s="4">
        <v>1.88</v>
      </c>
      <c r="E36" s="2">
        <v>6.5</v>
      </c>
      <c r="F36" s="7">
        <f>[1]!EM_HKS_VAL_PE(B36,"2021-01-04","2017")</f>
        <v>92.940912973078596</v>
      </c>
      <c r="G36" s="7">
        <f>[1]!EM_HKS_VAL_PE(B36,"2021-01-04","2018")</f>
        <v>73.319535412438398</v>
      </c>
      <c r="H36" s="7">
        <f>[1]!EM_HKS_VAL_PE(B36,"2021-01-04","2019")</f>
        <v>57.547373791994502</v>
      </c>
      <c r="I36" s="8">
        <f>[1]!EM_HKS_VAL_PE_TTM(B36,"2021-1-5")</f>
        <v>66.791207663513106</v>
      </c>
      <c r="J36" s="8">
        <f t="shared" si="3"/>
        <v>2.0227905449396257E-2</v>
      </c>
      <c r="K36" s="8">
        <f t="shared" si="0"/>
        <v>2.5641188114798999E-2</v>
      </c>
      <c r="L36" s="8">
        <f t="shared" si="1"/>
        <v>3.2668736661993936E-2</v>
      </c>
      <c r="M36" s="8">
        <f t="shared" si="2"/>
        <v>2.8147417388696382E-2</v>
      </c>
    </row>
    <row r="37" spans="1:13">
      <c r="A37" s="3">
        <v>44200</v>
      </c>
      <c r="B37" s="2" t="s">
        <v>618</v>
      </c>
      <c r="C37" s="2" t="s">
        <v>619</v>
      </c>
      <c r="D37" s="4">
        <v>1.7</v>
      </c>
      <c r="E37" s="2">
        <v>-1.94</v>
      </c>
      <c r="F37" s="7">
        <f>[1]!EM_HKS_VAL_PE(B37,"2021-01-04","2017")</f>
        <v>50.225998296177401</v>
      </c>
      <c r="G37" s="7">
        <f>[1]!EM_HKS_VAL_PE(B37,"2021-01-04","2018")</f>
        <v>43.628661203833502</v>
      </c>
      <c r="H37" s="7">
        <f>[1]!EM_HKS_VAL_PE(B37,"2021-01-04","2019")</f>
        <v>39.747579674151098</v>
      </c>
      <c r="I37" s="8">
        <f>[1]!EM_HKS_VAL_PE_TTM(B37,"2021-1-5")</f>
        <v>39.720106595855498</v>
      </c>
      <c r="J37" s="8">
        <f t="shared" si="3"/>
        <v>3.3847012656180168E-2</v>
      </c>
      <c r="K37" s="8">
        <f t="shared" si="0"/>
        <v>3.8965211241701513E-2</v>
      </c>
      <c r="L37" s="8">
        <f t="shared" si="1"/>
        <v>4.2769899801108013E-2</v>
      </c>
      <c r="M37" s="8">
        <f t="shared" si="2"/>
        <v>4.2799482320054559E-2</v>
      </c>
    </row>
    <row r="38" spans="1:13">
      <c r="A38" s="3">
        <v>44200</v>
      </c>
      <c r="B38" s="2" t="s">
        <v>620</v>
      </c>
      <c r="C38" s="2" t="s">
        <v>422</v>
      </c>
      <c r="D38" s="4">
        <v>7.68</v>
      </c>
      <c r="E38" s="2">
        <v>-6.11</v>
      </c>
      <c r="F38" s="7">
        <f>[1]!EM_HKS_VAL_PE(B38,"2021-01-04","2017")</f>
        <v>16.174614214038002</v>
      </c>
      <c r="G38" s="7">
        <f>[1]!EM_HKS_VAL_PE(B38,"2021-01-04","2018")</f>
        <v>14.062949345094999</v>
      </c>
      <c r="H38" s="7">
        <f>[1]!EM_HKS_VAL_PE(B38,"2021-01-04","2019")</f>
        <v>10.335322572025101</v>
      </c>
      <c r="I38" s="8">
        <f>[1]!EM_HKS_VAL_PE_TTM(B38,"2021-1-5")</f>
        <v>12.2771014625989</v>
      </c>
      <c r="J38" s="8">
        <f t="shared" si="3"/>
        <v>0.47481812538901252</v>
      </c>
      <c r="K38" s="8">
        <f t="shared" si="0"/>
        <v>0.54611588305825043</v>
      </c>
      <c r="L38" s="8">
        <f t="shared" si="1"/>
        <v>0.7430827578413145</v>
      </c>
      <c r="M38" s="8">
        <f t="shared" si="2"/>
        <v>0.62555482036182875</v>
      </c>
    </row>
    <row r="39" spans="1:13">
      <c r="A39" s="3">
        <v>44200</v>
      </c>
      <c r="B39" s="2" t="s">
        <v>621</v>
      </c>
      <c r="C39" s="2" t="s">
        <v>622</v>
      </c>
      <c r="D39" s="4">
        <v>1.8</v>
      </c>
      <c r="E39" s="2">
        <v>4.05</v>
      </c>
      <c r="F39" s="7">
        <f>[1]!EM_HKS_VAL_PE(B39,"2021-01-04","2017")</f>
        <v>77.0165087610483</v>
      </c>
      <c r="G39" s="7">
        <f>[1]!EM_HKS_VAL_PE(B39,"2021-01-04","2018")</f>
        <v>54.327176143657297</v>
      </c>
      <c r="H39" s="7">
        <f>[1]!EM_HKS_VAL_PE(B39,"2021-01-04","2019")</f>
        <v>41.168219680375202</v>
      </c>
      <c r="I39" s="8">
        <f>[1]!EM_HKS_VAL_PE_TTM(B39,"2021-1-5")</f>
        <v>53.173092607102298</v>
      </c>
      <c r="J39" s="8">
        <f t="shared" si="3"/>
        <v>2.3371612514723129E-2</v>
      </c>
      <c r="K39" s="8">
        <f t="shared" si="0"/>
        <v>3.3132589023958506E-2</v>
      </c>
      <c r="L39" s="8">
        <f t="shared" si="1"/>
        <v>4.3723046903047305E-2</v>
      </c>
      <c r="M39" s="8">
        <f t="shared" si="2"/>
        <v>3.3851707917390818E-2</v>
      </c>
    </row>
    <row r="40" spans="1:13">
      <c r="A40" s="3">
        <v>44200</v>
      </c>
      <c r="B40" s="2" t="s">
        <v>623</v>
      </c>
      <c r="C40" s="2" t="s">
        <v>624</v>
      </c>
      <c r="D40" s="4">
        <v>1.72</v>
      </c>
      <c r="E40" s="2">
        <v>7.63</v>
      </c>
      <c r="F40" s="7">
        <f>[1]!EM_HKS_VAL_PE(B40,"2021-01-04","2017")</f>
        <v>55.9305706503064</v>
      </c>
      <c r="G40" s="7">
        <f>[1]!EM_HKS_VAL_PE(B40,"2021-01-04","2018")</f>
        <v>68.292376390187897</v>
      </c>
      <c r="H40" s="7">
        <f>[1]!EM_HKS_VAL_PE(B40,"2021-01-04","2019")</f>
        <v>43.572009981485202</v>
      </c>
      <c r="I40" s="8">
        <f>[1]!EM_HKS_VAL_PE_TTM(B40,"2021-1-5")</f>
        <v>40.928349111985298</v>
      </c>
      <c r="J40" s="8">
        <f t="shared" si="3"/>
        <v>3.0752412857610947E-2</v>
      </c>
      <c r="K40" s="8">
        <f t="shared" si="0"/>
        <v>2.5185827334119917E-2</v>
      </c>
      <c r="L40" s="8">
        <f t="shared" si="1"/>
        <v>3.9474883089645613E-2</v>
      </c>
      <c r="M40" s="8">
        <f t="shared" si="2"/>
        <v>4.2024661080119693E-2</v>
      </c>
    </row>
    <row r="41" spans="1:13">
      <c r="A41" s="3">
        <v>44200</v>
      </c>
      <c r="B41" s="2" t="s">
        <v>625</v>
      </c>
      <c r="C41" s="2" t="s">
        <v>444</v>
      </c>
      <c r="D41" s="4">
        <v>1.21</v>
      </c>
      <c r="E41" s="2">
        <v>6.71</v>
      </c>
      <c r="F41" s="7">
        <f>[1]!EM_HKS_VAL_PE(B41,"2021-01-04","2017")</f>
        <v>17.5511982008437</v>
      </c>
      <c r="G41" s="7">
        <f>[1]!EM_HKS_VAL_PE(B41,"2021-01-04","2018")</f>
        <v>14.9696976442573</v>
      </c>
      <c r="H41" s="7">
        <f>[1]!EM_HKS_VAL_PE(B41,"2021-01-04","2019")</f>
        <v>9.9407628778312507</v>
      </c>
      <c r="I41" s="8">
        <f>[1]!EM_HKS_VAL_PE_TTM(B41,"2021-1-5")</f>
        <v>11.024176877894099</v>
      </c>
      <c r="J41" s="8">
        <f t="shared" si="3"/>
        <v>6.8941162087830243E-2</v>
      </c>
      <c r="K41" s="8">
        <f t="shared" si="0"/>
        <v>8.0829955871833004E-2</v>
      </c>
      <c r="L41" s="8">
        <f t="shared" si="1"/>
        <v>0.12172104041415203</v>
      </c>
      <c r="M41" s="8">
        <f t="shared" si="2"/>
        <v>0.10975876143880785</v>
      </c>
    </row>
    <row r="42" spans="1:13">
      <c r="A42" s="3">
        <v>44200</v>
      </c>
      <c r="B42" s="2" t="s">
        <v>626</v>
      </c>
      <c r="C42" s="2" t="s">
        <v>450</v>
      </c>
      <c r="D42" s="4">
        <v>1.74</v>
      </c>
      <c r="E42" s="2">
        <v>0</v>
      </c>
      <c r="F42" s="7">
        <f>[1]!EM_HKS_VAL_PE(B42,"2021-01-04","2017")</f>
        <v>12.5265066014636</v>
      </c>
      <c r="G42" s="7">
        <f>[1]!EM_HKS_VAL_PE(B42,"2021-01-04","2018")</f>
        <v>37.1646020455551</v>
      </c>
      <c r="H42" s="7">
        <f>[1]!EM_HKS_VAL_PE(B42,"2021-01-04","2019")</f>
        <v>7.42797145689073</v>
      </c>
      <c r="I42" s="8">
        <f>[1]!EM_HKS_VAL_PE_TTM(B42,"2021-1-5")</f>
        <v>8.8402129227481794</v>
      </c>
      <c r="J42" s="8">
        <f t="shared" si="3"/>
        <v>0.13890544709382088</v>
      </c>
      <c r="K42" s="8">
        <f t="shared" si="0"/>
        <v>4.6818744295100148E-2</v>
      </c>
      <c r="L42" s="8">
        <f t="shared" si="1"/>
        <v>0.23424968850490785</v>
      </c>
      <c r="M42" s="8">
        <f t="shared" si="2"/>
        <v>0.19682783833436013</v>
      </c>
    </row>
    <row r="43" spans="1:13">
      <c r="A43" s="3">
        <v>44200</v>
      </c>
      <c r="B43" s="2" t="s">
        <v>627</v>
      </c>
      <c r="C43" s="2" t="s">
        <v>628</v>
      </c>
      <c r="D43" s="4">
        <v>1.25</v>
      </c>
      <c r="E43" s="2">
        <v>2.4300000000000002</v>
      </c>
      <c r="F43" s="7">
        <f>[1]!EM_HKS_VAL_PE(B43,"2021-01-04","2017")</f>
        <v>39.014358820106203</v>
      </c>
      <c r="G43" s="7">
        <f>[1]!EM_HKS_VAL_PE(B43,"2021-01-04","2018")</f>
        <v>40.662618713367898</v>
      </c>
      <c r="H43" s="7">
        <f>[1]!EM_HKS_VAL_PE(B43,"2021-01-04","2019")</f>
        <v>20.6610023453064</v>
      </c>
      <c r="I43" s="8">
        <f>[1]!EM_HKS_VAL_PE_TTM(B43,"2021-1-5")</f>
        <v>23.9697330077069</v>
      </c>
      <c r="J43" s="8">
        <f t="shared" si="3"/>
        <v>3.2039485917574724E-2</v>
      </c>
      <c r="K43" s="8">
        <f t="shared" si="0"/>
        <v>3.0740764848700228E-2</v>
      </c>
      <c r="L43" s="8">
        <f t="shared" si="1"/>
        <v>6.0500452935864694E-2</v>
      </c>
      <c r="M43" s="8">
        <f t="shared" si="2"/>
        <v>5.2149099850135675E-2</v>
      </c>
    </row>
    <row r="44" spans="1:13">
      <c r="A44" s="3">
        <v>44200</v>
      </c>
      <c r="B44" s="2" t="s">
        <v>629</v>
      </c>
      <c r="C44" s="2" t="s">
        <v>426</v>
      </c>
      <c r="D44" s="4">
        <v>0.49</v>
      </c>
      <c r="E44" s="2">
        <v>-0.26</v>
      </c>
      <c r="F44" s="7">
        <f>[1]!EM_HKS_VAL_PE(B44,"2021-01-04","2017")</f>
        <v>3.6067097644030199</v>
      </c>
      <c r="G44" s="7">
        <f>[1]!EM_HKS_VAL_PE(B44,"2021-01-04","2018")</f>
        <v>3.6056162492503598</v>
      </c>
      <c r="H44" s="7">
        <f>[1]!EM_HKS_VAL_PE(B44,"2021-01-04","2019")</f>
        <v>3.5120418514014702</v>
      </c>
      <c r="I44" s="8">
        <f>[1]!EM_HKS_VAL_PE_TTM(B44,"2021-1-5")</f>
        <v>3.8074608429687502</v>
      </c>
      <c r="J44" s="8">
        <f t="shared" si="3"/>
        <v>0.13585789597935791</v>
      </c>
      <c r="K44" s="8">
        <f t="shared" si="0"/>
        <v>0.13589909910736492</v>
      </c>
      <c r="L44" s="8">
        <f t="shared" si="1"/>
        <v>0.13951997747534442</v>
      </c>
      <c r="M44" s="8">
        <f t="shared" si="2"/>
        <v>0.12869469187185065</v>
      </c>
    </row>
    <row r="45" spans="1:13">
      <c r="A45" s="3">
        <v>44200</v>
      </c>
      <c r="B45" s="2" t="s">
        <v>630</v>
      </c>
      <c r="C45" s="2" t="s">
        <v>631</v>
      </c>
      <c r="D45" s="4">
        <v>0.38</v>
      </c>
      <c r="E45" s="2">
        <v>-2.1800000000000002</v>
      </c>
      <c r="F45" s="7">
        <f>[1]!EM_HKS_VAL_PE(B45,"2021-01-04","2017")</f>
        <v>6.4206986730810902</v>
      </c>
      <c r="G45" s="7">
        <f>[1]!EM_HKS_VAL_PE(B45,"2021-01-04","2018")</f>
        <v>4.3869402677569704</v>
      </c>
      <c r="H45" s="7">
        <f>[1]!EM_HKS_VAL_PE(B45,"2021-01-04","2019")</f>
        <v>9.7044641733789998</v>
      </c>
      <c r="I45" s="8">
        <f>[1]!EM_HKS_VAL_PE_TTM(B45,"2021-1-5")</f>
        <v>19.716455832284101</v>
      </c>
      <c r="J45" s="8">
        <f t="shared" si="3"/>
        <v>5.9183590345573717E-2</v>
      </c>
      <c r="K45" s="8">
        <f t="shared" si="0"/>
        <v>8.66207371896342E-2</v>
      </c>
      <c r="L45" s="8">
        <f t="shared" si="1"/>
        <v>3.915723662955084E-2</v>
      </c>
      <c r="M45" s="8">
        <f t="shared" si="2"/>
        <v>1.9273240750387843E-2</v>
      </c>
    </row>
    <row r="46" spans="1:13">
      <c r="A46" s="3">
        <v>44200</v>
      </c>
      <c r="B46" s="2" t="s">
        <v>632</v>
      </c>
      <c r="C46" s="2" t="s">
        <v>633</v>
      </c>
      <c r="D46" s="4">
        <v>4.9000000000000004</v>
      </c>
      <c r="E46" s="2">
        <v>-3.59</v>
      </c>
      <c r="F46" s="7">
        <f>[1]!EM_HKS_VAL_PE(B46,"2021-01-04","2017")</f>
        <v>-76.078236955406993</v>
      </c>
      <c r="G46" s="7">
        <f>[1]!EM_HKS_VAL_PE(B46,"2021-01-04","2018")</f>
        <v>-13.063257956147099</v>
      </c>
      <c r="H46" s="7">
        <f>[1]!EM_HKS_VAL_PE(B46,"2021-01-04","2019")</f>
        <v>688.86872329700896</v>
      </c>
      <c r="I46" s="8">
        <f>[1]!EM_HKS_VAL_PE_TTM(B46,"2021-1-5")</f>
        <v>450.61238838990198</v>
      </c>
      <c r="J46" s="8">
        <f t="shared" si="3"/>
        <v>-6.4407381086816179E-2</v>
      </c>
      <c r="K46" s="8">
        <f t="shared" si="0"/>
        <v>-0.37509785204036611</v>
      </c>
      <c r="L46" s="8">
        <f t="shared" si="1"/>
        <v>7.1131114453099401E-3</v>
      </c>
      <c r="M46" s="8">
        <f t="shared" si="2"/>
        <v>1.0874090740177722E-2</v>
      </c>
    </row>
    <row r="47" spans="1:13">
      <c r="A47" s="3">
        <v>44200</v>
      </c>
      <c r="B47" s="2" t="s">
        <v>634</v>
      </c>
      <c r="C47" s="2" t="s">
        <v>635</v>
      </c>
      <c r="D47" s="4">
        <v>0.61</v>
      </c>
      <c r="E47" s="2">
        <v>-0.35</v>
      </c>
      <c r="F47" s="7">
        <f>[1]!EM_HKS_VAL_PE(B47,"2021-01-04","2017")</f>
        <v>115.981670094888</v>
      </c>
      <c r="G47" s="7">
        <f>[1]!EM_HKS_VAL_PE(B47,"2021-01-04","2018")</f>
        <v>101.92314189923501</v>
      </c>
      <c r="H47" s="7">
        <f>[1]!EM_HKS_VAL_PE(B47,"2021-01-04","2019")</f>
        <v>77.559277099091901</v>
      </c>
      <c r="I47" s="8">
        <f>[1]!EM_HKS_VAL_PE_TTM(B47,"2021-1-5")</f>
        <v>81.431419896922506</v>
      </c>
      <c r="J47" s="8">
        <f t="shared" si="3"/>
        <v>5.2594517694127107E-3</v>
      </c>
      <c r="K47" s="8">
        <f t="shared" si="0"/>
        <v>5.9849018449908914E-3</v>
      </c>
      <c r="L47" s="8">
        <f t="shared" si="1"/>
        <v>7.864952109090018E-3</v>
      </c>
      <c r="M47" s="8">
        <f t="shared" si="2"/>
        <v>7.4909660272674842E-3</v>
      </c>
    </row>
    <row r="48" spans="1:13">
      <c r="A48" s="3">
        <v>44200</v>
      </c>
      <c r="B48" s="2" t="s">
        <v>636</v>
      </c>
      <c r="C48" s="2" t="s">
        <v>242</v>
      </c>
      <c r="D48" s="4">
        <v>2.5099999999999998</v>
      </c>
      <c r="E48" s="2">
        <v>-11.44</v>
      </c>
      <c r="F48" s="7">
        <f>[1]!EM_HKS_VAL_PE(B48,"2021-01-04","2017")</f>
        <v>14.1244689010349</v>
      </c>
      <c r="G48" s="7">
        <f>[1]!EM_HKS_VAL_PE(B48,"2021-01-04","2018")</f>
        <v>12.8921120858121</v>
      </c>
      <c r="H48" s="7">
        <f>[1]!EM_HKS_VAL_PE(B48,"2021-01-04","2019")</f>
        <v>11.433527138227801</v>
      </c>
      <c r="I48" s="8">
        <f>[1]!EM_HKS_VAL_PE_TTM(B48,"2021-1-5")</f>
        <v>11.2655524183598</v>
      </c>
      <c r="J48" s="8">
        <f t="shared" si="3"/>
        <v>0.17770579676918627</v>
      </c>
      <c r="K48" s="8">
        <f t="shared" si="0"/>
        <v>0.19469269141417722</v>
      </c>
      <c r="L48" s="8">
        <f t="shared" si="1"/>
        <v>0.21952980647659096</v>
      </c>
      <c r="M48" s="8">
        <f t="shared" si="2"/>
        <v>0.22280309982042065</v>
      </c>
    </row>
    <row r="49" spans="1:13">
      <c r="A49" s="3">
        <v>44200</v>
      </c>
      <c r="B49" s="2" t="s">
        <v>637</v>
      </c>
      <c r="C49" s="2" t="s">
        <v>499</v>
      </c>
      <c r="D49" s="4">
        <v>2.83</v>
      </c>
      <c r="E49" s="2">
        <v>-4.66</v>
      </c>
      <c r="F49" s="7">
        <f>[1]!EM_HKS_VAL_PE(B49,"2021-01-04","2017")</f>
        <v>3.7253315311098198</v>
      </c>
      <c r="G49" s="7">
        <f>[1]!EM_HKS_VAL_PE(B49,"2021-01-04","2018")</f>
        <v>3.7383813334118199</v>
      </c>
      <c r="H49" s="7">
        <f>[1]!EM_HKS_VAL_PE(B49,"2021-01-04","2019")</f>
        <v>3.6726580166741698</v>
      </c>
      <c r="I49" s="8">
        <f>[1]!EM_HKS_VAL_PE_TTM(B49,"2021-1-5")</f>
        <v>3.8782996593157302</v>
      </c>
      <c r="J49" s="8">
        <f t="shared" si="3"/>
        <v>0.75966393228817142</v>
      </c>
      <c r="K49" s="8">
        <f t="shared" si="0"/>
        <v>0.75701212573122145</v>
      </c>
      <c r="L49" s="8">
        <f t="shared" si="1"/>
        <v>0.77055908476955026</v>
      </c>
      <c r="M49" s="8">
        <f t="shared" si="2"/>
        <v>0.72970122182340924</v>
      </c>
    </row>
    <row r="50" spans="1:13">
      <c r="A50" s="3">
        <v>44200</v>
      </c>
      <c r="B50" s="2" t="s">
        <v>638</v>
      </c>
      <c r="C50" s="2" t="s">
        <v>639</v>
      </c>
      <c r="D50" s="4">
        <v>1.1499999999999999</v>
      </c>
      <c r="E50" s="2">
        <v>4.58</v>
      </c>
      <c r="F50" s="7">
        <f>[1]!EM_HKS_VAL_PE(B50,"2021-01-04","2017")</f>
        <v>121.38708406386699</v>
      </c>
      <c r="G50" s="7">
        <f>[1]!EM_HKS_VAL_PE(B50,"2021-01-04","2018")</f>
        <v>65.837600334698905</v>
      </c>
      <c r="H50" s="7">
        <f>[1]!EM_HKS_VAL_PE(B50,"2021-01-04","2019")</f>
        <v>38.358257006044603</v>
      </c>
      <c r="I50" s="8">
        <f>[1]!EM_HKS_VAL_PE_TTM(B50,"2021-1-5")</f>
        <v>31.108226482947401</v>
      </c>
      <c r="J50" s="8">
        <f t="shared" si="3"/>
        <v>9.4738250685298207E-3</v>
      </c>
      <c r="K50" s="8">
        <f t="shared" si="0"/>
        <v>1.7467222288688224E-2</v>
      </c>
      <c r="L50" s="8">
        <f t="shared" si="1"/>
        <v>2.9980507190897118E-2</v>
      </c>
      <c r="M50" s="8">
        <f t="shared" si="2"/>
        <v>3.6967713367729124E-2</v>
      </c>
    </row>
    <row r="51" spans="1:13">
      <c r="A51" s="3">
        <v>44200</v>
      </c>
      <c r="B51" s="2" t="s">
        <v>640</v>
      </c>
      <c r="C51" s="2" t="s">
        <v>641</v>
      </c>
      <c r="D51" s="4">
        <v>2.19</v>
      </c>
      <c r="E51" s="2">
        <v>-6.09</v>
      </c>
      <c r="F51" s="7">
        <f>[1]!EM_HKS_VAL_PE(B51,"2021-01-04","2017")</f>
        <v>2179.7620530472</v>
      </c>
      <c r="G51" s="7">
        <f>[1]!EM_HKS_VAL_PE(B51,"2021-01-04","2018")</f>
        <v>1897.94129188342</v>
      </c>
      <c r="H51" s="7">
        <f>[1]!EM_HKS_VAL_PE(B51,"2021-01-04","2019")</f>
        <v>-429.13381243676298</v>
      </c>
      <c r="I51" s="8">
        <f>[1]!EM_HKS_VAL_PE_TTM(B51,"2021-1-5")</f>
        <v>-64.4811755262388</v>
      </c>
      <c r="J51" s="8">
        <f t="shared" si="3"/>
        <v>1.0046968185992997E-3</v>
      </c>
      <c r="K51" s="8">
        <f t="shared" si="0"/>
        <v>1.1538818452212268E-3</v>
      </c>
      <c r="L51" s="8">
        <f t="shared" si="1"/>
        <v>-5.1033032973199187E-3</v>
      </c>
      <c r="M51" s="8">
        <f t="shared" si="2"/>
        <v>-3.3963400668910591E-2</v>
      </c>
    </row>
    <row r="52" spans="1:13">
      <c r="A52" s="3">
        <v>44200</v>
      </c>
      <c r="B52" s="2" t="s">
        <v>642</v>
      </c>
      <c r="C52" s="2" t="s">
        <v>643</v>
      </c>
      <c r="D52" s="4">
        <v>0.93</v>
      </c>
      <c r="E52" s="2">
        <v>6.76</v>
      </c>
      <c r="F52" s="7">
        <f>[1]!EM_HKS_VAL_PE(B52,"2021-01-04","2017")</f>
        <v>276.07488303197499</v>
      </c>
      <c r="G52" s="7">
        <f>[1]!EM_HKS_VAL_PE(B52,"2021-01-04","2018")</f>
        <v>180.687148119619</v>
      </c>
      <c r="H52" s="7">
        <f>[1]!EM_HKS_VAL_PE(B52,"2021-01-04","2019")</f>
        <v>129.69016552573001</v>
      </c>
      <c r="I52" s="8">
        <f>[1]!EM_HKS_VAL_PE_TTM(B52,"2021-1-5")</f>
        <v>645.57911145242099</v>
      </c>
      <c r="J52" s="8">
        <f t="shared" si="3"/>
        <v>3.3686512506546544E-3</v>
      </c>
      <c r="K52" s="8">
        <f t="shared" si="0"/>
        <v>5.1470179792993294E-3</v>
      </c>
      <c r="L52" s="8">
        <f t="shared" si="1"/>
        <v>7.17093694984522E-3</v>
      </c>
      <c r="M52" s="8">
        <f t="shared" si="2"/>
        <v>1.4405670559998298E-3</v>
      </c>
    </row>
    <row r="53" spans="1:13">
      <c r="A53" s="3">
        <v>44200</v>
      </c>
      <c r="B53" s="2" t="s">
        <v>644</v>
      </c>
      <c r="C53" s="2" t="s">
        <v>645</v>
      </c>
      <c r="D53" s="4">
        <v>1.45</v>
      </c>
      <c r="E53" s="2">
        <v>0.72</v>
      </c>
      <c r="F53" s="7">
        <f>[1]!EM_HKS_VAL_PE(B53,"2021-01-04","2017")</f>
        <v>-5867.2599391301801</v>
      </c>
      <c r="G53" s="7">
        <f>[1]!EM_HKS_VAL_PE(B53,"2021-01-04","2018")</f>
        <v>-375.81339172035098</v>
      </c>
      <c r="H53" s="7">
        <f>[1]!EM_HKS_VAL_PE(B53,"2021-01-04","2019")</f>
        <v>78.570410750796796</v>
      </c>
      <c r="I53" s="8">
        <f>[1]!EM_HKS_VAL_PE_TTM(B53,"2021-1-5")</f>
        <v>32.717842247204999</v>
      </c>
      <c r="J53" s="8">
        <f t="shared" si="3"/>
        <v>-2.4713409922911341E-4</v>
      </c>
      <c r="K53" s="8">
        <f t="shared" si="0"/>
        <v>-3.858297846605129E-3</v>
      </c>
      <c r="L53" s="8">
        <f t="shared" si="1"/>
        <v>1.8454784519314673E-2</v>
      </c>
      <c r="M53" s="8">
        <f t="shared" si="2"/>
        <v>4.431832603887164E-2</v>
      </c>
    </row>
    <row r="54" spans="1:13">
      <c r="A54" s="3">
        <v>44200</v>
      </c>
      <c r="B54" s="2" t="s">
        <v>646</v>
      </c>
      <c r="C54" s="2" t="s">
        <v>647</v>
      </c>
      <c r="D54" s="4">
        <v>4.28</v>
      </c>
      <c r="E54" s="2">
        <v>-10.09</v>
      </c>
      <c r="F54" s="7">
        <f>[1]!EM_HKS_VAL_PE(B54,"2021-01-04","2017")</f>
        <v>61.065444844401497</v>
      </c>
      <c r="G54" s="7">
        <f>[1]!EM_HKS_VAL_PE(B54,"2021-01-04","2018")</f>
        <v>47.675950811968299</v>
      </c>
      <c r="H54" s="7">
        <f>[1]!EM_HKS_VAL_PE(B54,"2021-01-04","2019")</f>
        <v>29.867246909230399</v>
      </c>
      <c r="I54" s="8">
        <f>[1]!EM_HKS_VAL_PE_TTM(B54,"2021-1-5")</f>
        <v>33.400343145027897</v>
      </c>
      <c r="J54" s="8">
        <f t="shared" si="3"/>
        <v>7.0088738580480384E-2</v>
      </c>
      <c r="K54" s="8">
        <f t="shared" si="0"/>
        <v>8.9772724552051791E-2</v>
      </c>
      <c r="L54" s="8">
        <f t="shared" si="1"/>
        <v>0.14330078741463367</v>
      </c>
      <c r="M54" s="8">
        <f t="shared" si="2"/>
        <v>0.12814239606508765</v>
      </c>
    </row>
    <row r="55" spans="1:13">
      <c r="A55" s="3">
        <v>44200</v>
      </c>
      <c r="B55" s="2" t="s">
        <v>648</v>
      </c>
      <c r="C55" s="2" t="s">
        <v>649</v>
      </c>
      <c r="D55" s="4">
        <v>0.62</v>
      </c>
      <c r="E55" s="2">
        <v>0.5</v>
      </c>
      <c r="F55" s="7">
        <f>[1]!EM_HKS_VAL_PE(B55,"2021-01-04","2017")</f>
        <v>40.107668477968097</v>
      </c>
      <c r="G55" s="7">
        <f>[1]!EM_HKS_VAL_PE(B55,"2021-01-04","2018")</f>
        <v>73.169818113894095</v>
      </c>
      <c r="H55" s="7">
        <f>[1]!EM_HKS_VAL_PE(B55,"2021-01-04","2019")</f>
        <v>21.670624500586399</v>
      </c>
      <c r="I55" s="8">
        <f>[1]!EM_HKS_VAL_PE_TTM(B55,"2021-1-5")</f>
        <v>31.780286359987102</v>
      </c>
      <c r="J55" s="8">
        <f t="shared" si="3"/>
        <v>1.5458390465668125E-2</v>
      </c>
      <c r="K55" s="8">
        <f t="shared" si="0"/>
        <v>8.4734391308028852E-3</v>
      </c>
      <c r="L55" s="8">
        <f t="shared" si="1"/>
        <v>2.8610158418979712E-2</v>
      </c>
      <c r="M55" s="8">
        <f t="shared" si="2"/>
        <v>1.9508949446742859E-2</v>
      </c>
    </row>
    <row r="56" spans="1:13">
      <c r="D56" s="1"/>
      <c r="G56" s="8" t="s">
        <v>650</v>
      </c>
      <c r="H56" s="7"/>
      <c r="I56" s="8"/>
      <c r="J56" s="8">
        <f>SUM(J5:J55)</f>
        <v>6.9960795553177384</v>
      </c>
      <c r="K56" s="8">
        <f>SUM(K5:K55)</f>
        <v>7.8700650301005686</v>
      </c>
      <c r="L56" s="8">
        <f>SUM(L5:L55)</f>
        <v>8.9963781563439476</v>
      </c>
      <c r="M56" s="8">
        <f>SUM(M5:M55)</f>
        <v>8.3758185697850678</v>
      </c>
    </row>
    <row r="57" spans="1:13">
      <c r="G57" s="8" t="s">
        <v>558</v>
      </c>
      <c r="H57" s="7"/>
      <c r="I57" s="8"/>
      <c r="J57" s="8">
        <f>100/J56</f>
        <v>14.293719676756639</v>
      </c>
      <c r="K57" s="8">
        <f>100/K56</f>
        <v>12.706375311707195</v>
      </c>
      <c r="L57" s="8">
        <f>100/L56</f>
        <v>11.115584323173801</v>
      </c>
      <c r="M57" s="8">
        <f>1/M56*100</f>
        <v>11.939131580612319</v>
      </c>
    </row>
    <row r="58" spans="1:13">
      <c r="G58" s="2"/>
      <c r="K58" s="6">
        <f>J57/K57-1</f>
        <v>0.12492503378102815</v>
      </c>
      <c r="L58" s="6">
        <f>K57/L57-1</f>
        <v>0.1431135730055062</v>
      </c>
      <c r="M58" s="6">
        <f>L57/M57-1</f>
        <v>-6.8978824119491078E-2</v>
      </c>
    </row>
  </sheetData>
  <sortState ref="A1:K58">
    <sortCondition descending="1" ref="D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2020-10-10T09:05:34Z</dcterms:created>
  <dcterms:modified xsi:type="dcterms:W3CDTF">2021-01-05T06:54:05Z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276c6efb</vt:lpwstr>
  </property>
</Properties>
</file>