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UCI Bootcamp\01-Excel_Homework\"/>
    </mc:Choice>
  </mc:AlternateContent>
  <xr:revisionPtr revIDLastSave="0" documentId="13_ncr:1_{1487B468-0DB9-402B-AA5A-2EDC24F9457E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Data" sheetId="1" r:id="rId1"/>
    <sheet name="Pivot_Category" sheetId="2" r:id="rId2"/>
    <sheet name="Pivot_SubCat" sheetId="3" r:id="rId3"/>
    <sheet name="Pivot_Date" sheetId="4" r:id="rId4"/>
    <sheet name="Bonus_1" sheetId="5" r:id="rId5"/>
    <sheet name="Bonus_StatsA" sheetId="6" r:id="rId6"/>
  </sheets>
  <definedNames>
    <definedName name="_xlnm._FilterDatabase" localSheetId="0" hidden="1">Data!$A$1:$R$4115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3" i="6" l="1"/>
  <c r="N2" i="6"/>
  <c r="M3" i="6"/>
  <c r="M2" i="6"/>
  <c r="L3" i="6" l="1"/>
  <c r="K3" i="6"/>
  <c r="J3" i="6"/>
  <c r="I3" i="6"/>
  <c r="L2" i="6"/>
  <c r="K2" i="6"/>
  <c r="J2" i="6"/>
  <c r="I2" i="6"/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E6" i="5" s="1"/>
  <c r="F6" i="5" s="1"/>
  <c r="B5" i="5"/>
  <c r="B4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3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F2" i="5" s="1"/>
  <c r="E4" i="5"/>
  <c r="F4" i="5" s="1"/>
  <c r="E8" i="5"/>
  <c r="G8" i="5" s="1"/>
  <c r="E7" i="5"/>
  <c r="G7" i="5" s="1"/>
  <c r="E5" i="5"/>
  <c r="H5" i="5" s="1"/>
  <c r="E3" i="5"/>
  <c r="H3" i="5" s="1"/>
  <c r="E13" i="5"/>
  <c r="G13" i="5" s="1"/>
  <c r="E12" i="5"/>
  <c r="H12" i="5" s="1"/>
  <c r="E10" i="5"/>
  <c r="F10" i="5" s="1"/>
  <c r="E9" i="5"/>
  <c r="F8" i="5"/>
  <c r="H8" i="5"/>
  <c r="H4" i="5"/>
  <c r="E11" i="5"/>
  <c r="G4" i="5"/>
  <c r="G3" i="5"/>
  <c r="H6" i="5"/>
  <c r="G6" i="5"/>
  <c r="H7" i="5" l="1"/>
  <c r="F3" i="5"/>
  <c r="H2" i="5"/>
  <c r="G2" i="5"/>
  <c r="F7" i="5"/>
  <c r="H13" i="5"/>
  <c r="F13" i="5"/>
  <c r="F5" i="5"/>
  <c r="G5" i="5"/>
  <c r="F12" i="5"/>
  <c r="G12" i="5"/>
  <c r="G10" i="5"/>
  <c r="H10" i="5"/>
  <c r="G9" i="5"/>
  <c r="H9" i="5"/>
  <c r="F9" i="5"/>
  <c r="G11" i="5"/>
  <c r="H11" i="5"/>
  <c r="F11" i="5"/>
</calcChain>
</file>

<file path=xl/sharedStrings.xml><?xml version="1.0" encoding="utf-8"?>
<sst xmlns="http://schemas.openxmlformats.org/spreadsheetml/2006/main" count="28550" uniqueCount="8410">
  <si>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</si>
  <si>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</si>
  <si>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</si>
  <si>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</si>
  <si>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</si>
  <si>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</si>
  <si>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</si>
  <si>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</si>
  <si>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</si>
  <si>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</si>
  <si>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</si>
  <si>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</si>
  <si>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</si>
  <si>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</si>
  <si>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</si>
  <si>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</si>
  <si>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</si>
  <si>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</si>
  <si>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</si>
  <si>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</si>
  <si>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</si>
  <si>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</si>
  <si>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</si>
  <si>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</si>
  <si>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</si>
  <si>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</si>
  <si>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</si>
  <si>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</si>
  <si>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</si>
  <si>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</si>
  <si>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</si>
  <si>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</si>
  <si>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</si>
  <si>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</si>
  <si>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</si>
  <si>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</si>
  <si>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</si>
  <si>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</si>
  <si>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</si>
  <si>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</si>
  <si>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</si>
  <si>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</si>
  <si>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</si>
  <si>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</si>
  <si>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</si>
  <si>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</si>
  <si>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</si>
  <si>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</si>
  <si>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</si>
  <si>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</si>
  <si>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</si>
  <si>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</si>
  <si>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</si>
  <si>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</si>
  <si>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</si>
  <si>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</si>
  <si>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</si>
  <si>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</si>
  <si>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</si>
  <si>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</si>
  <si>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</si>
  <si>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</si>
  <si>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</si>
  <si>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</si>
  <si>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</si>
  <si>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</si>
  <si>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</si>
  <si>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</si>
  <si>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</si>
  <si>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</si>
  <si>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</si>
  <si>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</si>
  <si>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</si>
  <si>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</si>
  <si>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</si>
  <si>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</si>
  <si>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</si>
  <si>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</si>
  <si>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</si>
  <si>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</si>
  <si>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</si>
  <si>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</si>
  <si>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</si>
  <si>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</si>
  <si>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</si>
  <si>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</si>
  <si>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</si>
  <si>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</si>
  <si>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</si>
  <si>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</si>
  <si>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</si>
  <si>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</si>
  <si>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</si>
  <si>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</si>
  <si>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</si>
  <si>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</si>
  <si>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</si>
  <si>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</si>
  <si>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</si>
  <si>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</si>
  <si>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</si>
  <si>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</si>
  <si>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</si>
  <si>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</si>
  <si>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</si>
  <si>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</si>
  <si>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</si>
  <si>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</si>
  <si>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</si>
  <si>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</si>
  <si>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</si>
  <si>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</si>
  <si>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</si>
  <si>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</si>
  <si>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</si>
  <si>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</si>
  <si>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</si>
  <si>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</si>
  <si>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</si>
  <si>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</si>
  <si>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</si>
  <si>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</si>
  <si>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</si>
  <si>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</si>
  <si>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</si>
  <si>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</si>
  <si>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</si>
  <si>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</si>
  <si>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</si>
  <si>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</si>
  <si>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</si>
  <si>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</si>
  <si>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</si>
  <si>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</si>
  <si>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</si>
  <si>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</si>
  <si>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</si>
  <si>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</si>
  <si>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</si>
  <si>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</si>
  <si>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</si>
  <si>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</si>
  <si>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</si>
  <si>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</si>
  <si>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</si>
  <si>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</si>
  <si>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</si>
  <si>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</si>
  <si>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</si>
  <si>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</si>
  <si>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</si>
  <si>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</si>
  <si>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</si>
  <si>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</si>
  <si>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</si>
  <si>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</si>
  <si>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</si>
  <si>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</si>
  <si>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</si>
  <si>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</si>
  <si>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</si>
  <si>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</si>
  <si>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</si>
  <si>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</si>
  <si>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</si>
  <si>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</si>
  <si>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</si>
  <si>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</si>
  <si>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</si>
  <si>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</si>
  <si>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</si>
  <si>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</si>
  <si>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</si>
  <si>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</si>
  <si>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</si>
  <si>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</si>
  <si>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</si>
  <si>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</si>
  <si>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</si>
  <si>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</si>
  <si>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</si>
  <si>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</si>
  <si>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</si>
  <si>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</si>
  <si>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</si>
  <si>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</si>
  <si>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</si>
  <si>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</si>
  <si>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</si>
  <si>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</si>
  <si>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</si>
  <si>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</si>
  <si>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</si>
  <si>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</si>
  <si>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</si>
  <si>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</si>
  <si>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</si>
  <si>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</si>
  <si>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</si>
  <si>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</si>
  <si>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</si>
  <si>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</si>
  <si>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</si>
  <si>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</si>
  <si>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</si>
  <si>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</si>
  <si>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</si>
  <si>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</si>
  <si>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</si>
  <si>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</si>
  <si>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</si>
  <si>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</si>
  <si>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</si>
  <si>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</si>
  <si>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</si>
  <si>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</si>
  <si>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</si>
  <si>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</si>
  <si>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</si>
  <si>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</si>
  <si>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</si>
  <si>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</si>
  <si>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</si>
  <si>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</si>
  <si>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</si>
  <si>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</si>
  <si>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</si>
  <si>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</si>
  <si>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</si>
  <si>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</si>
  <si>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</si>
  <si>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</si>
  <si>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</si>
  <si>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</si>
  <si>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</si>
  <si>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</si>
  <si>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</si>
  <si>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</si>
  <si>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</si>
  <si>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</si>
  <si>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</si>
  <si>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</si>
  <si>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</si>
  <si>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</si>
  <si>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</si>
  <si>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</si>
  <si>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</si>
  <si>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</si>
  <si>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</si>
  <si>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</si>
  <si>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</si>
  <si>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</si>
  <si>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</si>
  <si>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</si>
  <si>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</si>
  <si>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</si>
  <si>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</si>
  <si>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</si>
  <si>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</si>
  <si>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</si>
  <si>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</si>
  <si>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</si>
  <si>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</si>
  <si>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</si>
  <si>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</si>
  <si>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</si>
  <si>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</si>
  <si>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</si>
  <si>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</si>
  <si>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</si>
  <si>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</si>
  <si>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</si>
  <si>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</si>
  <si>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</si>
  <si>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</si>
  <si>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</si>
  <si>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</si>
  <si>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</si>
  <si>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</si>
  <si>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</si>
  <si>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</si>
  <si>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</si>
  <si>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</si>
  <si>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</si>
  <si>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</si>
  <si>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</si>
  <si>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</si>
  <si>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</si>
  <si>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</si>
  <si>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</si>
  <si>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</si>
  <si>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</si>
  <si>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</si>
  <si>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</si>
  <si>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</si>
  <si>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</si>
  <si>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</si>
  <si>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</si>
  <si>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</si>
  <si>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</si>
  <si>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</si>
  <si>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</si>
  <si>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</si>
  <si>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</si>
  <si>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</si>
  <si>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</si>
  <si>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</si>
  <si>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</si>
  <si>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</si>
  <si>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</si>
  <si>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</si>
  <si>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</si>
  <si>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</si>
  <si>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</si>
  <si>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</si>
  <si>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</si>
  <si>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</si>
  <si>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</si>
  <si>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</si>
  <si>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</si>
  <si>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</si>
  <si>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</si>
  <si>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</si>
  <si>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</si>
  <si>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</si>
  <si>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</si>
  <si>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</si>
  <si>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</si>
  <si>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</si>
  <si>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</si>
  <si>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</si>
  <si>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</si>
  <si>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</si>
  <si>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</si>
  <si>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</si>
  <si>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</si>
  <si>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</si>
  <si>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</si>
  <si>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</si>
  <si>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</si>
  <si>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</si>
  <si>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</si>
  <si>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</si>
  <si>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</si>
  <si>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</si>
  <si>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</si>
  <si>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</si>
  <si>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</si>
  <si>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</si>
  <si>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</si>
  <si>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</si>
  <si>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</si>
  <si>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</si>
  <si>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</si>
  <si>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</si>
  <si>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</si>
  <si>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</si>
  <si>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</si>
  <si>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</si>
  <si>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</si>
  <si>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</si>
  <si>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</si>
  <si>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</si>
  <si>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</si>
  <si>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</si>
  <si>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</si>
  <si>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</si>
  <si>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</si>
  <si>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</si>
  <si>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</si>
  <si>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</si>
  <si>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</si>
  <si>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</si>
  <si>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</si>
  <si>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</si>
  <si>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</si>
  <si>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</si>
  <si>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</si>
  <si>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</si>
  <si>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</si>
  <si>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</si>
  <si>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</si>
  <si>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</si>
  <si>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</si>
  <si>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</si>
  <si>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</si>
  <si>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</si>
  <si>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</si>
  <si>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</si>
  <si>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</si>
  <si>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</si>
  <si>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</si>
  <si>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</si>
  <si>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</si>
  <si>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</si>
  <si>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</si>
  <si>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</si>
  <si>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</si>
  <si>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</si>
  <si>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</si>
  <si>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</si>
  <si>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</si>
  <si>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</si>
  <si>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</si>
  <si>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</si>
  <si>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</si>
  <si>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</si>
  <si>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</si>
  <si>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</si>
  <si>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</si>
  <si>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</si>
  <si>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</si>
  <si>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</si>
  <si>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</si>
  <si>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</si>
  <si>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</si>
  <si>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</si>
  <si>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</si>
  <si>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</si>
  <si>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</si>
  <si>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</si>
  <si>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</si>
  <si>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</si>
  <si>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</si>
  <si>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</si>
  <si>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</si>
  <si>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</si>
  <si>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</si>
  <si>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</si>
  <si>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</si>
  <si>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</si>
  <si>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</si>
  <si>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</si>
  <si>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</si>
  <si>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</si>
  <si>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</si>
  <si>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</si>
  <si>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</si>
  <si>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</si>
  <si>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</si>
  <si>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</si>
  <si>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</si>
  <si>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</si>
  <si>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</si>
  <si>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</si>
  <si>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</si>
  <si>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</si>
  <si>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</si>
  <si>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</si>
  <si>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</si>
  <si>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</si>
  <si>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</si>
  <si>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</si>
  <si>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</si>
  <si>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</si>
  <si>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</si>
  <si>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</si>
  <si>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</si>
  <si>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</si>
  <si>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</si>
  <si>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</si>
  <si>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</si>
  <si>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</si>
  <si>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</si>
  <si>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</si>
  <si>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</si>
  <si>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</si>
  <si>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</si>
  <si>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</si>
  <si>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</si>
  <si>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</si>
  <si>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</si>
  <si>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</si>
  <si>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</si>
  <si>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</si>
  <si>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</si>
  <si>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</si>
  <si>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</si>
  <si>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</si>
  <si>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</si>
  <si>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</si>
  <si>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</si>
  <si>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</si>
  <si>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</si>
  <si>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</si>
  <si>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</si>
  <si>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</si>
  <si>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</si>
  <si>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</si>
  <si>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</si>
  <si>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</si>
  <si>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</si>
  <si>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</si>
  <si>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</si>
  <si>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</si>
  <si>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</si>
  <si>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</si>
  <si>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</si>
  <si>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</si>
  <si>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</si>
  <si>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</si>
  <si>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</si>
  <si>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</si>
  <si>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</si>
  <si>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</si>
  <si>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</si>
  <si>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</si>
  <si>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</si>
  <si>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</si>
  <si>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</si>
  <si>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</si>
  <si>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</si>
  <si>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</si>
  <si>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</si>
  <si>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</si>
  <si>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</si>
  <si>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</si>
  <si>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</si>
  <si>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</si>
  <si>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</si>
  <si>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</si>
  <si>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</si>
  <si>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</si>
  <si>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</si>
  <si>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</si>
  <si>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</si>
  <si>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</si>
  <si>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</si>
  <si>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</si>
  <si>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</si>
  <si>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</si>
  <si>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</si>
  <si>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</si>
  <si>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</si>
  <si>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</si>
  <si>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</si>
  <si>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</si>
  <si>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</si>
  <si>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</si>
  <si>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</si>
  <si>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</si>
  <si>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</si>
  <si>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</si>
  <si>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</si>
  <si>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</si>
  <si>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</si>
  <si>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</si>
  <si>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</si>
  <si>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</si>
  <si>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</si>
  <si>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</si>
  <si>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</si>
  <si>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</si>
  <si>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</si>
  <si>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</si>
  <si>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</si>
  <si>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</si>
  <si>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</si>
  <si>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</si>
  <si>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</si>
  <si>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</si>
  <si>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</si>
  <si>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</si>
  <si>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</si>
  <si>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</si>
  <si>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</si>
  <si>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</si>
  <si>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</si>
  <si>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</si>
  <si>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</si>
  <si>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</si>
  <si>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</si>
  <si>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</si>
  <si>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</si>
  <si>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</si>
  <si>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</si>
  <si>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</si>
  <si>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</si>
  <si>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</si>
  <si>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</si>
  <si>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</si>
  <si>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</si>
  <si>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</si>
  <si>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</si>
  <si>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</si>
  <si>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</si>
  <si>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</si>
  <si>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</si>
  <si>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</si>
  <si>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</si>
  <si>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</si>
  <si>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</si>
  <si>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</si>
  <si>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</si>
  <si>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</si>
  <si>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</si>
  <si>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</si>
  <si>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</si>
  <si>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</si>
  <si>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</si>
  <si>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</si>
  <si>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</si>
  <si>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</si>
  <si>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</si>
  <si>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</si>
  <si>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</si>
  <si>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</si>
  <si>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</si>
  <si>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</si>
  <si>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</si>
  <si>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</si>
  <si>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</si>
  <si>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</si>
  <si>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</si>
  <si>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</si>
  <si>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</si>
  <si>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</si>
  <si>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</si>
  <si>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</si>
  <si>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</si>
  <si>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</si>
  <si>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</si>
  <si>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</si>
  <si>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</si>
  <si>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</si>
  <si>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</si>
  <si>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</si>
  <si>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</si>
  <si>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</si>
  <si>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</si>
  <si>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</si>
  <si>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</si>
  <si>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</si>
  <si>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</si>
  <si>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</si>
  <si>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</si>
  <si>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</si>
  <si>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</si>
  <si>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</si>
  <si>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</si>
  <si>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</si>
  <si>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</si>
  <si>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</si>
  <si>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</si>
  <si>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</si>
  <si>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</si>
  <si>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</si>
  <si>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</si>
  <si>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</si>
  <si>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</si>
  <si>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</si>
  <si>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</si>
  <si>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</si>
  <si>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</si>
  <si>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</si>
  <si>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</si>
  <si>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</si>
  <si>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</si>
  <si>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</si>
  <si>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</si>
  <si>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</si>
  <si>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</si>
  <si>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</si>
  <si>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</si>
  <si>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</si>
  <si>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</si>
  <si>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</si>
  <si>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</si>
  <si>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</si>
  <si>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</si>
  <si>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</si>
  <si>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</si>
  <si>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</si>
  <si>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</si>
  <si>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</si>
  <si>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</si>
  <si>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</si>
  <si>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</si>
  <si>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</si>
  <si>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</si>
  <si>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</si>
  <si>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</si>
  <si>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</si>
  <si>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</si>
  <si>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</si>
  <si>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</si>
  <si>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</si>
  <si>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</si>
  <si>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</si>
  <si>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</si>
  <si>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</si>
  <si>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</si>
  <si>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</si>
  <si>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</si>
  <si>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</si>
  <si>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</si>
  <si>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</si>
  <si>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</si>
  <si>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</si>
  <si>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</si>
  <si>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</si>
  <si>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</si>
  <si>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</si>
  <si>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</si>
  <si>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</si>
  <si>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</si>
  <si>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</si>
  <si>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</si>
  <si>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</si>
  <si>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</si>
  <si>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</si>
  <si>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</si>
  <si>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</si>
  <si>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</si>
  <si>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</si>
  <si>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</si>
  <si>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</si>
  <si>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</si>
  <si>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</si>
  <si>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</si>
  <si>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</si>
  <si>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</si>
  <si>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</si>
  <si>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</si>
  <si>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</si>
  <si>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</si>
  <si>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</si>
  <si>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</si>
  <si>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</si>
  <si>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</si>
  <si>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</si>
  <si>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</si>
  <si>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</si>
  <si>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</si>
  <si>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</si>
  <si>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</si>
  <si>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</si>
  <si>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</si>
  <si>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</si>
  <si>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</si>
  <si>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</si>
  <si>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</si>
  <si>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</si>
  <si>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</si>
  <si>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</si>
  <si>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</si>
  <si>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</si>
  <si>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</si>
  <si>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</si>
  <si>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</si>
  <si>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</si>
  <si>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</si>
  <si>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</si>
  <si>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</si>
  <si>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</si>
  <si>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</si>
  <si>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</si>
  <si>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</si>
  <si>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</si>
  <si>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</si>
  <si>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</si>
  <si>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</si>
  <si>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</si>
  <si>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</si>
  <si>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</si>
  <si>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</si>
  <si>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</si>
  <si>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</si>
  <si>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</si>
  <si>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</si>
  <si>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</si>
  <si>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</si>
  <si>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</si>
  <si>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</si>
  <si>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</si>
  <si>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</si>
  <si>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</si>
  <si>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</si>
  <si>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</si>
  <si>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</si>
  <si>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</si>
  <si>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</si>
  <si>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</si>
  <si>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</si>
  <si>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</si>
  <si>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</si>
  <si>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</si>
  <si>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</si>
  <si>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</si>
  <si>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</si>
  <si>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</si>
  <si>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</si>
  <si>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</si>
  <si>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</si>
  <si>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</si>
  <si>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</si>
  <si>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</si>
  <si>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</si>
  <si>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</si>
  <si>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</si>
  <si>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</si>
  <si>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</si>
  <si>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</si>
  <si>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</si>
  <si>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</si>
  <si>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</si>
  <si>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</si>
  <si>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</si>
  <si>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</si>
  <si>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</si>
  <si>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</si>
  <si>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</si>
  <si>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</si>
  <si>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</si>
  <si>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</si>
  <si>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</si>
  <si>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</si>
  <si>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</si>
  <si>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</si>
  <si>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</si>
  <si>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</si>
  <si>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</si>
  <si>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</si>
  <si>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</si>
  <si>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</si>
  <si>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</si>
  <si>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</si>
  <si>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</si>
  <si>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</si>
  <si>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</si>
  <si>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</si>
  <si>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</si>
  <si>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</si>
  <si>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</si>
  <si>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</si>
  <si>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</si>
  <si>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</si>
  <si>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</si>
  <si>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</si>
  <si>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</si>
  <si>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</si>
  <si>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</si>
  <si>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</si>
  <si>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</si>
  <si>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</si>
  <si>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</si>
  <si>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</si>
  <si>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</si>
  <si>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</si>
  <si>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</si>
  <si>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</si>
  <si>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</si>
  <si>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</si>
  <si>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</si>
  <si>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</si>
  <si>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</si>
  <si>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</si>
  <si>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</si>
  <si>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</si>
  <si>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</si>
  <si>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</si>
  <si>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</si>
  <si>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</si>
  <si>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</si>
  <si>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</si>
  <si>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</si>
  <si>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</si>
  <si>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</si>
  <si>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</si>
  <si>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</si>
  <si>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</si>
  <si>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</si>
  <si>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</si>
  <si>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</si>
  <si>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</si>
  <si>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</si>
  <si>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</si>
  <si>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</si>
  <si>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</si>
  <si>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</si>
  <si>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</si>
  <si>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</si>
  <si>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</si>
  <si>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</si>
  <si>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</si>
  <si>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</si>
  <si>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</si>
  <si>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</si>
  <si>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</si>
  <si>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</si>
  <si>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</si>
  <si>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</si>
  <si>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</si>
  <si>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</si>
  <si>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</si>
  <si>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</si>
  <si>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</si>
  <si>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</si>
  <si>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</si>
  <si>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</si>
  <si>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</si>
  <si>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</si>
  <si>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</si>
  <si>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</si>
  <si>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</si>
  <si>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</si>
  <si>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</si>
  <si>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</si>
  <si>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</si>
  <si>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</si>
  <si>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</si>
  <si>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</si>
  <si>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</si>
  <si>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</si>
  <si>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</si>
  <si>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</si>
  <si>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</si>
  <si>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</si>
  <si>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</si>
  <si>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</si>
  <si>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</si>
  <si>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</si>
  <si>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</si>
  <si>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</si>
  <si>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</si>
  <si>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</si>
  <si>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</si>
  <si>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</si>
  <si>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</si>
  <si>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</si>
  <si>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</si>
  <si>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</si>
  <si>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</si>
  <si>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</si>
  <si>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</si>
  <si>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</si>
  <si>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</si>
  <si>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</si>
  <si>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</si>
  <si>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</si>
  <si>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</si>
  <si>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</si>
  <si>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</si>
  <si>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</si>
  <si>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</si>
  <si>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</si>
  <si>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</si>
  <si>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</si>
  <si>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</si>
  <si>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</si>
  <si>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</si>
  <si>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</si>
  <si>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</si>
  <si>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</si>
  <si>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</si>
  <si>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</si>
  <si>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</si>
  <si>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</si>
  <si>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</si>
  <si>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</si>
  <si>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</si>
  <si>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</si>
  <si>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</si>
  <si>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</si>
  <si>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</si>
  <si>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</si>
  <si>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</si>
  <si>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</si>
  <si>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</si>
  <si>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</si>
  <si>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</si>
  <si>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</si>
  <si>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</si>
  <si>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</si>
  <si>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</si>
  <si>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</si>
  <si>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</si>
  <si>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</si>
  <si>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</si>
  <si>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</si>
  <si>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</si>
  <si>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</si>
  <si>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</si>
  <si>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</si>
  <si>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</si>
  <si>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</si>
  <si>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</si>
  <si>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</si>
  <si>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</si>
  <si>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</si>
  <si>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</si>
  <si>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</si>
  <si>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</si>
  <si>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</si>
  <si>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</si>
  <si>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</si>
  <si>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</si>
  <si>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</si>
  <si>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</si>
  <si>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</si>
  <si>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</si>
  <si>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</si>
  <si>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</si>
  <si>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</si>
  <si>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</si>
  <si>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</si>
  <si>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</si>
  <si>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</si>
  <si>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</si>
  <si>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</si>
  <si>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</si>
  <si>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</si>
  <si>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</si>
  <si>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</si>
  <si>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</si>
  <si>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</si>
  <si>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</si>
  <si>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</si>
  <si>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</si>
  <si>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</si>
  <si>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</si>
  <si>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</si>
  <si>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</si>
  <si>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</si>
  <si>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</si>
  <si>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</si>
  <si>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</si>
  <si>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</si>
  <si>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</si>
  <si>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</si>
  <si>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</si>
  <si>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</si>
  <si>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</si>
  <si>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</si>
  <si>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</si>
  <si>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</si>
  <si>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</si>
  <si>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</si>
  <si>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</si>
  <si>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</si>
  <si>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</si>
  <si>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</si>
  <si>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</si>
  <si>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</si>
  <si>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</si>
  <si>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</si>
  <si>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</si>
  <si>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</si>
  <si>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</si>
  <si>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</si>
  <si>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</si>
  <si>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</si>
  <si>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</si>
  <si>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</si>
  <si>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</si>
  <si>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</si>
  <si>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</si>
  <si>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</si>
  <si>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</si>
  <si>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</si>
  <si>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</si>
  <si>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</si>
  <si>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</si>
  <si>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</si>
  <si>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</si>
  <si>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</si>
  <si>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</si>
  <si>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</si>
  <si>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</si>
  <si>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</si>
  <si>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</si>
  <si>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</si>
  <si>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</si>
  <si>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</si>
  <si>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</si>
  <si>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</si>
  <si>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</si>
  <si>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</si>
  <si>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</si>
  <si>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</si>
  <si>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</si>
  <si>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</si>
  <si>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</si>
  <si>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</si>
  <si>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</si>
  <si>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</si>
  <si>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</si>
  <si>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</si>
  <si>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</si>
  <si>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</si>
  <si>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</si>
  <si>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</si>
  <si>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</si>
  <si>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</si>
  <si>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</si>
  <si>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</si>
  <si>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</si>
  <si>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</si>
  <si>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</si>
  <si>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</si>
  <si>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</si>
  <si>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</si>
  <si>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</si>
  <si>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</si>
  <si>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</si>
  <si>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</si>
  <si>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</si>
  <si>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</si>
  <si>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</si>
  <si>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</si>
  <si>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</si>
  <si>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</si>
  <si>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</si>
  <si>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</si>
  <si>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</si>
  <si>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</si>
  <si>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</si>
  <si>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</si>
  <si>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</si>
  <si>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</si>
  <si>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</si>
  <si>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</si>
  <si>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</si>
  <si>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</si>
  <si>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</si>
  <si>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</si>
  <si>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</si>
  <si>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</si>
  <si>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</si>
  <si>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</si>
  <si>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</si>
  <si>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</si>
  <si>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</si>
  <si>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</si>
  <si>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</si>
  <si>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</si>
  <si>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</si>
  <si>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</si>
  <si>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</si>
  <si>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</si>
  <si>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</si>
  <si>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</si>
  <si>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</si>
  <si>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</si>
  <si>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</si>
  <si>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</si>
  <si>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</si>
  <si>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</si>
  <si>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</si>
  <si>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</si>
  <si>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</si>
  <si>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</si>
  <si>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</si>
  <si>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</si>
  <si>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</si>
  <si>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</si>
  <si>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</si>
  <si>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</si>
  <si>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</si>
  <si>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</si>
  <si>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</si>
  <si>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</si>
  <si>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</si>
  <si>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</si>
  <si>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</si>
  <si>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</si>
  <si>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</si>
  <si>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</si>
  <si>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</si>
  <si>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</si>
  <si>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</si>
  <si>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</si>
  <si>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</si>
  <si>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</si>
  <si>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</si>
  <si>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</si>
  <si>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</si>
  <si>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</si>
  <si>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</si>
  <si>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</si>
  <si>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</si>
  <si>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</si>
  <si>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</si>
  <si>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</si>
  <si>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</si>
  <si>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</si>
  <si>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</si>
  <si>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</si>
  <si>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</si>
  <si>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</si>
  <si>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</si>
  <si>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</si>
  <si>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</si>
  <si>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</si>
  <si>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</si>
  <si>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</si>
  <si>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</si>
  <si>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</si>
  <si>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</si>
  <si>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</si>
  <si>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</si>
  <si>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</si>
  <si>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</si>
  <si>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</si>
  <si>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</si>
  <si>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</si>
  <si>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</si>
  <si>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</si>
  <si>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</si>
  <si>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</si>
  <si>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</si>
  <si>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</si>
  <si>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</si>
  <si>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</si>
  <si>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</si>
  <si>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</si>
  <si>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</si>
  <si>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</si>
  <si>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</si>
  <si>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</si>
  <si>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</si>
  <si>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</si>
  <si>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</si>
  <si>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</si>
  <si>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</si>
  <si>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</si>
  <si>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</si>
  <si>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</si>
  <si>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</si>
  <si>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</si>
  <si>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</si>
  <si>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</si>
  <si>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</si>
  <si>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</si>
  <si>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</si>
  <si>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</si>
  <si>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</si>
  <si>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</si>
  <si>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</si>
  <si>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</si>
  <si>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</si>
  <si>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</si>
  <si>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</si>
  <si>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</si>
  <si>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</si>
  <si>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</si>
  <si>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</si>
  <si>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</si>
  <si>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</si>
  <si>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</si>
  <si>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</si>
  <si>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</si>
  <si>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</si>
  <si>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</si>
  <si>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</si>
  <si>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</si>
  <si>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</si>
  <si>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</si>
  <si>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</si>
  <si>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</si>
  <si>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</si>
  <si>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</si>
  <si>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</si>
  <si>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</si>
  <si>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</si>
  <si>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</si>
  <si>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</si>
  <si>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</si>
  <si>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</si>
  <si>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</si>
  <si>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</si>
  <si>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</si>
  <si>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</si>
  <si>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</si>
  <si>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</si>
  <si>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</si>
  <si>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</si>
  <si>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</si>
  <si>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</si>
  <si>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</si>
  <si>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</si>
  <si>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</si>
  <si>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</si>
  <si>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</si>
  <si>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</si>
  <si>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</si>
  <si>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</si>
  <si>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</si>
  <si>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</si>
  <si>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</si>
  <si>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</si>
  <si>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</si>
  <si>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</si>
  <si>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</si>
  <si>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</si>
  <si>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</si>
  <si>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</si>
  <si>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</si>
  <si>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</si>
  <si>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</si>
  <si>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</si>
  <si>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</si>
  <si>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</si>
  <si>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</si>
  <si>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</si>
  <si>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</si>
  <si>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</si>
  <si>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</si>
  <si>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</si>
  <si>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</si>
  <si>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</si>
  <si>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</si>
  <si>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</si>
  <si>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</si>
  <si>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</si>
  <si>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</si>
  <si>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</si>
  <si>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</si>
  <si>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</si>
  <si>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</si>
  <si>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</si>
  <si>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</si>
  <si>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</si>
  <si>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</si>
  <si>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</si>
  <si>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</si>
  <si>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</si>
  <si>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</si>
  <si>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</si>
  <si>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</si>
  <si>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</si>
  <si>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</si>
  <si>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</si>
  <si>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</si>
  <si>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</si>
  <si>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</si>
  <si>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</si>
  <si>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</si>
  <si>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</si>
  <si>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</si>
  <si>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</si>
  <si>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</si>
  <si>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</si>
  <si>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</si>
  <si>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</si>
  <si>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</si>
  <si>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</si>
  <si>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</si>
  <si>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</si>
  <si>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</si>
  <si>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</si>
  <si>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</si>
  <si>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</si>
  <si>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</si>
  <si>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</si>
  <si>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</si>
  <si>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</si>
  <si>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</si>
  <si>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</si>
  <si>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</si>
  <si>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</si>
  <si>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</si>
  <si>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</si>
  <si>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</si>
  <si>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</si>
  <si>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</si>
  <si>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</si>
  <si>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</si>
  <si>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</si>
  <si>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</si>
  <si>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</si>
  <si>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</si>
  <si>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</si>
  <si>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</si>
  <si>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</si>
  <si>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</si>
  <si>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</si>
  <si>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</si>
  <si>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</si>
  <si>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</si>
  <si>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</si>
  <si>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</si>
  <si>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</si>
  <si>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</si>
  <si>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</si>
  <si>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</si>
  <si>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</si>
  <si>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</si>
  <si>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</si>
  <si>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</si>
  <si>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</si>
  <si>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</si>
  <si>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</si>
  <si>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</si>
  <si>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</si>
  <si>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</si>
  <si>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</si>
  <si>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</si>
  <si>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</si>
  <si>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</si>
  <si>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</si>
  <si>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</si>
  <si>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</si>
  <si>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</si>
  <si>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</si>
  <si>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</si>
  <si>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</si>
  <si>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</si>
  <si>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</si>
  <si>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</si>
  <si>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</si>
  <si>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</si>
  <si>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</si>
  <si>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</si>
  <si>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</si>
  <si>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</si>
  <si>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</si>
  <si>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</si>
  <si>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</si>
  <si>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</si>
  <si>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</si>
  <si>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</si>
  <si>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</si>
  <si>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</si>
  <si>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</si>
  <si>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</si>
  <si>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</si>
  <si>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</si>
  <si>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</si>
  <si>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</si>
  <si>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</si>
  <si>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</si>
  <si>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</si>
  <si>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</si>
  <si>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</si>
  <si>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</si>
  <si>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</si>
  <si>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</si>
  <si>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</si>
  <si>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</si>
  <si>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</si>
  <si>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</si>
  <si>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</si>
  <si>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</si>
  <si>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</si>
  <si>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</si>
  <si>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</si>
  <si>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</si>
  <si>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</si>
  <si>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</si>
  <si>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</si>
  <si>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</si>
  <si>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</si>
  <si>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</si>
  <si>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</si>
  <si>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</si>
  <si>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</si>
  <si>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</si>
  <si>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</si>
  <si>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</si>
  <si>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</si>
  <si>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</si>
  <si>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</si>
  <si>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</si>
  <si>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</si>
  <si>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</si>
  <si>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</si>
  <si>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</si>
  <si>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</si>
  <si>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</si>
  <si>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</si>
  <si>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</si>
  <si>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</si>
  <si>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</si>
  <si>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</si>
  <si>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</si>
  <si>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</si>
  <si>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</si>
  <si>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</si>
  <si>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</si>
  <si>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</si>
  <si>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</si>
  <si>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</si>
  <si>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</si>
  <si>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</si>
  <si>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</si>
  <si>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</si>
  <si>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</si>
  <si>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</si>
  <si>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</si>
  <si>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</si>
  <si>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</si>
  <si>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</si>
  <si>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</si>
  <si>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</si>
  <si>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</si>
  <si>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</si>
  <si>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</si>
  <si>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</si>
  <si>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</si>
  <si>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</si>
  <si>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</si>
  <si>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</si>
  <si>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</si>
  <si>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</si>
  <si>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</si>
  <si>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</si>
  <si>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</si>
  <si>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</si>
  <si>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</si>
  <si>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</si>
  <si>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</si>
  <si>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</si>
  <si>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</si>
  <si>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</si>
  <si>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</si>
  <si>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</si>
  <si>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</si>
  <si>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</si>
  <si>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</si>
  <si>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</si>
  <si>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</si>
  <si>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</si>
  <si>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</si>
  <si>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</si>
  <si>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</si>
  <si>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</si>
  <si>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</si>
  <si>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</si>
  <si>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</si>
  <si>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</si>
  <si>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</si>
  <si>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</si>
  <si>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</si>
  <si>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</si>
  <si>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</si>
  <si>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</si>
  <si>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</si>
  <si>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</si>
  <si>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</si>
  <si>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</si>
  <si>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</si>
  <si>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</si>
  <si>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</si>
  <si>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</si>
  <si>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</si>
  <si>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</si>
  <si>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</si>
  <si>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</si>
  <si>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</si>
  <si>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</si>
  <si>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</si>
  <si>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</si>
  <si>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</si>
  <si>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</si>
  <si>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</si>
  <si>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</si>
  <si>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</si>
  <si>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</si>
  <si>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</si>
  <si>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</si>
  <si>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</si>
  <si>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</si>
  <si>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</si>
  <si>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</si>
  <si>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</si>
  <si>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</si>
  <si>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</si>
  <si>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</si>
  <si>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</si>
  <si>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</si>
  <si>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</si>
  <si>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</si>
  <si>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</si>
  <si>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</si>
  <si>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</si>
  <si>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</si>
  <si>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</si>
  <si>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</si>
  <si>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</si>
  <si>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</si>
  <si>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</si>
  <si>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</si>
  <si>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</si>
  <si>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</si>
  <si>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</si>
  <si>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</si>
  <si>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</si>
  <si>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</si>
  <si>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</si>
  <si>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</si>
  <si>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</si>
  <si>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</si>
  <si>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</si>
  <si>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</si>
  <si>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</si>
  <si>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</si>
  <si>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</si>
  <si>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</si>
  <si>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</si>
  <si>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</si>
  <si>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</si>
  <si>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</si>
  <si>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</si>
  <si>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</si>
  <si>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</si>
  <si>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</si>
  <si>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</si>
  <si>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</si>
  <si>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</si>
  <si>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</si>
  <si>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</si>
  <si>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</si>
  <si>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</si>
  <si>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</si>
  <si>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</si>
  <si>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</si>
  <si>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</si>
  <si>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</si>
  <si>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</si>
  <si>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</si>
  <si>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</si>
  <si>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</si>
  <si>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</si>
  <si>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</si>
  <si>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</si>
  <si>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</si>
  <si>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</si>
  <si>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</si>
  <si>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</si>
  <si>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</si>
  <si>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</si>
  <si>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</si>
  <si>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</si>
  <si>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</si>
  <si>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</si>
  <si>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</si>
  <si>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</si>
  <si>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</si>
  <si>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</si>
  <si>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</si>
  <si>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</si>
  <si>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</si>
  <si>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</si>
  <si>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</si>
  <si>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</si>
  <si>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</si>
  <si>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</si>
  <si>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</si>
  <si>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</si>
  <si>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</si>
  <si>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</si>
  <si>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</si>
  <si>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</si>
  <si>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</si>
  <si>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</si>
  <si>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</si>
  <si>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</si>
  <si>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</si>
  <si>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</si>
  <si>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</si>
  <si>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</si>
  <si>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</si>
  <si>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</si>
  <si>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</si>
  <si>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</si>
  <si>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</si>
  <si>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</si>
  <si>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</si>
  <si>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</si>
  <si>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</si>
  <si>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</si>
  <si>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</si>
  <si>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</si>
  <si>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</si>
  <si>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</si>
  <si>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</si>
  <si>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</si>
  <si>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</si>
  <si>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</si>
  <si>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</si>
  <si>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</si>
  <si>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</si>
  <si>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</si>
  <si>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</si>
  <si>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</si>
  <si>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</si>
  <si>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</si>
  <si>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</si>
  <si>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</si>
  <si>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</si>
  <si>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</si>
  <si>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</si>
  <si>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</si>
  <si>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</si>
  <si>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</si>
  <si>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</si>
  <si>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</si>
  <si>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</si>
  <si>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</si>
  <si>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</si>
  <si>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</si>
  <si>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</si>
  <si>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</si>
  <si>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</si>
  <si>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</si>
  <si>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</si>
  <si>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</si>
  <si>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</si>
  <si>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</si>
  <si>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</si>
  <si>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</si>
  <si>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</si>
  <si>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</si>
  <si>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</si>
  <si>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</si>
  <si>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</si>
  <si>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</si>
  <si>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</si>
  <si>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</si>
  <si>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</si>
  <si>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</si>
  <si>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</si>
  <si>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</si>
  <si>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</si>
  <si>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</si>
  <si>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</si>
  <si>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</si>
  <si>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</si>
  <si>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</si>
  <si>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</si>
  <si>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</si>
  <si>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</si>
  <si>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</si>
  <si>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</si>
  <si>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</si>
  <si>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</si>
  <si>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</si>
  <si>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</si>
  <si>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</si>
  <si>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</si>
  <si>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</si>
  <si>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</si>
  <si>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</si>
  <si>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</si>
  <si>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</si>
  <si>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</si>
  <si>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</si>
  <si>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</si>
  <si>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</si>
  <si>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</si>
  <si>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</si>
  <si>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</si>
  <si>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</si>
  <si>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</si>
  <si>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</si>
  <si>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</si>
  <si>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</si>
  <si>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</si>
  <si>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</si>
  <si>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</si>
  <si>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</si>
  <si>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</si>
  <si>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</si>
  <si>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</si>
  <si>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</si>
  <si>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</si>
  <si>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</si>
  <si>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</si>
  <si>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</si>
  <si>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</si>
  <si>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</si>
  <si>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</si>
  <si>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</si>
  <si>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</si>
  <si>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</si>
  <si>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</si>
  <si>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</si>
  <si>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</si>
  <si>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</si>
  <si>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</si>
  <si>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</si>
  <si>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</si>
  <si>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</si>
  <si>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</si>
  <si>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</si>
  <si>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</si>
  <si>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</si>
  <si>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</si>
  <si>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</si>
  <si>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</si>
  <si>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</si>
  <si>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</si>
  <si>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</si>
  <si>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</si>
  <si>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</si>
  <si>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</si>
  <si>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</si>
  <si>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</si>
  <si>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</si>
  <si>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</si>
  <si>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</si>
  <si>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</si>
  <si>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</si>
  <si>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</si>
  <si>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</si>
  <si>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</si>
  <si>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</si>
  <si>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</si>
  <si>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</si>
  <si>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</si>
  <si>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</si>
  <si>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</si>
  <si>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</si>
  <si>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</si>
  <si>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</si>
  <si>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</si>
  <si>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</si>
  <si>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</si>
  <si>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</si>
  <si>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</si>
  <si>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</si>
  <si>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</si>
  <si>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</si>
  <si>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</si>
  <si>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</si>
  <si>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</si>
  <si>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</si>
  <si>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</si>
  <si>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</si>
  <si>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</si>
  <si>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</si>
  <si>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</si>
  <si>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</si>
  <si>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</si>
  <si>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</si>
  <si>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</si>
  <si>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</si>
  <si>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</si>
  <si>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</si>
  <si>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</si>
  <si>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</si>
  <si>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</si>
  <si>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</si>
  <si>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</si>
  <si>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</si>
  <si>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</si>
  <si>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</si>
  <si>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</si>
  <si>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</si>
  <si>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</si>
  <si>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</si>
  <si>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</si>
  <si>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</si>
  <si>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</si>
  <si>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</si>
  <si>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</si>
  <si>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</si>
  <si>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</si>
  <si>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</si>
  <si>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</si>
  <si>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</si>
  <si>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</si>
  <si>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</si>
  <si>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</si>
  <si>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</si>
  <si>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</si>
  <si>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</si>
  <si>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</si>
  <si>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</si>
  <si>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</si>
  <si>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</si>
  <si>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</si>
  <si>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</si>
  <si>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</si>
  <si>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</si>
  <si>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</si>
  <si>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</si>
  <si>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</si>
  <si>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</si>
  <si>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</si>
  <si>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</si>
  <si>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</si>
  <si>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</si>
  <si>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</si>
  <si>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</si>
  <si>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</si>
  <si>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</si>
  <si>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</si>
  <si>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</si>
  <si>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</si>
  <si>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</si>
  <si>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</si>
  <si>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</si>
  <si>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</si>
  <si>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</si>
  <si>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</si>
  <si>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</si>
  <si>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</si>
  <si>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</si>
  <si>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</si>
  <si>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</si>
  <si>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</si>
  <si>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</si>
  <si>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</si>
  <si>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</si>
  <si>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</si>
  <si>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</si>
  <si>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</si>
  <si>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</si>
  <si>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</si>
  <si>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</si>
  <si>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</si>
  <si>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</si>
  <si>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</si>
  <si>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</si>
  <si>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</si>
  <si>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</si>
  <si>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</si>
  <si>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</si>
  <si>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</si>
  <si>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</si>
  <si>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</si>
  <si>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</si>
  <si>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</si>
  <si>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</si>
  <si>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</si>
  <si>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</si>
  <si>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</si>
  <si>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</si>
  <si>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</si>
  <si>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</si>
  <si>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</si>
  <si>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</si>
  <si>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</si>
  <si>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</si>
  <si>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</si>
  <si>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</si>
  <si>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</si>
  <si>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</si>
  <si>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</si>
  <si>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</si>
  <si>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</si>
  <si>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</si>
  <si>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</si>
  <si>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</si>
  <si>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</si>
  <si>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</si>
  <si>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</si>
  <si>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</si>
  <si>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</si>
  <si>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</si>
  <si>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</si>
  <si>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</si>
  <si>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</si>
  <si>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</si>
  <si>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</si>
  <si>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</si>
  <si>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</si>
  <si>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</si>
  <si>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</si>
  <si>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</si>
  <si>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</si>
  <si>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</si>
  <si>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</si>
  <si>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</si>
  <si>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</si>
  <si>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</si>
  <si>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</si>
  <si>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</si>
  <si>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</si>
  <si>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</si>
  <si>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</si>
  <si>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</si>
  <si>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</si>
  <si>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</si>
  <si>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</si>
  <si>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</si>
  <si>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</si>
  <si>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</si>
  <si>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</si>
  <si>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</si>
  <si>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</si>
  <si>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</si>
  <si>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</si>
  <si>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</si>
  <si>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</si>
  <si>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</si>
  <si>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</si>
  <si>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</si>
  <si>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</si>
  <si>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</si>
  <si>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</si>
  <si>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</si>
  <si>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</si>
  <si>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</si>
  <si>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</si>
  <si>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</si>
  <si>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</si>
  <si>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</si>
  <si>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</si>
  <si>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</si>
  <si>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</si>
  <si>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</si>
  <si>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</si>
  <si>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</si>
  <si>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</si>
  <si>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</si>
  <si>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</si>
  <si>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</si>
  <si>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</si>
  <si>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</si>
  <si>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</si>
  <si>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</si>
  <si>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</si>
  <si>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</si>
  <si>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</si>
  <si>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</si>
  <si>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</si>
  <si>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</si>
  <si>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</si>
  <si>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</si>
  <si>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</si>
  <si>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</si>
  <si>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</si>
  <si>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</si>
  <si>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</si>
  <si>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</si>
  <si>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</si>
  <si>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</si>
  <si>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</si>
  <si>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</si>
  <si>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</si>
  <si>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</si>
  <si>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</si>
  <si>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</si>
  <si>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</si>
  <si>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</si>
  <si>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</si>
  <si>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</si>
  <si>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</si>
  <si>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</si>
  <si>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</si>
  <si>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</si>
  <si>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</si>
  <si>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</si>
  <si>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</si>
  <si>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</si>
  <si>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</si>
  <si>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</si>
  <si>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</si>
  <si>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</si>
  <si>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</si>
  <si>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</si>
  <si>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</si>
  <si>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</si>
  <si>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</si>
  <si>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</si>
  <si>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</si>
  <si>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</si>
  <si>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</si>
  <si>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</si>
  <si>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</si>
  <si>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</si>
  <si>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</si>
  <si>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</si>
  <si>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</si>
  <si>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</si>
  <si>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</si>
  <si>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</si>
  <si>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</si>
  <si>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</si>
  <si>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</si>
  <si>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</si>
  <si>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</si>
  <si>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</si>
  <si>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</si>
  <si>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</si>
  <si>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</si>
  <si>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</si>
  <si>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</si>
  <si>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</si>
  <si>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</si>
  <si>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</si>
  <si>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</si>
  <si>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</si>
  <si>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</si>
  <si>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</si>
  <si>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</si>
  <si>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</si>
  <si>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</si>
  <si>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</si>
  <si>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</si>
  <si>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</si>
  <si>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</si>
  <si>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</si>
  <si>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</si>
  <si>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</si>
  <si>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</si>
  <si>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</si>
  <si>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</si>
  <si>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</si>
  <si>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</si>
  <si>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</si>
  <si>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</si>
  <si>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</si>
  <si>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</si>
  <si>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</si>
  <si>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</si>
  <si>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</si>
  <si>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</si>
  <si>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</si>
  <si>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</si>
  <si>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</si>
  <si>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</si>
  <si>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</si>
  <si>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</si>
  <si>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</si>
  <si>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</si>
  <si>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</si>
  <si>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</si>
  <si>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</si>
  <si>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</si>
  <si>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</si>
  <si>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</si>
  <si>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</si>
  <si>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</si>
  <si>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</si>
  <si>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</si>
  <si>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</si>
  <si>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</si>
  <si>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</si>
  <si>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</si>
  <si>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</si>
  <si>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</si>
  <si>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</si>
  <si>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</si>
  <si>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</si>
  <si>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</si>
  <si>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</si>
  <si>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</si>
  <si>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</si>
  <si>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</si>
  <si>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</si>
  <si>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</si>
  <si>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</si>
  <si>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</si>
  <si>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</si>
  <si>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</si>
  <si>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</si>
  <si>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</si>
  <si>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</si>
  <si>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</si>
  <si>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</si>
  <si>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</si>
  <si>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</si>
  <si>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</si>
  <si>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</si>
  <si>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</si>
  <si>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</si>
  <si>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</si>
  <si>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</si>
  <si>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</si>
  <si>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</si>
  <si>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</si>
  <si>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</si>
  <si>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</si>
  <si>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</si>
  <si>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</si>
  <si>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</si>
  <si>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</si>
  <si>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</si>
  <si>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</si>
  <si>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</si>
  <si>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</si>
  <si>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</si>
  <si>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</si>
  <si>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</si>
  <si>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</si>
  <si>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</si>
  <si>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</si>
  <si>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</si>
  <si>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</si>
  <si>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</si>
  <si>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</si>
  <si>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</si>
  <si>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</si>
  <si>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</si>
  <si>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</si>
  <si>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</si>
  <si>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</si>
  <si>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</si>
  <si>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</si>
  <si>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</si>
  <si>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</si>
  <si>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</si>
  <si>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</si>
  <si>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</si>
  <si>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</si>
  <si>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</si>
  <si>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</si>
  <si>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</si>
  <si>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</si>
  <si>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</si>
  <si>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</si>
  <si>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</si>
  <si>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</si>
  <si>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</si>
  <si>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</si>
  <si>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</si>
  <si>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</si>
  <si>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</si>
  <si>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</si>
  <si>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</si>
  <si>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</si>
  <si>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</si>
  <si>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</si>
  <si>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</si>
  <si>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</si>
  <si>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</si>
  <si>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</si>
  <si>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</si>
  <si>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</si>
  <si>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</si>
  <si>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</si>
  <si>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</si>
  <si>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</si>
  <si>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</si>
  <si>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</si>
  <si>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</si>
  <si>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</si>
  <si>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</si>
  <si>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</si>
  <si>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</si>
  <si>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</si>
  <si>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</si>
  <si>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</si>
  <si>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</si>
  <si>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</si>
  <si>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</si>
  <si>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</si>
  <si>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</si>
  <si>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</si>
  <si>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</si>
  <si>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</si>
  <si>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</si>
  <si>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</si>
  <si>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</si>
  <si>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</si>
  <si>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</si>
  <si>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</si>
  <si>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</si>
  <si>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</si>
  <si>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</si>
  <si>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</si>
  <si>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</si>
  <si>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</si>
  <si>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</si>
  <si>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</si>
  <si>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</si>
  <si>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</si>
  <si>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</si>
  <si>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</si>
  <si>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</si>
  <si>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</si>
  <si>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</si>
  <si>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</si>
  <si>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</si>
  <si>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</si>
  <si>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</si>
  <si>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</si>
  <si>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</si>
  <si>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</si>
  <si>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</si>
  <si>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</si>
  <si>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</si>
  <si>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</si>
  <si>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</si>
  <si>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</si>
  <si>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</si>
  <si>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</si>
  <si>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</si>
  <si>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</si>
  <si>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</si>
  <si>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</si>
  <si>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</si>
  <si>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</si>
  <si>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</si>
  <si>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</si>
  <si>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</si>
  <si>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</si>
  <si>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</si>
  <si>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</si>
  <si>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</si>
  <si>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</si>
  <si>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</si>
  <si>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</si>
  <si>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</si>
  <si>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</si>
  <si>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</si>
  <si>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</si>
  <si>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</si>
  <si>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</si>
  <si>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</si>
  <si>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</si>
  <si>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</si>
  <si>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</si>
  <si>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</si>
  <si>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</si>
  <si>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</si>
  <si>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</si>
  <si>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</si>
  <si>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</si>
  <si>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</si>
  <si>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</si>
  <si>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</si>
  <si>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</si>
  <si>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</si>
  <si>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</si>
  <si>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</si>
  <si>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</si>
  <si>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</si>
  <si>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</si>
  <si>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</si>
  <si>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</si>
  <si>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</si>
  <si>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</si>
  <si>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</si>
  <si>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</si>
  <si>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</si>
  <si>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</si>
  <si>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</si>
  <si>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</si>
  <si>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</si>
  <si>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</si>
  <si>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</si>
  <si>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</si>
  <si>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</si>
  <si>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</si>
  <si>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</si>
  <si>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</si>
  <si>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</si>
  <si>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</si>
  <si>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</si>
  <si>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</si>
  <si>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</si>
  <si>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</si>
  <si>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</si>
  <si>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</si>
  <si>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</si>
  <si>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</si>
  <si>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</si>
  <si>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</si>
  <si>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</si>
  <si>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</si>
  <si>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</si>
  <si>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</si>
  <si>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</si>
  <si>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</si>
  <si>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</si>
  <si>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</si>
  <si>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</si>
  <si>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</si>
  <si>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</si>
  <si>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</si>
  <si>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</si>
  <si>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</si>
  <si>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</si>
  <si>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</si>
  <si>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</si>
  <si>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</si>
  <si>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</si>
  <si>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</si>
  <si>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</si>
  <si>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</si>
  <si>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</si>
  <si>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</si>
  <si>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</si>
  <si>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</si>
  <si>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</si>
  <si>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</si>
  <si>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</si>
  <si>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</si>
  <si>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</si>
  <si>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</si>
  <si>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</si>
  <si>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</si>
  <si>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</si>
  <si>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</si>
  <si>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</si>
  <si>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</si>
  <si>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</si>
  <si>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</si>
  <si>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</si>
  <si>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</si>
  <si>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</si>
  <si>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</si>
  <si>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</si>
  <si>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</si>
  <si>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</si>
  <si>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</si>
  <si>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</si>
  <si>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</si>
  <si>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</si>
  <si>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</si>
  <si>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</si>
  <si>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</si>
  <si>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</si>
  <si>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</si>
  <si>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</si>
  <si>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</si>
  <si>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</si>
  <si>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</si>
  <si>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</si>
  <si>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</si>
  <si>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</si>
  <si>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</si>
  <si>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</si>
  <si>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</si>
  <si>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</si>
  <si>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</si>
  <si>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</si>
  <si>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</si>
  <si>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</si>
  <si>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</si>
  <si>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</si>
  <si>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</si>
  <si>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</si>
  <si>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</si>
  <si>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</si>
  <si>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</si>
  <si>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</si>
  <si>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</si>
  <si>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</si>
  <si>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</si>
  <si>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</si>
  <si>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</si>
  <si>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</si>
  <si>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</si>
  <si>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</si>
  <si>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</si>
  <si>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</si>
  <si>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</si>
  <si>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</si>
  <si>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</si>
  <si>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</si>
  <si>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</si>
  <si>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</si>
  <si>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</si>
  <si>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</si>
  <si>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</si>
  <si>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</si>
  <si>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</si>
  <si>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</si>
  <si>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</si>
  <si>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</si>
  <si>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</si>
  <si>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</si>
  <si>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</si>
  <si>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</si>
  <si>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</si>
  <si>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</si>
  <si>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</si>
  <si>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</si>
  <si>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</si>
  <si>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</si>
  <si>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</si>
  <si>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</si>
  <si>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</si>
  <si>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</si>
  <si>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</si>
  <si>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</si>
  <si>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</si>
  <si>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</si>
  <si>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</si>
  <si>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</si>
  <si>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</si>
  <si>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</si>
  <si>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</si>
  <si>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</si>
  <si>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</si>
  <si>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</si>
  <si>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</si>
  <si>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</si>
  <si>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</si>
  <si>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</si>
  <si>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</si>
  <si>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</si>
  <si>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</si>
  <si>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</si>
  <si>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</si>
  <si>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</si>
  <si>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</si>
  <si>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</si>
  <si>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</si>
  <si>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</si>
  <si>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</si>
  <si>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</si>
  <si>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</si>
  <si>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</si>
  <si>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</si>
  <si>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</si>
  <si>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</si>
  <si>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</si>
  <si>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</si>
  <si>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</si>
  <si>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</si>
  <si>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</si>
  <si>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</si>
  <si>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</si>
  <si>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</si>
  <si>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</si>
  <si>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</si>
  <si>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</si>
  <si>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</si>
  <si>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</si>
  <si>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</si>
  <si>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</si>
  <si>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</si>
  <si>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</si>
  <si>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</si>
  <si>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</si>
  <si>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</si>
  <si>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</si>
  <si>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</si>
  <si>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</si>
  <si>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</si>
  <si>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</si>
  <si>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</si>
  <si>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</si>
  <si>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</si>
  <si>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</si>
  <si>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</si>
  <si>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</si>
  <si>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</si>
  <si>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</si>
  <si>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</si>
  <si>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</si>
  <si>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</si>
  <si>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</si>
  <si>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</si>
  <si>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</si>
  <si>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</si>
  <si>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</si>
  <si>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</si>
  <si>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</si>
  <si>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</si>
  <si>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</si>
  <si>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</si>
  <si>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</si>
  <si>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</si>
  <si>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</si>
  <si>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</si>
  <si>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</si>
  <si>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</si>
  <si>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</si>
  <si>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</si>
  <si>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</si>
  <si>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</si>
  <si>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</si>
  <si>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</si>
  <si>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</si>
  <si>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</si>
  <si>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</si>
  <si>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</si>
  <si>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</si>
  <si>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</si>
  <si>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</si>
  <si>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</si>
  <si>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</si>
  <si>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</si>
  <si>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</si>
  <si>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</si>
  <si>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</si>
  <si>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</si>
  <si>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</si>
  <si>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</si>
  <si>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</si>
  <si>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</si>
  <si>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</si>
  <si>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</si>
  <si>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</si>
  <si>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</si>
  <si>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</si>
  <si>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</si>
  <si>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</si>
  <si>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</si>
  <si>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</si>
  <si>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</si>
  <si>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</si>
  <si>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</si>
  <si>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</si>
  <si>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</si>
  <si>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</si>
  <si>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</si>
  <si>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</si>
  <si>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</si>
  <si>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</si>
  <si>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</si>
  <si>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</si>
  <si>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</si>
  <si>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</si>
  <si>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</si>
  <si>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</si>
  <si>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</si>
  <si>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</si>
  <si>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</si>
  <si>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</si>
  <si>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</si>
  <si>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</si>
  <si>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</si>
  <si>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</si>
  <si>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</si>
  <si>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</si>
  <si>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</si>
  <si>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</si>
  <si>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</si>
  <si>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</si>
  <si>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</si>
  <si>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</si>
  <si>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</si>
  <si>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</si>
  <si>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</si>
  <si>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</si>
  <si>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</si>
  <si>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</si>
  <si>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</si>
  <si>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</si>
  <si>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</si>
  <si>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</si>
  <si>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</si>
  <si>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</si>
  <si>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</si>
  <si>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</si>
  <si>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</si>
  <si>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</si>
  <si>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</si>
  <si>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</si>
  <si>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</si>
  <si>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</si>
  <si>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</si>
  <si>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</si>
  <si>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</si>
  <si>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</si>
  <si>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</si>
  <si>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</si>
  <si>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</si>
  <si>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</si>
  <si>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</si>
  <si>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</si>
  <si>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</si>
  <si>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</si>
  <si>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</si>
  <si>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</si>
  <si>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</si>
  <si>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</si>
  <si>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</si>
  <si>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</si>
  <si>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</si>
  <si>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</si>
  <si>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</si>
  <si>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</si>
  <si>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</si>
  <si>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</si>
  <si>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</si>
  <si>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</si>
  <si>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</si>
  <si>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</si>
  <si>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</si>
  <si>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</si>
  <si>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</si>
  <si>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</si>
  <si>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</si>
  <si>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</si>
  <si>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</si>
  <si>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</si>
  <si>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</si>
  <si>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</si>
  <si>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</si>
  <si>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</si>
  <si>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</si>
  <si>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</si>
  <si>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</si>
  <si>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</si>
  <si>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</si>
  <si>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</si>
  <si>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</si>
  <si>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</si>
  <si>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</si>
  <si>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</si>
  <si>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</si>
  <si>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</si>
  <si>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</si>
  <si>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</si>
  <si>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</si>
  <si>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</si>
  <si>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</si>
  <si>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</si>
  <si>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</si>
  <si>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</si>
  <si>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</si>
  <si>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</si>
  <si>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</si>
  <si>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</si>
  <si>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</si>
  <si>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</si>
  <si>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</si>
  <si>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</si>
  <si>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</si>
  <si>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</si>
  <si>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</si>
  <si>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</si>
  <si>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</si>
  <si>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</si>
  <si>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</si>
  <si>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</si>
  <si>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</si>
  <si>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</si>
  <si>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</si>
  <si>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</si>
  <si>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</si>
  <si>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</si>
  <si>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</si>
  <si>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</si>
  <si>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</si>
  <si>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</si>
  <si>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</si>
  <si>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</si>
  <si>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</si>
  <si>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</si>
  <si>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</si>
  <si>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</si>
  <si>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</si>
  <si>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</si>
  <si>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</si>
  <si>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</si>
  <si>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</si>
  <si>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</si>
  <si>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</si>
  <si>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</si>
  <si>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</si>
  <si>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</si>
  <si>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</si>
  <si>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</si>
  <si>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</si>
  <si>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</si>
  <si>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</si>
  <si>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</si>
  <si>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</si>
  <si>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</si>
  <si>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</si>
  <si>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</si>
  <si>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</si>
  <si>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</si>
  <si>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</si>
  <si>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</si>
  <si>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</si>
  <si>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</si>
  <si>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</si>
  <si>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</si>
  <si>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</si>
  <si>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</si>
  <si>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</si>
  <si>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</si>
  <si>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</si>
  <si>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</si>
  <si>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</si>
  <si>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</si>
  <si>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</si>
  <si>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</si>
  <si>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</si>
  <si>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</si>
  <si>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</si>
  <si>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</si>
  <si>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</si>
  <si>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</si>
  <si>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</si>
  <si>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</si>
  <si>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</si>
  <si>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</si>
  <si>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</si>
  <si>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</si>
  <si>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</si>
  <si>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</si>
  <si>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</si>
  <si>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</si>
  <si>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</si>
  <si>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</si>
  <si>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</si>
  <si>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</si>
  <si>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</si>
  <si>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</si>
  <si>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</si>
  <si>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</si>
  <si>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</si>
  <si>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</si>
  <si>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</si>
  <si>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</si>
  <si>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</si>
  <si>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</si>
  <si>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</si>
  <si>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</si>
  <si>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</si>
  <si>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</si>
  <si>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</si>
  <si>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</si>
  <si>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</si>
  <si>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</si>
  <si>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</si>
  <si>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</si>
  <si>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</si>
  <si>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</si>
  <si>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</si>
  <si>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</si>
  <si>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</si>
  <si>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</si>
  <si>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</si>
  <si>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</si>
  <si>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</si>
  <si>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</si>
  <si>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</si>
  <si>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</si>
  <si>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</si>
  <si>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</si>
  <si>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</si>
  <si>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</si>
  <si>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</si>
  <si>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</si>
  <si>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</si>
  <si>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</si>
  <si>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</si>
  <si>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</si>
  <si>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</si>
  <si>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</si>
  <si>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</si>
  <si>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</si>
  <si>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</si>
  <si>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</si>
  <si>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</si>
  <si>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</si>
  <si>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</si>
  <si>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</si>
  <si>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</si>
  <si>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</si>
  <si>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</si>
  <si>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</si>
  <si>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</si>
  <si>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</si>
  <si>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</si>
  <si>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</si>
  <si>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</si>
  <si>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</si>
  <si>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</si>
  <si>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</si>
  <si>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</si>
  <si>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</si>
  <si>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</si>
  <si>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</si>
  <si>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</si>
  <si>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</si>
  <si>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</si>
  <si>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</si>
  <si>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</si>
  <si>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</si>
  <si>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</si>
  <si>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</si>
  <si>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</si>
  <si>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</si>
  <si>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</si>
  <si>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</si>
  <si>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</si>
  <si>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</si>
  <si>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</si>
  <si>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</si>
  <si>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</si>
  <si>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</si>
  <si>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</si>
  <si>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</si>
  <si>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</si>
  <si>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</si>
  <si>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</si>
  <si>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</si>
  <si>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</si>
  <si>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</si>
  <si>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</si>
  <si>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</si>
  <si>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</si>
  <si>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</si>
  <si>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</si>
  <si>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</si>
  <si>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</si>
  <si>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</si>
  <si>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</si>
  <si>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</si>
  <si>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</si>
  <si>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</si>
  <si>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</si>
  <si>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</si>
  <si>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</si>
  <si>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</si>
  <si>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</si>
  <si>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</si>
  <si>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</si>
  <si>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</si>
  <si>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</si>
  <si>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</si>
  <si>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</si>
  <si>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</si>
  <si>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</si>
  <si>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</si>
  <si>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</si>
  <si>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</si>
  <si>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</si>
  <si>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</si>
  <si>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</si>
  <si>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</si>
  <si>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</si>
  <si>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</si>
  <si>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</si>
  <si>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</si>
  <si>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</si>
  <si>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</si>
  <si>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</si>
  <si>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</si>
  <si>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</si>
  <si>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</si>
  <si>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</si>
  <si>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</si>
  <si>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</si>
  <si>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</si>
  <si>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</si>
  <si>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</si>
  <si>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</si>
  <si>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</si>
  <si>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</si>
  <si>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</si>
  <si>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</si>
  <si>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</si>
  <si>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</si>
  <si>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</si>
  <si>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</si>
  <si>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</si>
  <si>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</si>
  <si>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</si>
  <si>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</si>
  <si>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</si>
  <si>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</si>
  <si>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</si>
  <si>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</si>
  <si>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</si>
  <si>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</si>
  <si>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</si>
  <si>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</si>
  <si>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</si>
  <si>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</si>
  <si>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</si>
  <si>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</si>
  <si>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</si>
  <si>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</si>
  <si>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</si>
  <si>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</si>
  <si>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</si>
  <si>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</si>
  <si>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</si>
  <si>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</si>
  <si>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</si>
  <si>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</si>
  <si>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</si>
  <si>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</si>
  <si>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</si>
  <si>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</si>
  <si>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</si>
  <si>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</si>
  <si>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</si>
  <si>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</si>
  <si>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</si>
  <si>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</si>
  <si>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</si>
  <si>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</si>
  <si>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</si>
  <si>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</si>
  <si>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</si>
  <si>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</si>
  <si>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</si>
  <si>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</si>
  <si>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</si>
  <si>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</si>
  <si>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</si>
  <si>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</si>
  <si>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</si>
  <si>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</si>
  <si>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</si>
  <si>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</si>
  <si>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</si>
  <si>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</si>
  <si>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</si>
  <si>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</si>
  <si>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</si>
  <si>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</si>
  <si>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</si>
  <si>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</si>
  <si>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</si>
  <si>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</si>
  <si>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</si>
  <si>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</si>
  <si>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</si>
  <si>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</si>
  <si>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</si>
  <si>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</si>
  <si>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</si>
  <si>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</si>
  <si>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</si>
  <si>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</si>
  <si>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</si>
  <si>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</si>
  <si>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</si>
  <si>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</si>
  <si>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</si>
  <si>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</si>
  <si>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</si>
  <si>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</si>
  <si>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</si>
  <si>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</si>
  <si>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</si>
  <si>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</si>
  <si>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</si>
  <si>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</si>
  <si>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</si>
  <si>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</si>
  <si>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</si>
  <si>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</si>
  <si>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</si>
  <si>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</si>
  <si>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</si>
  <si>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</si>
  <si>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</si>
  <si>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</si>
  <si>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</si>
  <si>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</si>
  <si>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</si>
  <si>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</si>
  <si>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</si>
  <si>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</si>
  <si>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</si>
  <si>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</si>
  <si>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</si>
  <si>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</si>
  <si>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</si>
  <si>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</si>
  <si>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</si>
  <si>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</si>
  <si>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</si>
  <si>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</si>
  <si>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</si>
  <si>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</si>
  <si>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</si>
  <si>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</si>
  <si>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</si>
  <si>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</si>
  <si>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</si>
  <si>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</si>
  <si>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</si>
  <si>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</si>
  <si>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</si>
  <si>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</si>
  <si>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</si>
  <si>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</si>
  <si>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</si>
  <si>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</si>
  <si>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</si>
  <si>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</si>
  <si>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</si>
  <si>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</si>
  <si>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</si>
  <si>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</si>
  <si>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</si>
  <si>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</si>
  <si>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</si>
  <si>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</si>
  <si>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</si>
  <si>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</si>
  <si>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</si>
  <si>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</si>
  <si>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</si>
  <si>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</si>
  <si>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</si>
  <si>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</si>
  <si>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</si>
  <si>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</si>
  <si>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</si>
  <si>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</si>
  <si>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</si>
  <si>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</si>
  <si>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</si>
  <si>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</si>
  <si>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</si>
  <si>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</si>
  <si>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</si>
  <si>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</si>
  <si>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</si>
  <si>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</si>
  <si>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</si>
  <si>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</si>
  <si>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</si>
  <si>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</si>
  <si>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</si>
  <si>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</si>
  <si>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</si>
  <si>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</si>
  <si>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</si>
  <si>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</si>
  <si>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</si>
  <si>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</si>
  <si>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</si>
  <si>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</si>
  <si>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</si>
  <si>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</si>
  <si>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</si>
  <si>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</si>
  <si>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</si>
  <si>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</si>
  <si>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</si>
  <si>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</si>
  <si>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</si>
  <si>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</si>
  <si>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</si>
  <si>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</si>
  <si>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</si>
  <si>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</si>
  <si>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</si>
  <si>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</si>
  <si>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</si>
  <si>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</si>
  <si>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</si>
  <si>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</si>
  <si>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</si>
  <si>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</si>
  <si>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</si>
  <si>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</si>
  <si>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</si>
  <si>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</si>
  <si>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</si>
  <si>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</si>
  <si>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</si>
  <si>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</si>
  <si>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</si>
  <si>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</si>
  <si>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</si>
  <si>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</si>
  <si>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</si>
  <si>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</si>
  <si>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</si>
  <si>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</si>
  <si>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</si>
  <si>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</si>
  <si>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</si>
  <si>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</si>
  <si>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</si>
  <si>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</si>
  <si>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</si>
  <si>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</si>
  <si>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</si>
  <si>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</si>
  <si>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</si>
  <si>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</si>
  <si>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</si>
  <si>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</si>
  <si>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</si>
  <si>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</si>
  <si>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</si>
  <si>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</si>
  <si>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</si>
  <si>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</si>
  <si>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</si>
  <si>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</si>
  <si>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</si>
  <si>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</si>
  <si>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</si>
  <si>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</si>
  <si>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</si>
  <si>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</si>
  <si>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</si>
  <si>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</si>
  <si>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</si>
  <si>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</si>
  <si>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</si>
  <si>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</si>
  <si>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</si>
  <si>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</si>
  <si>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</si>
  <si>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</si>
  <si>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</si>
  <si>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</si>
  <si>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</si>
  <si>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</si>
  <si>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</si>
  <si>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</si>
  <si>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</si>
  <si>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</si>
  <si>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</si>
  <si>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</si>
  <si>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</si>
  <si>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</si>
  <si>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</si>
  <si>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</si>
  <si>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</si>
  <si>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</si>
  <si>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</si>
  <si>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</si>
  <si>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</si>
  <si>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</si>
  <si>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</si>
  <si>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</si>
  <si>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</si>
  <si>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</si>
  <si>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</si>
  <si>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</si>
  <si>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</si>
  <si>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</si>
  <si>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</si>
  <si>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</si>
  <si>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</si>
  <si>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</si>
  <si>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</si>
  <si>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</si>
  <si>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</si>
  <si>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</si>
  <si>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</si>
  <si>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</si>
  <si>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</si>
  <si>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</si>
  <si>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</si>
  <si>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</si>
  <si>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</si>
  <si>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</si>
  <si>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</si>
  <si>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</si>
  <si>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</si>
  <si>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</si>
  <si>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</si>
  <si>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</si>
  <si>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</si>
  <si>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</si>
  <si>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</si>
  <si>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</si>
  <si>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</si>
  <si>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</si>
  <si>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</si>
  <si>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</si>
  <si>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</si>
  <si>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</si>
  <si>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</si>
  <si>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</si>
  <si>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</si>
  <si>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</si>
  <si>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</si>
  <si>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</si>
  <si>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</si>
  <si>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</si>
  <si>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</si>
  <si>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</si>
  <si>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</si>
  <si>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</si>
  <si>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</si>
  <si>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</si>
  <si>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</si>
  <si>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</si>
  <si>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</si>
  <si>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</si>
  <si>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</si>
  <si>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</si>
  <si>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</si>
  <si>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</si>
  <si>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</si>
  <si>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</si>
  <si>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</si>
  <si>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</si>
  <si>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</si>
  <si>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</si>
  <si>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</si>
  <si>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</si>
  <si>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</si>
  <si>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</si>
  <si>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</si>
  <si>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</si>
  <si>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</si>
  <si>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</si>
  <si>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</si>
  <si>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</si>
  <si>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</si>
  <si>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</si>
  <si>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</si>
  <si>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</si>
  <si>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</si>
  <si>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</si>
  <si>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</si>
  <si>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</si>
  <si>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</si>
  <si>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</si>
  <si>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</si>
  <si>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</si>
  <si>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</si>
  <si>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</si>
  <si>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</si>
  <si>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</si>
  <si>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</si>
  <si>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</si>
  <si>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</si>
  <si>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</si>
  <si>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</si>
  <si>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</si>
  <si>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</si>
  <si>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</si>
  <si>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</si>
  <si>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</si>
  <si>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</si>
  <si>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</si>
  <si>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</si>
  <si>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</si>
  <si>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</si>
  <si>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</si>
  <si>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</si>
  <si>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</si>
  <si>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</si>
  <si>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</si>
  <si>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</si>
  <si>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</si>
  <si>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</si>
  <si>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</si>
  <si>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</si>
  <si>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</si>
  <si>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</si>
  <si>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</si>
  <si>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</si>
  <si>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</si>
  <si>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</si>
  <si>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</si>
  <si>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</si>
  <si>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</si>
  <si>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</si>
  <si>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</si>
  <si>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</si>
  <si>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</si>
  <si>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</si>
  <si>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</si>
  <si>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</si>
  <si>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</si>
  <si>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</si>
  <si>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</si>
  <si>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</si>
  <si>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</si>
  <si>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</si>
  <si>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</si>
  <si>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</si>
  <si>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</si>
  <si>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</si>
  <si>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</si>
  <si>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</si>
  <si>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</si>
  <si>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</si>
  <si>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</si>
  <si>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</si>
  <si>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</si>
  <si>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</si>
  <si>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</si>
  <si>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</si>
  <si>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</si>
  <si>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</si>
  <si>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</si>
  <si>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</si>
  <si>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</si>
  <si>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</si>
  <si>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</si>
  <si>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</si>
  <si>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</si>
  <si>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</si>
  <si>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</si>
  <si>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</si>
  <si>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</si>
  <si>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</si>
  <si>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</si>
  <si>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</si>
  <si>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</si>
  <si>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</si>
  <si>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</si>
  <si>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</si>
  <si>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</si>
  <si>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</si>
  <si>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</si>
  <si>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</si>
  <si>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</si>
  <si>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</si>
  <si>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</si>
  <si>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</si>
  <si>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</si>
  <si>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</si>
  <si>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</si>
  <si>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</si>
  <si>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</si>
  <si>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</si>
  <si>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</si>
  <si>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</si>
  <si>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</si>
  <si>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</si>
  <si>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</si>
  <si>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</si>
  <si>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</si>
  <si>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</si>
  <si>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</si>
  <si>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</si>
  <si>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</si>
  <si>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</si>
  <si>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</si>
  <si>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</si>
  <si>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</si>
  <si>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</si>
  <si>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</si>
  <si>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</si>
  <si>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</si>
  <si>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</si>
  <si>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</si>
  <si>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</si>
  <si>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</si>
  <si>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</si>
  <si>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</si>
  <si>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</si>
  <si>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</si>
  <si>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</si>
  <si>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</si>
  <si>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</si>
  <si>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</si>
  <si>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</si>
  <si>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</si>
  <si>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</si>
  <si>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</si>
  <si>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</si>
  <si>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</si>
  <si>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</si>
  <si>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</si>
  <si>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</si>
  <si>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</si>
  <si>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</si>
  <si>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</si>
  <si>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</si>
  <si>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</si>
  <si>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</si>
  <si>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</si>
  <si>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</si>
  <si>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</si>
  <si>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</si>
  <si>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</si>
  <si>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</si>
  <si>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</si>
  <si>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</si>
  <si>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</si>
  <si>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</si>
  <si>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</si>
  <si>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</si>
  <si>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</si>
  <si>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</si>
  <si>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</si>
  <si>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</si>
  <si>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</si>
  <si>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</si>
  <si>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</si>
  <si>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</si>
  <si>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</si>
  <si>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</si>
  <si>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</si>
  <si>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</si>
  <si>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</si>
  <si>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</si>
  <si>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</si>
  <si>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</si>
  <si>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</si>
  <si>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</si>
  <si>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</si>
  <si>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</si>
  <si>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</si>
  <si>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</si>
  <si>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</si>
  <si>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</si>
  <si>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</si>
  <si>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</si>
  <si>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</si>
  <si>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</si>
  <si>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</si>
  <si>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</si>
  <si>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</si>
  <si>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</si>
  <si>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</si>
  <si>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</si>
  <si>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</si>
  <si>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</si>
  <si>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</si>
  <si>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</si>
  <si>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</si>
  <si>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</si>
  <si>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</si>
  <si>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</si>
  <si>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</si>
  <si>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</si>
  <si>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</si>
  <si>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</si>
  <si>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</si>
  <si>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</si>
  <si>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</si>
  <si>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</si>
  <si>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</si>
  <si>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</si>
  <si>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</si>
  <si>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</si>
  <si>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</si>
  <si>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</si>
  <si>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</si>
  <si>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</si>
  <si>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</si>
  <si>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</si>
  <si>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</si>
  <si>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</si>
  <si>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</si>
  <si>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</si>
  <si>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</si>
  <si>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</si>
  <si>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</si>
  <si>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</si>
  <si>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</si>
  <si>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</si>
  <si>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</si>
  <si>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</si>
  <si>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</si>
  <si>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</si>
  <si>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</si>
  <si>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</si>
  <si>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</si>
  <si>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</si>
  <si>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</si>
  <si>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</si>
  <si>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</si>
  <si>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</si>
  <si>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</si>
  <si>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</si>
  <si>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</si>
  <si>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</si>
  <si>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</si>
  <si>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</si>
  <si>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</si>
  <si>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</si>
  <si>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</si>
  <si>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</si>
  <si>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</si>
  <si>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</si>
  <si>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</si>
  <si>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</si>
  <si>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</si>
  <si>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</si>
  <si>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</si>
  <si>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</si>
  <si>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</si>
  <si>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</si>
  <si>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</si>
  <si>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</si>
  <si>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</si>
  <si>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</si>
  <si>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</si>
  <si>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</si>
  <si>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</si>
  <si>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</si>
  <si>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</si>
  <si>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</si>
  <si>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</si>
  <si>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</si>
  <si>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</si>
  <si>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</si>
  <si>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</si>
  <si>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</si>
  <si>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</si>
  <si>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</si>
  <si>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</si>
  <si>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</si>
  <si>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</si>
  <si>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</si>
  <si>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</si>
  <si>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</si>
  <si>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</si>
  <si>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</si>
  <si>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</si>
  <si>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</si>
  <si>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</si>
  <si>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</si>
  <si>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</si>
  <si>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</si>
  <si>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</si>
  <si>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</si>
  <si>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</si>
  <si>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</si>
  <si>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</si>
  <si>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</si>
  <si>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</si>
  <si>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</si>
  <si>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</si>
  <si>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</si>
  <si>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</si>
  <si>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</si>
  <si>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</si>
  <si>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</si>
  <si>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</si>
  <si>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</si>
  <si>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</si>
  <si>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</si>
  <si>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</si>
  <si>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</si>
  <si>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</si>
  <si>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</si>
  <si>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</si>
  <si>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</si>
  <si>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</si>
  <si>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</si>
  <si>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</si>
  <si>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</si>
  <si>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</si>
  <si>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</si>
  <si>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</si>
  <si>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</si>
  <si>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</si>
  <si>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</si>
  <si>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</si>
  <si>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</si>
  <si>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</si>
  <si>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</si>
  <si>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</si>
  <si>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</si>
  <si>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</si>
  <si>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</si>
  <si>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</si>
  <si>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</si>
  <si>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</si>
  <si>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</si>
  <si>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</si>
  <si>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</si>
  <si>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</si>
  <si>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</si>
  <si>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</si>
  <si>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</si>
  <si>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</si>
  <si>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</si>
  <si>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</si>
  <si>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</si>
  <si>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</si>
  <si>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</si>
  <si>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</si>
  <si>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</si>
  <si>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</si>
  <si>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</si>
  <si>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</si>
  <si>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</si>
  <si>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</si>
  <si>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</si>
  <si>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</si>
  <si>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</si>
  <si>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</si>
  <si>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</si>
  <si>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</si>
  <si>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</si>
  <si>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</si>
  <si>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</si>
  <si>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</si>
  <si>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</si>
  <si>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</si>
  <si>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</si>
  <si>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</si>
  <si>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</si>
  <si>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</si>
  <si>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</si>
  <si>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</si>
  <si>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</si>
  <si>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</si>
  <si>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</si>
  <si>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</si>
  <si>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</si>
  <si>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</si>
  <si>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</si>
  <si>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</si>
  <si>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</si>
  <si>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</si>
  <si>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</si>
  <si>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</si>
  <si>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</si>
  <si>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</si>
  <si>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</si>
  <si>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</si>
  <si>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</si>
  <si>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</si>
  <si>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</si>
  <si>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</si>
  <si>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</si>
  <si>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</si>
  <si>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</si>
  <si>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</si>
  <si>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</si>
  <si>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</si>
  <si>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</si>
  <si>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</si>
  <si>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</si>
  <si>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</si>
  <si>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</si>
  <si>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</si>
  <si>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</si>
  <si>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</si>
  <si>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</si>
  <si>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</si>
  <si>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</si>
  <si>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</si>
  <si>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</si>
  <si>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</si>
  <si>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</si>
  <si>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</si>
  <si>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</si>
  <si>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</si>
  <si>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</si>
  <si>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</si>
  <si>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</si>
  <si>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</si>
  <si>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</si>
  <si>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</si>
  <si>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</si>
  <si>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</si>
  <si>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</si>
  <si>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</si>
  <si>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</si>
  <si>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</si>
  <si>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</si>
  <si>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</si>
  <si>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</si>
  <si>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</si>
  <si>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</si>
  <si>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</si>
  <si>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</si>
  <si>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</si>
  <si>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</si>
  <si>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</si>
  <si>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</si>
  <si>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</si>
  <si>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</si>
  <si>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</si>
  <si>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</si>
  <si>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</si>
  <si>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</si>
  <si>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</si>
  <si>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</si>
  <si>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</si>
  <si>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</si>
  <si>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</si>
  <si>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</si>
  <si>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</si>
  <si>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</si>
  <si>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</si>
  <si>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</si>
  <si>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</si>
  <si>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</si>
  <si>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</si>
  <si>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</si>
  <si>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</si>
  <si>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</si>
  <si>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</si>
  <si>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</si>
  <si>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</si>
  <si>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</si>
  <si>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</si>
  <si>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</si>
  <si>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</si>
  <si>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</si>
  <si>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</si>
  <si>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</si>
  <si>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</si>
  <si>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</si>
  <si>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</si>
  <si>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</si>
  <si>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</si>
  <si>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</si>
  <si>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</si>
  <si>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</si>
  <si>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</si>
  <si>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</si>
  <si>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</si>
  <si>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</si>
  <si>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</si>
  <si>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</si>
  <si>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</si>
  <si>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</si>
  <si>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</si>
  <si>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</si>
  <si>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</si>
  <si>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</si>
  <si>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</si>
  <si>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</si>
  <si>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</si>
  <si>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</si>
  <si>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</si>
  <si>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</si>
  <si>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</si>
  <si>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</si>
  <si>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</si>
  <si>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</si>
  <si>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</si>
  <si>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</si>
  <si>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</si>
  <si>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</si>
  <si>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</si>
  <si>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</si>
  <si>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</si>
  <si>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</si>
  <si>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</si>
  <si>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</si>
  <si>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</si>
  <si>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</si>
  <si>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</si>
  <si>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</si>
  <si>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</si>
  <si>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</si>
  <si>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</si>
  <si>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</si>
  <si>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</si>
  <si>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</si>
  <si>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</si>
  <si>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</si>
  <si>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</si>
  <si>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</si>
  <si>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</si>
  <si>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</si>
  <si>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</si>
  <si>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</si>
  <si>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</si>
  <si>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</si>
  <si>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</si>
  <si>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</si>
  <si>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</si>
  <si>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</si>
  <si>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</si>
  <si>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</si>
  <si>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</si>
  <si>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</si>
  <si>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</si>
  <si>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</si>
  <si>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</si>
  <si>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</si>
  <si>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</si>
  <si>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</si>
  <si>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</si>
  <si>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</si>
  <si>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</si>
  <si>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</si>
  <si>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</si>
  <si>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</si>
  <si>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</si>
  <si>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</si>
  <si>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</si>
  <si>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</si>
  <si>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</si>
  <si>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</si>
  <si>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</si>
  <si>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</si>
  <si>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</si>
  <si>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</si>
  <si>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</si>
  <si>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</si>
  <si>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</si>
  <si>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</si>
  <si>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</si>
  <si>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</si>
  <si>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</si>
  <si>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</si>
  <si>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</si>
  <si>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</si>
  <si>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</si>
  <si>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</si>
  <si>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</si>
  <si>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</si>
  <si>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</si>
  <si>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</si>
  <si>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</si>
  <si>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</si>
  <si>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</si>
  <si>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</si>
  <si>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</si>
  <si>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</si>
  <si>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</si>
  <si>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</si>
  <si>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</si>
  <si>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</si>
  <si>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</si>
  <si>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</si>
  <si>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</si>
  <si>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</si>
  <si>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</si>
  <si>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</si>
  <si>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</si>
  <si>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</si>
  <si>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</si>
  <si>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</si>
  <si>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</si>
  <si>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</si>
  <si>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</si>
  <si>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</si>
  <si>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</si>
  <si>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</si>
  <si>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</si>
  <si>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</si>
  <si>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</si>
  <si>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</si>
  <si>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</si>
  <si>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</si>
  <si>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</si>
  <si>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</si>
  <si>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</si>
  <si>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</si>
  <si>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</si>
  <si>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</si>
  <si>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</si>
  <si>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</si>
  <si>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</si>
  <si>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</si>
  <si>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</si>
  <si>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</si>
  <si>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</si>
  <si>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</si>
  <si>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</si>
  <si>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</si>
  <si>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</si>
  <si>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</si>
  <si>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</si>
  <si>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</si>
  <si>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</si>
  <si>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</si>
  <si>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</si>
  <si>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</si>
  <si>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</si>
  <si>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</si>
  <si>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</si>
  <si>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</si>
  <si>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</si>
  <si>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</si>
  <si>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</si>
  <si>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</si>
  <si>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</si>
  <si>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</si>
  <si>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</si>
  <si>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</si>
  <si>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</si>
  <si>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</si>
  <si>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</si>
  <si>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</si>
  <si>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</si>
  <si>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</si>
  <si>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</si>
  <si>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</si>
  <si>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</si>
  <si>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</si>
  <si>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</si>
  <si>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</si>
  <si>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</si>
  <si>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</si>
  <si>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</si>
  <si>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</si>
  <si>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</si>
  <si>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</si>
  <si>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</si>
  <si>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</si>
  <si>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</si>
  <si>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</si>
  <si>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</si>
  <si>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</si>
  <si>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</si>
  <si>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</si>
  <si>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</si>
  <si>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</si>
  <si>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</si>
  <si>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</si>
  <si>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</si>
  <si>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</si>
  <si>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</si>
  <si>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</si>
  <si>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</si>
  <si>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</si>
  <si>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</si>
  <si>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</si>
  <si>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</si>
  <si>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</si>
  <si>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</si>
  <si>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</si>
  <si>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</si>
  <si>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</si>
  <si>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</si>
  <si>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</si>
  <si>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</si>
  <si>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</si>
  <si>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</si>
  <si>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</si>
  <si>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</si>
  <si>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</si>
  <si>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</si>
  <si>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</si>
  <si>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</si>
  <si>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</si>
  <si>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</si>
  <si>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</si>
  <si>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</si>
  <si>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</si>
  <si>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</si>
  <si>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</si>
  <si>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</si>
  <si>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</si>
  <si>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</si>
  <si>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</si>
  <si>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</si>
  <si>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</si>
  <si>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</si>
  <si>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</si>
  <si>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</si>
  <si>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</si>
  <si>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</si>
  <si>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</si>
  <si>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</si>
  <si>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</si>
  <si>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</si>
  <si>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</si>
  <si>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</si>
  <si>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</si>
  <si>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</si>
  <si>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</si>
  <si>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</si>
  <si>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</si>
  <si>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</si>
  <si>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</si>
  <si>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</si>
  <si>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</si>
  <si>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</si>
  <si>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</si>
  <si>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</si>
  <si>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</si>
  <si>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</si>
  <si>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</si>
  <si>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</si>
  <si>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</si>
  <si>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</si>
  <si>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</si>
  <si>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</si>
  <si>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</si>
  <si>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</si>
  <si>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</si>
  <si>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</si>
  <si>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</si>
  <si>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</si>
  <si>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</si>
  <si>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</si>
  <si>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</si>
  <si>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</si>
  <si>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</si>
  <si>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</si>
  <si>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</si>
  <si>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</si>
  <si>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</si>
  <si>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</si>
  <si>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</si>
  <si>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</si>
  <si>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</si>
  <si>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</si>
  <si>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</si>
  <si>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</si>
  <si>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</si>
  <si>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</si>
  <si>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</si>
  <si>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</si>
  <si>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</si>
  <si>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</si>
  <si>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</si>
  <si>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</si>
  <si>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</si>
  <si>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</si>
  <si>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</si>
  <si>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</si>
  <si>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</si>
  <si>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</si>
  <si>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</si>
  <si>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</si>
  <si>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</si>
  <si>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</si>
  <si>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</si>
  <si>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</si>
  <si>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</si>
  <si>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</si>
  <si>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</si>
  <si>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</si>
  <si>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</si>
  <si>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</si>
  <si>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</si>
  <si>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</si>
  <si>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</si>
  <si>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</si>
  <si>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</si>
  <si>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</si>
  <si>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</si>
  <si>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</si>
  <si>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</si>
  <si>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</si>
  <si>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</si>
  <si>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</si>
  <si>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</si>
  <si>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</si>
  <si>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</si>
  <si>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</si>
  <si>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</si>
  <si>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</si>
  <si>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</si>
  <si>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</si>
  <si>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</si>
  <si>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</si>
  <si>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</si>
  <si>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</si>
  <si>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</si>
  <si>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</si>
  <si>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</si>
  <si>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</si>
  <si>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</si>
  <si>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</si>
  <si>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</si>
  <si>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</si>
  <si>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</si>
  <si>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</si>
  <si>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</si>
  <si>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</si>
  <si>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</si>
  <si>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</si>
  <si>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</si>
  <si>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</si>
  <si>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</si>
  <si>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</si>
  <si>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</si>
  <si>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</si>
  <si>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</si>
  <si>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</si>
  <si>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</si>
  <si>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</si>
  <si>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</si>
  <si>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</si>
  <si>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</si>
  <si>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</si>
  <si>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</si>
  <si>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</si>
  <si>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</si>
  <si>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</si>
  <si>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</si>
  <si>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</si>
  <si>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</si>
  <si>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</si>
  <si>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</si>
  <si>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</si>
  <si>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</si>
  <si>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</si>
  <si>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</si>
  <si>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</si>
  <si>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</si>
  <si>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</si>
  <si>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</si>
  <si>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</si>
  <si>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</si>
  <si>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</si>
  <si>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</si>
  <si>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</si>
  <si>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</si>
  <si>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</si>
  <si>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</si>
  <si>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</si>
  <si>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</si>
  <si>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</si>
  <si>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</si>
  <si>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</si>
  <si>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</si>
  <si>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</si>
  <si>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</si>
  <si>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</si>
  <si>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</si>
  <si>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</si>
  <si>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</si>
  <si>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</si>
  <si>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</si>
  <si>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</si>
  <si>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</si>
  <si>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</si>
  <si>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</si>
  <si>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</si>
  <si>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</si>
  <si>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</si>
  <si>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</si>
  <si>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</si>
  <si>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</si>
  <si>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</si>
  <si>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</si>
  <si>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</si>
  <si>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</si>
  <si>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</si>
  <si>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</si>
  <si>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</si>
  <si>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</si>
  <si>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</si>
  <si>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</si>
  <si>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</si>
  <si>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</si>
  <si>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</si>
  <si>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</si>
  <si>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</si>
  <si>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</si>
  <si>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</si>
  <si>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</si>
  <si>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</si>
  <si>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</si>
  <si>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</si>
  <si>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</si>
  <si>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</si>
  <si>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</si>
  <si>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</si>
  <si>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</si>
  <si>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</si>
  <si>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</si>
  <si>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</si>
  <si>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</si>
  <si>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</si>
  <si>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</si>
  <si>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</si>
  <si>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</si>
  <si>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</si>
  <si>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</si>
  <si>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</si>
  <si>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</si>
  <si>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</si>
  <si>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</si>
  <si>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</si>
  <si>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</si>
  <si>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</si>
  <si>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</si>
  <si>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</si>
  <si>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</si>
  <si>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</si>
  <si>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</si>
  <si>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</si>
  <si>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</si>
  <si>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</si>
  <si>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</si>
  <si>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</si>
  <si>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</si>
  <si>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</si>
  <si>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</si>
  <si>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</si>
  <si>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</si>
  <si>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</si>
  <si>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</si>
  <si>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</si>
  <si>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</si>
  <si>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</si>
  <si>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</si>
  <si>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</si>
  <si>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</si>
  <si>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</si>
  <si>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</si>
  <si>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</si>
  <si>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</si>
  <si>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</si>
  <si>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</si>
  <si>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</si>
  <si>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</si>
  <si>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</si>
  <si>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</si>
  <si>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</si>
  <si>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</si>
  <si>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</si>
  <si>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</si>
  <si>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</si>
  <si>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</si>
  <si>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</si>
  <si>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</si>
  <si>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</si>
  <si>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</si>
  <si>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</si>
  <si>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</si>
  <si>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</si>
  <si>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</si>
  <si>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</si>
  <si>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</si>
  <si>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</si>
  <si>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</si>
  <si>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</si>
  <si>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</si>
  <si>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</si>
  <si>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</si>
  <si>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</si>
  <si>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</si>
  <si>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</si>
  <si>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</si>
  <si>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</si>
  <si>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</si>
  <si>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</si>
  <si>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</si>
  <si>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</si>
  <si>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</si>
  <si>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</si>
  <si>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</si>
  <si>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</si>
  <si>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</si>
  <si>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</si>
  <si>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</si>
  <si>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</si>
  <si>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</si>
  <si>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</si>
  <si>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</si>
  <si>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</si>
  <si>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</si>
  <si>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</si>
  <si>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</si>
  <si>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</si>
  <si>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</si>
  <si>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</si>
  <si>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</si>
  <si>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</si>
  <si>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</si>
  <si>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</si>
  <si>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</si>
  <si>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</si>
  <si>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</si>
  <si>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</si>
  <si>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</si>
  <si>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</si>
  <si>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</si>
  <si>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</si>
  <si>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</si>
  <si>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</si>
  <si>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</si>
  <si>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</si>
  <si>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</si>
  <si>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</si>
  <si>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</si>
  <si>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</si>
  <si>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</si>
  <si>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</si>
  <si>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</si>
  <si>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</si>
  <si>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</si>
  <si>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</si>
  <si>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</si>
  <si>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</si>
  <si>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</si>
  <si>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</si>
  <si>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</si>
  <si>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</si>
  <si>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</si>
  <si>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</si>
  <si>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</si>
  <si>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</si>
  <si>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</si>
  <si>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</si>
  <si>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</si>
  <si>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</si>
  <si>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</si>
  <si>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</si>
  <si>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</si>
  <si>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</si>
  <si>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</si>
  <si>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</si>
  <si>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</si>
  <si>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</si>
  <si>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</si>
  <si>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</si>
  <si>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</si>
  <si>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</si>
  <si>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</si>
  <si>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</si>
  <si>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</si>
  <si>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</si>
  <si>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</si>
  <si>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</si>
  <si>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</si>
  <si>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</si>
  <si>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</si>
  <si>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</si>
  <si>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</si>
  <si>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</si>
  <si>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</si>
  <si>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</si>
  <si>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</si>
  <si>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</si>
  <si>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</si>
  <si>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</si>
  <si>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</si>
  <si>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</si>
  <si>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</si>
  <si>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</si>
  <si>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</si>
  <si>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</si>
  <si>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</si>
  <si>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</si>
  <si>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</si>
  <si>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</si>
  <si>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</si>
  <si>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</si>
  <si>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</si>
  <si>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</si>
  <si>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</si>
  <si>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</si>
  <si>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</si>
  <si>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</si>
  <si>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</si>
  <si>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</si>
  <si>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</si>
  <si>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</si>
  <si>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</si>
  <si>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</si>
  <si>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</si>
  <si>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</si>
  <si>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</si>
  <si>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</si>
  <si>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</si>
  <si>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</si>
  <si>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</si>
  <si>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</si>
  <si>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</si>
  <si>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</si>
  <si>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</si>
  <si>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</si>
  <si>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</si>
  <si>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</si>
  <si>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</si>
  <si>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</si>
  <si>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</si>
  <si>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</si>
  <si>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</si>
  <si>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</si>
  <si>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</si>
  <si>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</si>
  <si>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</si>
  <si>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</si>
  <si>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</si>
  <si>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</si>
  <si>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</si>
  <si>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</si>
  <si>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</si>
  <si>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</si>
  <si>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</si>
  <si>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</si>
  <si>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</si>
  <si>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</si>
  <si>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</si>
  <si>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</si>
  <si>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</si>
  <si>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</si>
  <si>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</si>
  <si>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</si>
  <si>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</si>
  <si>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</si>
  <si>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</si>
  <si>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</si>
  <si>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</si>
  <si>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</si>
  <si>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</si>
  <si>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</si>
  <si>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</si>
  <si>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</si>
  <si>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</si>
  <si>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</si>
  <si>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</si>
  <si>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</si>
  <si>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</si>
  <si>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</si>
  <si>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</si>
  <si>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</si>
  <si>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</si>
  <si>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</si>
  <si>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</si>
  <si>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</si>
  <si>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</si>
  <si>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</si>
  <si>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</si>
  <si>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</si>
  <si>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</si>
  <si>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</si>
  <si>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</si>
  <si>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</si>
  <si>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</si>
  <si>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</si>
  <si>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</si>
  <si>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</si>
  <si>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</si>
  <si>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</si>
  <si>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</si>
  <si>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</si>
  <si>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</si>
  <si>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</si>
  <si>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</si>
  <si>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</si>
  <si>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</si>
  <si>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</si>
  <si>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</si>
  <si>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</si>
  <si>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</si>
  <si>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</si>
  <si>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</si>
  <si>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</si>
  <si>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</si>
  <si>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</si>
  <si>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</si>
  <si>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</si>
  <si>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</si>
  <si>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</si>
  <si>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</si>
  <si>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</si>
  <si>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</si>
  <si>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</si>
  <si>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</si>
  <si>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</si>
  <si>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</si>
  <si>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</si>
  <si>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</si>
  <si>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</si>
  <si>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</si>
  <si>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</si>
  <si>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</si>
  <si>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</si>
  <si>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</si>
  <si>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</si>
  <si>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</si>
  <si>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</si>
  <si>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</si>
  <si>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</si>
  <si>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</si>
  <si>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</si>
  <si>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</si>
  <si>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</si>
  <si>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</si>
  <si>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</si>
  <si>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</si>
  <si>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</si>
  <si>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</si>
  <si>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</si>
  <si>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</si>
  <si>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</si>
  <si>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</si>
  <si>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</si>
  <si>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</si>
  <si>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</si>
  <si>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</si>
  <si>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</si>
  <si>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</si>
  <si>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</si>
  <si>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</si>
  <si>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</si>
  <si>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</si>
  <si>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</si>
  <si>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</si>
  <si>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</si>
  <si>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</si>
  <si>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</si>
  <si>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</si>
  <si>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</si>
  <si>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</si>
  <si>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</si>
  <si>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</si>
  <si>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</si>
  <si>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</si>
  <si>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</si>
  <si>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</si>
  <si>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</si>
  <si>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</si>
  <si>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</si>
  <si>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</si>
  <si>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</si>
  <si>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</si>
  <si>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</si>
  <si>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</si>
  <si>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</si>
  <si>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</si>
  <si>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</si>
  <si>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</si>
  <si>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</si>
  <si>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</si>
  <si>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</si>
  <si>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</si>
  <si>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</si>
  <si>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</si>
  <si>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</si>
  <si>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</si>
  <si>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</si>
  <si>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</si>
  <si>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</si>
  <si>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</si>
  <si>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</si>
  <si>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</si>
  <si>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</si>
  <si>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</si>
  <si>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</si>
  <si>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</si>
  <si>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</si>
  <si>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</si>
  <si>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</si>
  <si>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</si>
  <si>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</si>
  <si>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</si>
  <si>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</si>
  <si>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</si>
  <si>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</si>
  <si>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</si>
  <si>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</si>
  <si>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</si>
  <si>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</si>
  <si>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</si>
  <si>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</si>
  <si>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</si>
  <si>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</si>
  <si>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</si>
  <si>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</si>
  <si>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</si>
  <si>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</si>
  <si>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</si>
  <si>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</si>
  <si>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</si>
  <si>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</si>
  <si>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</si>
  <si>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</si>
  <si>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</si>
  <si>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</si>
  <si>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</si>
  <si>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</si>
  <si>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</si>
  <si>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</si>
  <si>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</si>
  <si>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</si>
  <si>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</si>
  <si>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</si>
  <si>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</si>
  <si>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</si>
  <si>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</si>
  <si>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</si>
  <si>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</si>
  <si>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</si>
  <si>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</si>
  <si>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</si>
  <si>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</si>
  <si>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</si>
  <si>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</si>
  <si>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</si>
  <si>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</si>
  <si>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</si>
  <si>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</si>
  <si>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</si>
  <si>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</si>
  <si>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</si>
  <si>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</si>
  <si>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</si>
  <si>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</si>
  <si>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</si>
  <si>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</si>
  <si>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</si>
  <si>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</si>
  <si>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</si>
  <si>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</si>
  <si>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</si>
  <si>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</si>
  <si>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</si>
  <si>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</si>
  <si>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</si>
  <si>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</si>
  <si>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</si>
  <si>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</si>
  <si>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</si>
  <si>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</si>
  <si>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</si>
  <si>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</si>
  <si>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</si>
  <si>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</si>
  <si>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</si>
  <si>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</si>
  <si>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</si>
  <si>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</si>
  <si>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</si>
  <si>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</si>
  <si>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</si>
  <si>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</si>
  <si>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</si>
  <si>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</si>
  <si>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</si>
  <si>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</si>
  <si>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</si>
  <si>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</si>
  <si>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</si>
  <si>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</si>
  <si>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</si>
  <si>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</si>
  <si>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</si>
  <si>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</si>
  <si>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</si>
  <si>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</si>
  <si>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</si>
  <si>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</si>
  <si>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</si>
  <si>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</si>
  <si>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</si>
  <si>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</si>
  <si>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</si>
  <si>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</si>
  <si>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</si>
  <si>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</si>
  <si>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</si>
  <si>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</si>
  <si>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</si>
  <si>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</si>
  <si>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</si>
  <si>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</si>
  <si>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</si>
  <si>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</si>
  <si>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</si>
  <si>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</si>
  <si>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</si>
  <si>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</si>
  <si>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</si>
  <si>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</si>
  <si>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</si>
  <si>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</si>
  <si>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</si>
  <si>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</si>
  <si>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</si>
  <si>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</si>
  <si>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</si>
  <si>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</si>
  <si>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</si>
  <si>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</si>
  <si>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</si>
  <si>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</si>
  <si>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</si>
  <si>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</si>
  <si>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</si>
  <si>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</si>
  <si>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</si>
  <si>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</si>
  <si>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</si>
  <si>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</si>
  <si>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</si>
  <si>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</si>
  <si>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</si>
  <si>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</si>
  <si>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</si>
  <si>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</si>
  <si>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</si>
  <si>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</si>
  <si>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</si>
  <si>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</si>
  <si>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</si>
  <si>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</si>
  <si>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</si>
  <si>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</si>
  <si>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</si>
  <si>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</si>
  <si>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</si>
  <si>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</si>
  <si>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</si>
  <si>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</si>
  <si>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</si>
  <si>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</si>
  <si>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</si>
  <si>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</si>
  <si>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</si>
  <si>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</si>
  <si>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</si>
  <si>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</si>
  <si>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</si>
  <si>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</si>
  <si>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</si>
  <si>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</si>
  <si>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</si>
  <si>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</si>
  <si>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</si>
  <si>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</si>
  <si>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</si>
  <si>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</si>
  <si>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</si>
  <si>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</si>
  <si>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</si>
  <si>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</si>
  <si>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</si>
  <si>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</si>
  <si>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</si>
  <si>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</si>
  <si>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</si>
  <si>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</si>
  <si>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</si>
  <si>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</si>
  <si>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</si>
  <si>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</si>
  <si>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</si>
  <si>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</si>
  <si>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</si>
  <si>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</si>
  <si>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</si>
  <si>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</si>
  <si>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</si>
  <si>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</si>
  <si>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</si>
  <si>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</si>
  <si>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</si>
  <si>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</si>
  <si>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</si>
  <si>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</si>
  <si>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</si>
  <si>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</si>
  <si>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</si>
  <si>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</si>
  <si>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</si>
  <si>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</si>
  <si>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</si>
  <si>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</si>
  <si>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</si>
  <si>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</si>
  <si>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</si>
  <si>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</si>
  <si>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</si>
  <si>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</si>
  <si>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</si>
  <si>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</si>
  <si>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</si>
  <si>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</si>
  <si>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</si>
  <si>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</si>
  <si>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</si>
  <si>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</si>
  <si>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</si>
  <si>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</si>
  <si>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</si>
  <si>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</si>
  <si>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</si>
  <si>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</si>
  <si>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</si>
  <si>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</si>
  <si>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</si>
  <si>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</si>
  <si>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</si>
  <si>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</si>
  <si>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</si>
  <si>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</si>
  <si>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</si>
  <si>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</si>
  <si>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</si>
  <si>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</si>
  <si>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</si>
  <si>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</si>
  <si>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</si>
  <si>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</si>
  <si>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</si>
  <si>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</si>
  <si>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</si>
  <si>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</si>
  <si>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</si>
  <si>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</si>
  <si>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</si>
  <si>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</si>
  <si>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</si>
  <si>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</si>
  <si>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</si>
  <si>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</si>
  <si>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</si>
  <si>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</si>
  <si>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</si>
  <si>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</si>
  <si>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</si>
  <si>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</si>
  <si>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</si>
  <si>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</si>
  <si>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</si>
  <si>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</si>
  <si>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</si>
  <si>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</si>
  <si>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</si>
  <si>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</si>
  <si>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</si>
  <si>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</si>
  <si>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</si>
  <si>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</si>
  <si>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</si>
  <si>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</si>
  <si>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</si>
  <si>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</si>
  <si>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</si>
  <si>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</si>
  <si>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</si>
  <si>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</si>
  <si>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</si>
  <si>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</si>
  <si>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</si>
  <si>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</si>
  <si>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</si>
  <si>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</si>
  <si>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</si>
  <si>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</si>
  <si>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</si>
  <si>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</si>
  <si>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</si>
  <si>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</si>
  <si>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</si>
  <si>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</si>
  <si>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</si>
  <si>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</si>
  <si>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</si>
  <si>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</si>
  <si>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</si>
  <si>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</si>
  <si>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</si>
  <si>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</si>
  <si>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</si>
  <si>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</si>
  <si>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</si>
  <si>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</si>
  <si>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</si>
  <si>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</si>
  <si>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</si>
  <si>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</si>
  <si>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</si>
  <si>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</si>
  <si>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</si>
  <si>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</si>
  <si>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</si>
  <si>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</si>
  <si>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</si>
  <si>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</si>
  <si>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</si>
  <si>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</si>
  <si>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</si>
  <si>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</si>
  <si>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</si>
  <si>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</si>
  <si>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</si>
  <si>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</si>
  <si>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</si>
  <si>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</si>
  <si>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</si>
  <si>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</si>
  <si>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</si>
  <si>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</si>
  <si>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</si>
  <si>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</si>
  <si>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</si>
  <si>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</si>
  <si>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</si>
  <si>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</si>
  <si>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</si>
  <si>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</si>
  <si>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</si>
  <si>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</si>
  <si>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</si>
  <si>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</si>
  <si>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</si>
  <si>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</si>
  <si>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</si>
  <si>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</si>
  <si>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</si>
  <si>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</si>
  <si>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</si>
  <si>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</si>
  <si>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</si>
  <si>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</si>
  <si>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</si>
  <si>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</si>
  <si>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</si>
  <si>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</si>
  <si>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</si>
  <si>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</si>
  <si>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</si>
  <si>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</si>
  <si>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</si>
  <si>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</si>
  <si>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</si>
  <si>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</si>
  <si>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</si>
  <si>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</si>
  <si>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</si>
  <si>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</si>
  <si>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</si>
  <si>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</si>
  <si>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</si>
  <si>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</si>
  <si>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</si>
  <si>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</si>
  <si>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</si>
  <si>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</si>
  <si>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</si>
  <si>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</si>
  <si>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</si>
  <si>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</si>
  <si>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</si>
  <si>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</si>
  <si>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</si>
  <si>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</si>
  <si>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</si>
  <si>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</si>
  <si>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</si>
  <si>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</si>
  <si>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</si>
  <si>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</si>
  <si>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</si>
  <si>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</si>
  <si>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</si>
  <si>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</si>
  <si>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</si>
  <si>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</si>
  <si>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</si>
  <si>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</si>
  <si>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</si>
  <si>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</si>
  <si>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</si>
  <si>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</si>
  <si>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</si>
  <si>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</si>
  <si>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</si>
  <si>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</si>
  <si>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</si>
  <si>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</si>
  <si>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</si>
  <si>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</si>
  <si>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</si>
  <si>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</si>
  <si>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</si>
  <si>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</si>
  <si>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</si>
  <si>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</si>
  <si>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</si>
  <si>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</si>
  <si>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</si>
  <si>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</si>
  <si>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</si>
  <si>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</si>
  <si>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</si>
  <si>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</si>
  <si>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</si>
  <si>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</si>
  <si>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</si>
  <si>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</si>
  <si>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</si>
  <si>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</si>
  <si>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</si>
  <si>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</si>
  <si>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</si>
  <si>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</si>
  <si>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</si>
  <si>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</si>
  <si>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</si>
  <si>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</si>
  <si>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</si>
  <si>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</si>
  <si>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</si>
  <si>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</si>
  <si>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</si>
  <si>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</si>
  <si>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</si>
  <si>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</si>
  <si>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</si>
  <si>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</si>
  <si>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</si>
  <si>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</si>
  <si>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</si>
  <si>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</si>
  <si>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</si>
  <si>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</si>
  <si>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</si>
  <si>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</si>
  <si>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</si>
  <si>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</si>
  <si>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</si>
  <si>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</si>
  <si>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</si>
  <si>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</si>
  <si>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</si>
  <si>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</si>
  <si>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</si>
  <si>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</si>
  <si>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</si>
  <si>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</si>
  <si>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</si>
  <si>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</si>
  <si>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</si>
  <si>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</si>
  <si>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</si>
  <si>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</si>
  <si>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</si>
  <si>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</si>
  <si>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</si>
  <si>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</si>
  <si>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</si>
  <si>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</si>
  <si>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</si>
  <si>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</si>
  <si>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</si>
  <si>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</si>
  <si>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</si>
  <si>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</si>
  <si>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</si>
  <si>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</si>
  <si>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</si>
  <si>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</si>
  <si>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</si>
  <si>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</si>
  <si>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</si>
  <si>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</si>
  <si>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</si>
  <si>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</si>
  <si>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</si>
  <si>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</si>
  <si>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</si>
  <si>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</si>
  <si>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</si>
  <si>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</si>
  <si>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</si>
  <si>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</si>
  <si>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</si>
  <si>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</si>
  <si>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</si>
  <si>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</si>
  <si>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</si>
  <si>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</si>
  <si>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</si>
  <si>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</si>
  <si>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</si>
  <si>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</si>
  <si>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</si>
  <si>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</si>
  <si>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</si>
  <si>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</si>
  <si>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</si>
  <si>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</si>
  <si>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</si>
  <si>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</si>
  <si>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</si>
  <si>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</si>
  <si>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</si>
  <si>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</si>
  <si>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</si>
  <si>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</si>
  <si>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</si>
  <si>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</si>
  <si>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</si>
  <si>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</si>
  <si>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</si>
  <si>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</si>
  <si>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</si>
  <si>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</si>
  <si>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</si>
  <si>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</si>
  <si>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</si>
  <si>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</si>
  <si>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</si>
  <si>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</si>
  <si>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</si>
  <si>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</si>
  <si>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</si>
  <si>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</si>
  <si>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</si>
  <si>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</si>
  <si>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</si>
  <si>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</si>
  <si>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</si>
  <si>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</si>
  <si>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</si>
  <si>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</si>
  <si>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</si>
  <si>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</si>
  <si>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</si>
  <si>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</si>
  <si>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</si>
  <si>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</si>
  <si>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</si>
  <si>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</si>
  <si>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</si>
  <si>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</si>
  <si>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</si>
  <si>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</si>
  <si>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</si>
  <si>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</si>
  <si>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</si>
  <si>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</si>
  <si>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</si>
  <si>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</si>
  <si>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</si>
  <si>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</si>
  <si>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</si>
  <si>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</si>
  <si>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</si>
  <si>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</si>
  <si>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</si>
  <si>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</si>
  <si>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</si>
  <si>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</si>
  <si>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</si>
  <si>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</si>
  <si>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</si>
  <si>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</si>
  <si>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</si>
  <si>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</si>
  <si>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</si>
  <si>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</si>
  <si>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</si>
  <si>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</si>
  <si>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</si>
  <si>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</si>
  <si>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</si>
  <si>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</si>
  <si>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</si>
  <si>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</si>
  <si>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</si>
  <si>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</si>
  <si>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</si>
  <si>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</si>
  <si>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</si>
  <si>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</si>
  <si>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</si>
  <si>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</si>
  <si>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</si>
  <si>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</si>
  <si>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</si>
  <si>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</si>
  <si>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</si>
  <si>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</si>
  <si>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</si>
  <si>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</si>
  <si>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</si>
  <si>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</si>
  <si>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</si>
  <si>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</si>
  <si>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</si>
  <si>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</si>
  <si>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</si>
  <si>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</si>
  <si>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</si>
  <si>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</si>
  <si>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</si>
  <si>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</si>
  <si>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</si>
  <si>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</si>
  <si>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</si>
  <si>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</si>
  <si>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</si>
  <si>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</si>
  <si>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</si>
  <si>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</si>
  <si>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</si>
  <si>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</si>
  <si>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</si>
  <si>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</si>
  <si>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</si>
  <si>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</si>
  <si>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</si>
  <si>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</si>
  <si>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</si>
  <si>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</si>
  <si>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</si>
  <si>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</si>
  <si>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</si>
  <si>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</si>
  <si>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</si>
  <si>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</si>
  <si>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</si>
  <si>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</si>
  <si>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</si>
  <si>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</si>
  <si>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</si>
  <si>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</si>
  <si>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</si>
  <si>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</si>
  <si>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</si>
  <si>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</si>
  <si>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</si>
  <si>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</si>
  <si>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</si>
  <si>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</si>
  <si>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</si>
  <si>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</si>
  <si>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</si>
  <si>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</si>
  <si>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</si>
  <si>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</si>
  <si>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</si>
  <si>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</si>
  <si>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</si>
  <si>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</si>
  <si>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</si>
  <si>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</si>
  <si>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</si>
  <si>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</si>
  <si>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</si>
  <si>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</si>
  <si>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</si>
  <si>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</si>
  <si>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</si>
  <si>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</si>
  <si>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</si>
  <si>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</si>
  <si>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</si>
  <si>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</si>
  <si>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</si>
  <si>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</si>
  <si>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</si>
  <si>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</si>
  <si>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</si>
  <si>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</si>
  <si>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</si>
  <si>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</si>
  <si>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</si>
  <si>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</si>
  <si>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</si>
  <si>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</si>
  <si>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</si>
  <si>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</si>
  <si>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</si>
  <si>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</si>
  <si>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</si>
  <si>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</si>
  <si>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</si>
  <si>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</si>
  <si>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</si>
  <si>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</si>
  <si>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</si>
  <si>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</si>
  <si>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</si>
  <si>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</si>
  <si>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</si>
  <si>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</si>
  <si>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</si>
  <si>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</si>
  <si>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</si>
  <si>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</si>
  <si>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</si>
  <si>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</si>
  <si>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</si>
  <si>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</si>
  <si>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</si>
  <si>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</si>
  <si>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</si>
  <si>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</si>
  <si>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</si>
  <si>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</si>
  <si>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</si>
  <si>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</si>
  <si>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</si>
  <si>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</si>
  <si>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</si>
  <si>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</si>
  <si>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</si>
  <si>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</si>
  <si>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</si>
  <si>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</si>
  <si>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</si>
  <si>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</si>
  <si>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</si>
  <si>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</si>
  <si>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</si>
  <si>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</si>
  <si>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</si>
  <si>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</si>
  <si>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</si>
  <si>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</si>
  <si>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</si>
  <si>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</si>
  <si>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</si>
  <si>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</si>
  <si>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</si>
  <si>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</si>
  <si>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</si>
  <si>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</si>
  <si>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</si>
  <si>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</si>
  <si>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</si>
  <si>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</si>
  <si>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</si>
  <si>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</si>
  <si>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</si>
  <si>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</si>
  <si>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</si>
  <si>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</si>
  <si>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</si>
  <si>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</si>
  <si>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</si>
  <si>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</si>
  <si>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</si>
  <si>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</si>
  <si>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</si>
  <si>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</si>
  <si>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</si>
  <si>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</si>
  <si>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</si>
  <si>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</si>
  <si>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</si>
  <si>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</si>
  <si>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</si>
  <si>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</si>
  <si>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</si>
  <si>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</si>
  <si>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</si>
  <si>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</si>
  <si>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</si>
  <si>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</si>
  <si>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</si>
  <si>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</si>
  <si>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</si>
  <si>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</si>
  <si>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</si>
  <si>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</si>
  <si>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</si>
  <si>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</si>
  <si>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</si>
  <si>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</si>
  <si>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</si>
  <si>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</si>
  <si>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</si>
  <si>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</si>
  <si>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</si>
  <si>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</si>
  <si>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</si>
  <si>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</si>
  <si>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</si>
  <si>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</si>
  <si>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</si>
  <si>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</si>
  <si>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</si>
  <si>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</si>
  <si>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</si>
  <si>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</si>
  <si>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</si>
  <si>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</si>
  <si>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</si>
  <si>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</si>
  <si>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</si>
  <si>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</si>
  <si>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</si>
  <si>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</si>
  <si>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</si>
  <si>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</si>
  <si>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</si>
  <si>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</si>
  <si>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</si>
  <si>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</si>
  <si>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</si>
  <si>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</si>
  <si>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</si>
  <si>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</si>
  <si>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</si>
  <si>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</si>
  <si>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</si>
  <si>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</si>
  <si>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</si>
  <si>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</si>
  <si>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</si>
  <si>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</si>
  <si>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</si>
  <si>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</si>
  <si>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</si>
  <si>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</si>
  <si>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</si>
  <si>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</si>
  <si>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</si>
  <si>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</si>
  <si>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</si>
  <si>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</si>
  <si>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</si>
  <si>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</si>
  <si>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</si>
  <si>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</si>
  <si>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</si>
  <si>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</si>
  <si>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</si>
  <si>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</si>
  <si>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</si>
  <si>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</si>
  <si>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</si>
  <si>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</si>
  <si>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</si>
  <si>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</si>
  <si>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</si>
  <si>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</si>
  <si>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</si>
  <si>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</si>
  <si>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</si>
  <si>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</si>
  <si>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</si>
  <si>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</si>
  <si>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</si>
  <si>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</si>
  <si>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</si>
  <si>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</si>
  <si>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</si>
  <si>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</si>
  <si>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</si>
  <si>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</si>
  <si>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</si>
  <si>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</si>
  <si>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</si>
  <si>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</si>
  <si>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</si>
  <si>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</si>
  <si>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</si>
  <si>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</si>
  <si>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</si>
  <si>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</si>
  <si>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</si>
  <si>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</si>
  <si>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</si>
  <si>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</si>
  <si>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</si>
  <si>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</si>
  <si>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</si>
  <si>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</si>
  <si>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</si>
  <si>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</si>
  <si>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</si>
  <si>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</si>
  <si>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</si>
  <si>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</si>
  <si>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</si>
  <si>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</si>
  <si>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</si>
  <si>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</si>
  <si>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</si>
  <si>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</si>
  <si>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</si>
  <si>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</si>
  <si>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</si>
  <si>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</si>
  <si>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</si>
  <si>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</si>
  <si>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</si>
  <si>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</si>
  <si>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</si>
  <si>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</si>
  <si>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</si>
  <si>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</si>
  <si>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</si>
  <si>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</si>
  <si>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</si>
  <si>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</si>
  <si>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</si>
  <si>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</si>
  <si>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</si>
  <si>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</si>
  <si>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</si>
  <si>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</si>
  <si>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</si>
  <si>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</si>
  <si>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</si>
  <si>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</si>
  <si>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</si>
  <si>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</si>
  <si>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</si>
  <si>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</si>
  <si>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</si>
  <si>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</si>
  <si>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</si>
  <si>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</si>
  <si>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</si>
  <si>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</si>
  <si>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</si>
  <si>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</si>
  <si>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</si>
  <si>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</si>
  <si>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</si>
  <si>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</si>
  <si>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</si>
  <si>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</si>
  <si>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</si>
  <si>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</si>
  <si>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</si>
  <si>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</si>
  <si>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</si>
  <si>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</si>
  <si>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</si>
  <si>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</si>
  <si>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</si>
  <si>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</si>
  <si>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</si>
  <si>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</si>
  <si>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</si>
  <si>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</si>
  <si>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</si>
  <si>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</si>
  <si>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</si>
  <si>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</si>
  <si>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</si>
  <si>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</si>
  <si>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</si>
  <si>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</si>
  <si>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</si>
  <si>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</si>
  <si>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</si>
  <si>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</si>
  <si>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</si>
  <si>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</si>
  <si>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</si>
  <si>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</si>
  <si>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</si>
  <si>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</si>
  <si>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</si>
  <si>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</si>
  <si>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</si>
  <si>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</si>
  <si>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</si>
  <si>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</si>
  <si>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</si>
  <si>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</si>
  <si>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</si>
  <si>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</si>
  <si>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</si>
  <si>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</si>
  <si>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</si>
  <si>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</si>
  <si>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</si>
  <si>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</si>
  <si>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</si>
  <si>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</si>
  <si>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</si>
  <si>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</si>
  <si>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</si>
  <si>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</si>
  <si>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</si>
  <si>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</si>
  <si>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</si>
  <si>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</si>
  <si>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</si>
  <si>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</si>
  <si>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</si>
  <si>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</si>
  <si>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</si>
  <si>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</si>
  <si>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</si>
  <si>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</si>
  <si>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</si>
  <si>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</si>
  <si>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</si>
  <si>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</si>
  <si>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</si>
  <si>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</si>
  <si>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</si>
  <si>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</si>
  <si>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</si>
  <si>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</si>
  <si>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</si>
  <si>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</si>
  <si>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</si>
  <si>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</si>
  <si>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</si>
  <si>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</si>
  <si>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</si>
  <si>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</si>
  <si>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</si>
  <si>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</si>
  <si>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</si>
  <si>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</si>
  <si>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</si>
  <si>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</si>
  <si>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</si>
  <si>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</si>
  <si>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</si>
  <si>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</si>
  <si>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</si>
  <si>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</si>
  <si>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</si>
  <si>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</si>
  <si>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</si>
  <si>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</si>
  <si>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</si>
  <si>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</si>
  <si>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</si>
  <si>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</si>
  <si>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</si>
  <si>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</si>
  <si>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</si>
  <si>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</si>
  <si>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</si>
  <si>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</si>
  <si>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</si>
  <si>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</si>
  <si>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</si>
  <si>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</si>
  <si>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</si>
  <si>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</si>
  <si>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</si>
  <si>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</si>
  <si>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</si>
  <si>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</si>
  <si>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</si>
  <si>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</si>
  <si>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</si>
  <si>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</si>
  <si>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</si>
  <si>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</si>
  <si>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</si>
  <si>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</si>
  <si>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</si>
  <si>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</si>
  <si>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</si>
  <si>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</si>
  <si>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</si>
  <si>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</si>
  <si>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</si>
  <si>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</si>
  <si>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</si>
  <si>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</si>
  <si>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</si>
  <si>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</si>
  <si>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</si>
  <si>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</si>
  <si>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</si>
  <si>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</si>
  <si>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</si>
  <si>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</si>
  <si>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</si>
  <si>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</si>
  <si>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</si>
  <si>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</si>
  <si>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</si>
  <si>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</si>
  <si>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</si>
  <si>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</si>
  <si>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</si>
  <si>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</si>
  <si>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</si>
  <si>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</si>
  <si>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</si>
  <si>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</si>
  <si>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</si>
  <si>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</si>
  <si>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</si>
  <si>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</si>
  <si>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</si>
  <si>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</si>
  <si>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</si>
  <si>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</si>
  <si>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</si>
  <si>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</si>
  <si>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</si>
  <si>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</si>
  <si>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</si>
  <si>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</si>
  <si>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</si>
  <si>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</si>
  <si>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</si>
  <si>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</si>
  <si>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</si>
  <si>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</si>
  <si>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</si>
  <si>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</si>
  <si>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</si>
  <si>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</si>
  <si>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</si>
  <si>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</si>
  <si>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</si>
  <si>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</si>
  <si>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</si>
  <si>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</si>
  <si>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</si>
  <si>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</si>
  <si>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</si>
  <si>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</si>
  <si>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</si>
  <si>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</si>
  <si>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</si>
  <si>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</si>
  <si>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</si>
  <si>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</si>
  <si>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</si>
  <si>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</si>
  <si>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</si>
  <si>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</si>
  <si>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</si>
  <si>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</si>
  <si>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</si>
  <si>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</si>
  <si>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</si>
  <si>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</si>
  <si>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</si>
  <si>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</si>
  <si>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</si>
  <si>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</si>
  <si>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</si>
  <si>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</si>
  <si>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</si>
  <si>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</si>
  <si>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</si>
  <si>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</si>
  <si>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</si>
  <si>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</si>
  <si>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</si>
  <si>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</si>
  <si>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</si>
  <si>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</si>
  <si>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</si>
  <si>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</si>
  <si>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</si>
  <si>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</si>
  <si>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</si>
  <si>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</si>
  <si>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</si>
  <si>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</si>
  <si>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</si>
  <si>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</si>
  <si>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</si>
  <si>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</si>
  <si>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</si>
  <si>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</si>
  <si>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</si>
  <si>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</si>
  <si>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</si>
  <si>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</si>
  <si>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</si>
  <si>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</si>
  <si>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</si>
  <si>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</si>
  <si>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</si>
  <si>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</si>
  <si>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</si>
  <si>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</si>
  <si>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</si>
  <si>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</si>
  <si>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</si>
  <si>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</si>
  <si>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</si>
  <si>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</si>
  <si>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</si>
  <si>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</si>
  <si>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</si>
  <si>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</si>
  <si>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</si>
  <si>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</si>
  <si>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</si>
  <si>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</si>
  <si>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</si>
  <si>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</si>
  <si>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</si>
  <si>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</si>
  <si>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</si>
  <si>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</si>
  <si>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</si>
  <si>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</si>
  <si>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</si>
  <si>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</si>
  <si>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</si>
  <si>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</si>
  <si>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</si>
  <si>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</si>
  <si>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</si>
  <si>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</si>
  <si>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</si>
  <si>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</si>
  <si>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</si>
  <si>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</si>
  <si>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</si>
  <si>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</si>
  <si>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</si>
  <si>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</si>
  <si>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</si>
  <si>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</si>
  <si>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</si>
  <si>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</si>
  <si>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</si>
  <si>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</si>
  <si>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</si>
  <si>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</si>
  <si>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</si>
  <si>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</si>
  <si>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</si>
  <si>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</si>
  <si>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</si>
  <si>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</si>
  <si>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</si>
  <si>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</si>
  <si>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</si>
  <si>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</si>
  <si>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</si>
  <si>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</si>
  <si>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</si>
  <si>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</si>
  <si>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</si>
  <si>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</si>
  <si>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</si>
  <si>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</si>
  <si>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</si>
  <si>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</si>
  <si>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</si>
  <si>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</si>
  <si>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</si>
  <si>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</si>
  <si>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</si>
  <si>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</si>
  <si>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</si>
  <si>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</si>
  <si>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</si>
  <si>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</si>
  <si>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</si>
  <si>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</si>
  <si>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</si>
  <si>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</si>
  <si>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</si>
  <si>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</si>
  <si>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</si>
  <si>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</si>
  <si>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</si>
  <si>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</si>
  <si>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</si>
  <si>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</si>
  <si>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</si>
  <si>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</si>
  <si>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</si>
  <si>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</si>
  <si>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</si>
  <si>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</si>
  <si>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</si>
  <si>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</si>
  <si>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</si>
  <si>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</si>
  <si>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</si>
  <si>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</si>
  <si>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</si>
  <si>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</si>
  <si>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</si>
  <si>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</si>
  <si>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</si>
  <si>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</si>
  <si>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</si>
  <si>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</si>
  <si>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</si>
  <si>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</si>
  <si>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</si>
  <si>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</si>
  <si>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</si>
  <si>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</si>
  <si>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</si>
  <si>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</si>
  <si>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</si>
  <si>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</si>
  <si>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</si>
  <si>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</si>
  <si>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</si>
  <si>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</si>
  <si>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</si>
  <si>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</si>
  <si>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</si>
  <si>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</si>
  <si>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</si>
  <si>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</si>
  <si>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</si>
  <si>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</si>
  <si>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</si>
  <si>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</si>
  <si>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</si>
  <si>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</si>
  <si>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</si>
  <si>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</si>
  <si>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</si>
  <si>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</si>
  <si>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</si>
  <si>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</si>
  <si>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</si>
  <si>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</si>
  <si>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</si>
  <si>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</si>
  <si>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</si>
  <si>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</si>
  <si>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</si>
  <si>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</si>
  <si>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</si>
  <si>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</si>
  <si>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</si>
  <si>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</si>
  <si>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</si>
  <si>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</si>
  <si>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</si>
  <si>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</si>
  <si>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</si>
  <si>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</si>
  <si>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</si>
  <si>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</si>
  <si>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</si>
  <si>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</si>
  <si>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</si>
  <si>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</si>
  <si>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</si>
  <si>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</si>
  <si>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</si>
  <si>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</si>
  <si>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</si>
  <si>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</si>
  <si>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</si>
  <si>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</si>
  <si>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</si>
  <si>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</si>
  <si>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</si>
  <si>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</si>
  <si>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</si>
  <si>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</si>
  <si>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</si>
  <si>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</si>
  <si>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</si>
  <si>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</si>
  <si>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</si>
  <si>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</si>
  <si>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</si>
  <si>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</si>
  <si>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</si>
  <si>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</si>
  <si>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</si>
  <si>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</si>
  <si>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</si>
  <si>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</si>
  <si>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</si>
  <si>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</si>
  <si>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</si>
  <si>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</si>
  <si>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</si>
  <si>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</si>
  <si>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</si>
  <si>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</si>
  <si>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</si>
  <si>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</si>
  <si>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</si>
  <si>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</si>
  <si>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</si>
  <si>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</si>
  <si>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</si>
  <si>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</si>
  <si>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</si>
  <si>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</si>
  <si>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</si>
  <si>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</si>
  <si>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</si>
  <si>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</si>
  <si>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</si>
  <si>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</si>
  <si>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</si>
  <si>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</si>
  <si>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</si>
  <si>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</si>
  <si>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</si>
  <si>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</si>
  <si>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</si>
  <si>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</si>
  <si>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</si>
  <si>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</si>
  <si>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</si>
  <si>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</si>
  <si>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</si>
  <si>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</si>
  <si>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</si>
  <si>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</si>
  <si>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</si>
  <si>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</si>
  <si>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</si>
  <si>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</si>
  <si>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</si>
  <si>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</si>
  <si>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</si>
  <si>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</si>
  <si>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</si>
  <si>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</si>
  <si>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</si>
  <si>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</si>
  <si>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</si>
  <si>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</si>
  <si>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</si>
  <si>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</si>
  <si>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</si>
  <si>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</si>
  <si>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</si>
  <si>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</si>
  <si>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</si>
  <si>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</si>
  <si>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</si>
  <si>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</si>
  <si>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</si>
  <si>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</si>
  <si>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</si>
  <si>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</si>
  <si>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</si>
  <si>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</si>
  <si>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</si>
  <si>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</si>
  <si>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</si>
  <si>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</si>
  <si>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</si>
  <si>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</si>
  <si>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</si>
  <si>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</si>
  <si>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</si>
  <si>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</si>
  <si>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</si>
  <si>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</si>
  <si>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</si>
  <si>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</si>
  <si>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</si>
  <si>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</si>
  <si>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</si>
  <si>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</si>
  <si>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</si>
  <si>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</si>
  <si>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</si>
  <si>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</si>
  <si>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</si>
  <si>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</si>
  <si>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</si>
  <si>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</si>
  <si>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</si>
  <si>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</si>
  <si>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</si>
  <si>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</si>
  <si>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</si>
  <si>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</si>
  <si>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</si>
  <si>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</si>
  <si>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</si>
  <si>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</si>
  <si>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</si>
  <si>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</si>
  <si>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</si>
  <si>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</si>
  <si>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</si>
  <si>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</si>
  <si>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</si>
  <si>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</si>
  <si>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</si>
  <si>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</si>
  <si>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</si>
  <si>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</si>
  <si>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</si>
  <si>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</si>
  <si>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</si>
  <si>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</si>
  <si>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</si>
  <si>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</si>
  <si>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</si>
  <si>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</si>
  <si>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</si>
  <si>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</si>
  <si>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</si>
  <si>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</si>
  <si>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</si>
  <si>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</si>
  <si>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</si>
  <si>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</si>
  <si>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</si>
  <si>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</si>
  <si>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</si>
  <si>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</si>
  <si>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</si>
  <si>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</si>
  <si>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</si>
  <si>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</si>
  <si>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</si>
  <si>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</si>
  <si>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</si>
  <si>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</si>
  <si>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</si>
  <si>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</si>
  <si>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</si>
  <si>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</si>
  <si>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</si>
  <si>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</si>
  <si>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</si>
  <si>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</si>
  <si>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</si>
  <si>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</si>
  <si>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</si>
  <si>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</si>
  <si>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</si>
  <si>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</si>
  <si>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</si>
  <si>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</si>
  <si>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</si>
  <si>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</si>
  <si>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</si>
  <si>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</si>
  <si>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</si>
  <si>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</si>
  <si>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</si>
  <si>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</si>
  <si>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</si>
  <si>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</si>
  <si>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</si>
  <si>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</si>
  <si>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</si>
  <si>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</si>
  <si>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</si>
  <si>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</si>
  <si>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</si>
  <si>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</si>
  <si>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</si>
  <si>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</si>
  <si>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</si>
  <si>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</si>
  <si>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</si>
  <si>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</si>
  <si>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</si>
  <si>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</si>
  <si>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</si>
  <si>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</si>
  <si>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</si>
  <si>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</si>
  <si>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</si>
  <si>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</si>
  <si>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</si>
  <si>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</si>
  <si>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</si>
  <si>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</si>
  <si>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</si>
  <si>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</si>
  <si>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</si>
  <si>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</si>
  <si>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</si>
  <si>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</si>
  <si>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</si>
  <si>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</si>
  <si>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</si>
  <si>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</si>
  <si>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</si>
  <si>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</si>
  <si>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</si>
  <si>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</si>
  <si>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</si>
  <si>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</si>
  <si>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</si>
  <si>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</si>
  <si>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</si>
  <si>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</si>
  <si>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</si>
  <si>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</si>
  <si>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</si>
  <si>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</si>
  <si>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</si>
  <si>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</si>
  <si>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</si>
  <si>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</si>
  <si>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</si>
  <si>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</si>
  <si>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</si>
  <si>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</si>
  <si>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</si>
  <si>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</si>
  <si>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</si>
  <si>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</si>
  <si>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</si>
  <si>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</si>
  <si>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</si>
  <si>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</si>
  <si>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</si>
  <si>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</si>
  <si>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</si>
  <si>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</si>
  <si>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</si>
  <si>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</si>
  <si>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</si>
  <si>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</si>
  <si>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</si>
  <si>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</si>
  <si>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</si>
  <si>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</si>
  <si>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</si>
  <si>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</si>
  <si>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</si>
  <si>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</si>
  <si>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</si>
  <si>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</si>
  <si>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</si>
  <si>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</si>
  <si>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</si>
  <si>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</si>
  <si>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</si>
  <si>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</si>
  <si>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</si>
  <si>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</si>
  <si>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</si>
  <si>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</si>
  <si>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</si>
  <si>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</si>
  <si>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</si>
  <si>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</si>
  <si>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</si>
  <si>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</si>
  <si>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</si>
  <si>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</si>
  <si>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</si>
  <si>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</si>
  <si>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</si>
  <si>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</si>
  <si>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</si>
  <si>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</si>
  <si>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</si>
  <si>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</si>
  <si>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</si>
  <si>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</si>
  <si>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</si>
  <si>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</si>
  <si>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</si>
  <si>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</si>
  <si>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</si>
  <si>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</si>
  <si>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</si>
  <si>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</si>
  <si>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</si>
  <si>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</si>
  <si>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</si>
  <si>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</si>
  <si>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</si>
  <si>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</si>
  <si>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</si>
  <si>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</si>
  <si>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</si>
  <si>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</si>
  <si>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</si>
  <si>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</si>
  <si>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</si>
  <si>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</si>
  <si>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</si>
  <si>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</si>
  <si>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</si>
  <si>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</si>
  <si>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</si>
  <si>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</si>
  <si>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</si>
  <si>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</si>
  <si>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</si>
  <si>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</si>
  <si>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</si>
  <si>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</si>
  <si>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</si>
  <si>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</si>
  <si>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</si>
  <si>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</si>
  <si>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</si>
  <si>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</si>
  <si>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</si>
  <si>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</si>
  <si>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</si>
  <si>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</si>
  <si>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</si>
  <si>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</si>
  <si>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</si>
  <si>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</si>
  <si>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</si>
  <si>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</si>
  <si>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</si>
  <si>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</si>
  <si>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</si>
  <si>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</si>
  <si>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</si>
  <si>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</si>
  <si>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</si>
  <si>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</si>
  <si>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</si>
  <si>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</si>
  <si>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</si>
  <si>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</si>
  <si>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</si>
  <si>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</si>
  <si>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</si>
  <si>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</si>
  <si>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</si>
  <si>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</si>
  <si>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</si>
  <si>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</si>
  <si>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</si>
  <si>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</si>
  <si>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</si>
  <si>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</si>
  <si>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</si>
  <si>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</si>
  <si>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</si>
  <si>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</si>
  <si>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</si>
  <si>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</si>
  <si>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</si>
  <si>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</si>
  <si>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</si>
  <si>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</si>
  <si>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</si>
  <si>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</si>
  <si>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</si>
  <si>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</si>
  <si>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</si>
  <si>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</si>
  <si>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</si>
  <si>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</si>
  <si>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</si>
  <si>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</si>
  <si>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</si>
  <si>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</si>
  <si>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</si>
  <si>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</si>
  <si>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</si>
  <si>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</si>
  <si>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</si>
  <si>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</si>
  <si>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</si>
  <si>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</si>
  <si>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</si>
  <si>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</si>
  <si>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</si>
  <si>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</si>
  <si>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</si>
  <si>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</si>
  <si>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</si>
  <si>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</si>
  <si>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</si>
  <si>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</si>
  <si>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</si>
  <si>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</si>
  <si>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</si>
  <si>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</si>
  <si>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</si>
  <si>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</si>
  <si>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</si>
  <si>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</si>
  <si>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</si>
  <si>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</si>
  <si>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</si>
  <si>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</si>
  <si>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</si>
  <si>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</si>
  <si>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</si>
  <si>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</si>
  <si>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</si>
  <si>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</si>
  <si>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</si>
  <si>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</si>
  <si>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</si>
  <si>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</si>
  <si>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</si>
  <si>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</si>
  <si>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</si>
  <si>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</si>
  <si>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</si>
  <si>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</si>
  <si>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</si>
  <si>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</si>
  <si>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</si>
  <si>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</si>
  <si>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</si>
  <si>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</si>
  <si>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</si>
  <si>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</si>
  <si>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</si>
  <si>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</si>
  <si>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</si>
  <si>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</si>
  <si>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</si>
  <si>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</si>
  <si>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</si>
  <si>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</si>
  <si>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</si>
  <si>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</si>
  <si>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</si>
  <si>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</si>
  <si>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</si>
  <si>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</si>
  <si>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</si>
  <si>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</si>
  <si>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</si>
  <si>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</si>
  <si>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</si>
  <si>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</si>
  <si>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</si>
  <si>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</si>
  <si>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</si>
  <si>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</si>
  <si>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</si>
  <si>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</si>
  <si>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</si>
  <si>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</si>
  <si>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</si>
  <si>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</si>
  <si>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</si>
  <si>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</si>
  <si>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</si>
  <si>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</si>
  <si>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</si>
  <si>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</si>
  <si>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</si>
  <si>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</si>
  <si>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</si>
  <si>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</si>
  <si>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</si>
  <si>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</si>
  <si>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</si>
  <si>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</si>
  <si>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</si>
  <si>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</si>
  <si>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</si>
  <si>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</si>
  <si>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</si>
  <si>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</si>
  <si>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</si>
  <si>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</si>
  <si>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</si>
  <si>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</si>
  <si>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</si>
  <si>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</si>
  <si>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</si>
  <si>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</si>
  <si>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</si>
  <si>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</si>
  <si>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</si>
  <si>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</si>
  <si>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</si>
  <si>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</si>
  <si>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</si>
  <si>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</si>
  <si>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</si>
  <si>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</si>
  <si>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</si>
  <si>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</si>
  <si>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</si>
  <si>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</si>
  <si>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</si>
  <si>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</si>
  <si>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</si>
  <si>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</si>
  <si>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</si>
  <si>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</si>
  <si>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</si>
  <si>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</si>
  <si>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</si>
  <si>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</si>
  <si>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</si>
  <si>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</si>
  <si>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</si>
  <si>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</si>
  <si>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</si>
  <si>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</si>
  <si>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</si>
  <si>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</si>
  <si>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</si>
  <si>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</si>
  <si>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</si>
  <si>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</si>
  <si>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</si>
  <si>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</si>
  <si>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</si>
  <si>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</si>
  <si>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</si>
  <si>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</si>
  <si>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</si>
  <si>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</si>
  <si>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</si>
  <si>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</si>
  <si>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</si>
  <si>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</si>
  <si>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</si>
  <si>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</si>
  <si>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</si>
  <si>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</si>
  <si>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</si>
  <si>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</si>
  <si>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</si>
  <si>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</si>
  <si>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</si>
  <si>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</si>
  <si>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</si>
  <si>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</si>
  <si>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</si>
  <si>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</si>
  <si>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</si>
  <si>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</si>
  <si>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</si>
  <si>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</si>
  <si>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</si>
  <si>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</si>
  <si>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</si>
  <si>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</si>
  <si>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</si>
  <si>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</si>
  <si>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</si>
  <si>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</si>
  <si>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</si>
  <si>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</si>
  <si>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</si>
  <si>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</si>
  <si>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</si>
  <si>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</si>
  <si>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</si>
  <si>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</si>
  <si>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</si>
  <si>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</si>
  <si>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</si>
  <si>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</si>
  <si>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</si>
  <si>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</si>
  <si>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</si>
  <si>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</si>
  <si>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</si>
  <si>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</si>
  <si>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</si>
  <si>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</si>
  <si>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</si>
  <si>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</si>
  <si>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</si>
  <si>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</si>
  <si>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</si>
  <si>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</si>
  <si>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</si>
  <si>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</si>
  <si>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</si>
  <si>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</si>
  <si>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</si>
  <si>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</si>
  <si>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</si>
  <si>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</si>
  <si>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</si>
  <si>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</si>
  <si>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</si>
  <si>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</si>
  <si>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</si>
  <si>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</si>
  <si>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</si>
  <si>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</si>
  <si>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</si>
  <si>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</si>
  <si>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</si>
  <si>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</si>
  <si>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</si>
  <si>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</si>
  <si>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</si>
  <si>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</si>
  <si>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</si>
  <si>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</si>
  <si>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</si>
  <si>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</si>
  <si>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</si>
  <si>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</si>
  <si>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</si>
  <si>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</si>
  <si>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</si>
  <si>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</si>
  <si>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</si>
  <si>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</si>
  <si>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</si>
  <si>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</si>
  <si>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</si>
  <si>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</si>
  <si>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</si>
  <si>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</si>
  <si>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</si>
  <si>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</si>
  <si>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</si>
  <si>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</si>
  <si>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</si>
  <si>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</si>
  <si>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</si>
  <si>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</si>
  <si>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</si>
  <si>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</si>
  <si>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</si>
  <si>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</si>
  <si>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</si>
  <si>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</si>
  <si>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</si>
  <si>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</si>
  <si>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</si>
  <si>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</si>
  <si>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</si>
  <si>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</si>
  <si>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</si>
  <si>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</si>
  <si>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</si>
  <si>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</si>
  <si>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</si>
  <si>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</si>
  <si>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</si>
  <si>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</si>
  <si>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</si>
  <si>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</si>
  <si>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</si>
  <si>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</si>
  <si>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</si>
  <si>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</si>
  <si>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</si>
  <si>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</si>
  <si>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</si>
  <si>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</si>
  <si>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</si>
  <si>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</si>
  <si>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</si>
  <si>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</si>
  <si>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</si>
  <si>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</si>
  <si>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</si>
  <si>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</si>
  <si>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</si>
  <si>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</si>
  <si>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</si>
  <si>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</si>
  <si>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</si>
  <si>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</si>
  <si>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</si>
  <si>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</si>
  <si>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</si>
  <si>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</si>
  <si>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</si>
  <si>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</si>
  <si>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</si>
  <si>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</si>
  <si>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</si>
  <si>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</si>
  <si>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</si>
  <si>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</si>
  <si>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</si>
  <si>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</si>
  <si>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</si>
  <si>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</si>
  <si>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</si>
  <si>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</si>
  <si>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</si>
  <si>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</si>
  <si>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</si>
  <si>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</si>
  <si>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</si>
  <si>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</si>
  <si>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</si>
  <si>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</si>
  <si>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</si>
  <si>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</si>
  <si>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</si>
  <si>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</si>
  <si>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</si>
  <si>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</si>
  <si>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</si>
  <si>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</si>
  <si>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</si>
  <si>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</si>
  <si>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</si>
  <si>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</si>
  <si>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</si>
  <si>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</si>
  <si>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</si>
  <si>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</si>
  <si>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</si>
  <si>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</si>
  <si>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</si>
  <si>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</si>
  <si>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</si>
  <si>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</si>
  <si>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</si>
  <si>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</si>
  <si>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</si>
  <si>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</si>
  <si>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</si>
  <si>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</si>
  <si>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</si>
  <si>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</si>
  <si>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</si>
  <si>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</si>
  <si>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</si>
  <si>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</si>
  <si>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</si>
  <si>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</si>
  <si>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</si>
  <si>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</si>
  <si>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</si>
  <si>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</si>
  <si>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</si>
  <si>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</si>
  <si>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</si>
  <si>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</si>
  <si>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</si>
  <si>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</si>
  <si>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</si>
  <si>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</si>
  <si>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</si>
  <si>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</si>
  <si>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</si>
  <si>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</si>
  <si>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</si>
  <si>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</si>
  <si>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</si>
  <si>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</si>
  <si>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</si>
  <si>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</si>
  <si>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</si>
  <si>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</si>
  <si>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</si>
  <si>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</si>
  <si>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</si>
  <si>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</si>
  <si>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</si>
  <si>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</si>
  <si>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</si>
  <si>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</si>
  <si>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</si>
  <si>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</si>
  <si>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</si>
  <si>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</si>
  <si>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</si>
  <si>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</si>
  <si>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</si>
  <si>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</si>
  <si>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</si>
  <si>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</si>
  <si>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</si>
  <si>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</si>
  <si>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</si>
  <si>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</si>
  <si>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</si>
  <si>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</si>
  <si>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</si>
  <si>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</si>
  <si>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</si>
  <si>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</si>
  <si>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</si>
  <si>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</si>
  <si>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</si>
  <si>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</si>
  <si>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</si>
  <si>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</si>
  <si>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</si>
  <si>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</si>
  <si>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</si>
  <si>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</si>
  <si>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</si>
  <si>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</si>
  <si>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</si>
  <si>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</si>
  <si>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</si>
  <si>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</si>
  <si>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</si>
  <si>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</si>
  <si>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</si>
  <si>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</si>
  <si>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</si>
  <si>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</si>
  <si>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</si>
  <si>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</si>
  <si>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</si>
  <si>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</si>
  <si>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</si>
  <si>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</si>
  <si>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</si>
  <si>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</si>
  <si>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</si>
  <si>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</si>
  <si>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</si>
  <si>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</si>
  <si>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</si>
  <si>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</si>
  <si>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</si>
  <si>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</si>
  <si>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</si>
  <si>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</si>
  <si>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</si>
  <si>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</si>
  <si>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</si>
  <si>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</si>
  <si>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</si>
  <si>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</si>
  <si>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</si>
  <si>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</si>
  <si>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</si>
  <si>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</si>
  <si>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</si>
  <si>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</si>
  <si>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</si>
  <si>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</si>
  <si>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</si>
  <si>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</si>
  <si>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</si>
  <si>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</si>
  <si>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</si>
  <si>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</si>
  <si>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</si>
  <si>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</si>
  <si>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</si>
  <si>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</si>
  <si>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</si>
  <si>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</si>
  <si>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</si>
  <si>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</si>
  <si>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</si>
  <si>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</si>
  <si>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</si>
  <si>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</si>
  <si>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</si>
  <si>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</si>
  <si>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</si>
  <si>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</si>
  <si>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</si>
  <si>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</si>
  <si>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</si>
  <si>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</si>
  <si>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</si>
  <si>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</si>
  <si>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</si>
  <si>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</si>
  <si>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</si>
  <si>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</si>
  <si>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</si>
  <si>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</si>
  <si>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</si>
  <si>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</si>
  <si>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</si>
  <si>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</si>
  <si>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</si>
  <si>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</si>
  <si>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</si>
  <si>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</si>
  <si>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</si>
  <si>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</si>
  <si>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</si>
  <si>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</si>
  <si>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</si>
  <si>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</si>
  <si>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</si>
  <si>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</si>
  <si>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</si>
  <si>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</si>
  <si>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</si>
  <si>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</si>
  <si>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</si>
  <si>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</si>
  <si>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</si>
  <si>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</si>
  <si>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</si>
  <si>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</si>
  <si>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</si>
  <si>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</si>
  <si>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</si>
  <si>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</si>
  <si>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</si>
  <si>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</si>
  <si>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</si>
  <si>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</si>
  <si>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</si>
  <si>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</si>
  <si>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</si>
  <si>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</si>
  <si>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</si>
  <si>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</si>
  <si>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</si>
  <si>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</si>
  <si>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</si>
  <si>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</si>
  <si>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</si>
  <si>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</si>
  <si>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</si>
  <si>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</si>
  <si>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</si>
  <si>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</si>
  <si>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</si>
  <si>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</si>
  <si>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</si>
  <si>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</si>
  <si>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</si>
  <si>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</si>
  <si>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</si>
  <si>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</si>
  <si>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</si>
  <si>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</si>
  <si>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</si>
  <si>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</si>
  <si>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</si>
  <si>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</si>
  <si>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</si>
  <si>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</si>
  <si>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</si>
  <si>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</si>
  <si>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</si>
  <si>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</si>
  <si>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</si>
  <si>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</si>
  <si>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</si>
  <si>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</si>
  <si>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</si>
  <si>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</si>
  <si>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</si>
  <si>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</si>
  <si>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</si>
  <si>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</si>
  <si>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</si>
  <si>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</si>
  <si>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</si>
  <si>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</si>
  <si>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</si>
  <si>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</si>
  <si>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</si>
  <si>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</si>
  <si>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</si>
  <si>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</si>
  <si>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</si>
  <si>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</si>
  <si>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</si>
  <si>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</si>
  <si>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</si>
  <si>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</si>
  <si>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</si>
  <si>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</si>
  <si>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</si>
  <si>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</si>
  <si>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</si>
  <si>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</si>
  <si>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</si>
  <si>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</si>
  <si>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</si>
  <si>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</si>
  <si>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</si>
  <si>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</si>
  <si>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</si>
  <si>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</si>
  <si>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</si>
  <si>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</si>
  <si>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</si>
  <si>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</si>
  <si>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</si>
  <si>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</si>
  <si>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</si>
  <si>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</si>
  <si>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</si>
  <si>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</si>
  <si>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</si>
  <si>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</si>
  <si>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</si>
  <si>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</si>
  <si>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</si>
  <si>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</si>
  <si>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</si>
  <si>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</si>
  <si>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</si>
  <si>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</si>
  <si>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</si>
  <si>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</si>
  <si>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</si>
  <si>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</si>
  <si>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</si>
  <si>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</si>
  <si>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</si>
  <si>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</si>
  <si>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</si>
  <si>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</si>
  <si>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</si>
  <si>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</si>
  <si>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</si>
  <si>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</si>
  <si>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</si>
  <si>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</si>
  <si>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</si>
  <si>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</si>
  <si>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</si>
  <si>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</si>
  <si>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</si>
  <si>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</si>
  <si>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</si>
  <si>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</si>
  <si>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</si>
  <si>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</si>
  <si>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</si>
  <si>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</si>
  <si>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</si>
  <si>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</si>
  <si>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</si>
  <si>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</si>
  <si>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</si>
  <si>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</si>
  <si>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</si>
  <si>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</si>
  <si>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</si>
  <si>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</si>
  <si>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</si>
  <si>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</si>
  <si>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</si>
  <si>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</si>
  <si>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</si>
  <si>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</si>
  <si>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</si>
  <si>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</si>
  <si>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</si>
  <si>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</si>
  <si>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</si>
  <si>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</si>
  <si>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</si>
  <si>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</si>
  <si>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</si>
  <si>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</si>
  <si>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</si>
  <si>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</si>
  <si>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</si>
  <si>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</si>
  <si>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</si>
  <si>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</si>
  <si>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</si>
  <si>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</si>
  <si>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</si>
  <si>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</si>
  <si>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</si>
  <si>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</si>
  <si>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</si>
  <si>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</si>
  <si>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</si>
  <si>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</si>
  <si>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</si>
  <si>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</si>
  <si>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</si>
  <si>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</si>
  <si>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</si>
  <si>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</si>
  <si>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</si>
  <si>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</si>
  <si>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</si>
  <si>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</si>
  <si>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</si>
  <si>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</si>
  <si>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</si>
  <si>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</si>
  <si>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</si>
  <si>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</si>
  <si>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</si>
  <si>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</si>
  <si>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</si>
  <si>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</si>
  <si>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</si>
  <si>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</si>
  <si>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</si>
  <si>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</si>
  <si>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</si>
  <si>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</si>
  <si>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</si>
  <si>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</si>
  <si>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</si>
  <si>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</si>
  <si>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</si>
  <si>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</si>
  <si>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</si>
  <si>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</si>
  <si>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</si>
  <si>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</si>
  <si>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</si>
  <si>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</si>
  <si>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</si>
  <si>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</si>
  <si>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</si>
  <si>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</si>
  <si>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</si>
  <si>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</si>
  <si>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</si>
  <si>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</si>
  <si>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</si>
  <si>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</si>
  <si>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</si>
  <si>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</si>
  <si>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</si>
  <si>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</si>
  <si>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</si>
  <si>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</si>
  <si>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</si>
  <si>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</si>
  <si>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</si>
  <si>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</si>
  <si>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</si>
  <si>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</si>
  <si>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</si>
  <si>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</si>
  <si>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</si>
  <si>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</si>
  <si>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</si>
  <si>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</si>
  <si>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</si>
  <si>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</si>
  <si>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</si>
  <si>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</si>
  <si>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</si>
  <si>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</si>
  <si>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</si>
  <si>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</si>
  <si>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</si>
  <si>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</si>
  <si>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</si>
  <si>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</si>
  <si>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</si>
  <si>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</si>
  <si>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</si>
  <si>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</si>
  <si>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</si>
  <si>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</si>
  <si>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</si>
  <si>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</si>
  <si>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</si>
  <si>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</si>
  <si>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</si>
  <si>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</si>
  <si>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</si>
  <si>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</si>
  <si>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</si>
  <si>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</si>
  <si>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</si>
  <si>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</si>
  <si>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</si>
  <si>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</si>
  <si>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</si>
  <si>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</si>
  <si>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</si>
  <si>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</si>
  <si>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</si>
  <si>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</si>
  <si>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</si>
  <si>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</si>
  <si>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</si>
  <si>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</si>
  <si>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</si>
  <si>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</si>
  <si>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</si>
  <si>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</si>
  <si>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</si>
  <si>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</si>
  <si>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</si>
  <si>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</si>
  <si>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</si>
  <si>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</si>
  <si>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</si>
  <si>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</si>
  <si>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</si>
  <si>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</si>
  <si>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</si>
  <si>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</si>
  <si>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</si>
  <si>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</si>
  <si>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</si>
  <si>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</si>
  <si>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</si>
  <si>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</si>
  <si>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</si>
  <si>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</si>
  <si>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</si>
  <si>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</si>
  <si>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</si>
  <si>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</si>
  <si>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</si>
  <si>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</si>
  <si>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</si>
  <si>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</si>
  <si>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</si>
  <si>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</si>
  <si>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</si>
  <si>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</si>
  <si>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</si>
  <si>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</si>
  <si>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</si>
  <si>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</si>
  <si>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</si>
  <si>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</si>
  <si>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</si>
  <si>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</si>
  <si>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</si>
  <si>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</si>
  <si>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</si>
  <si>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</si>
  <si>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</si>
  <si>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</si>
  <si>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</si>
  <si>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</si>
  <si>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</si>
  <si>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</si>
  <si>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</si>
  <si>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</si>
  <si>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</si>
  <si>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</si>
  <si>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</si>
  <si>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</si>
  <si>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</si>
  <si>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</si>
  <si>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</si>
  <si>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</si>
  <si>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</si>
  <si>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</si>
  <si>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</si>
  <si>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</si>
  <si>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</si>
  <si>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</si>
  <si>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</si>
  <si>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</si>
  <si>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</si>
  <si>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</si>
  <si>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</si>
  <si>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</si>
  <si>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</si>
  <si>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</si>
  <si>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</si>
  <si>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</si>
  <si>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</si>
  <si>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</si>
  <si>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</si>
  <si>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</si>
  <si>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</si>
  <si>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</si>
  <si>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</si>
  <si>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</si>
  <si>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</si>
  <si>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</si>
  <si>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</si>
  <si>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</si>
  <si>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</si>
  <si>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</si>
  <si>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</si>
  <si>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</si>
  <si>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</si>
  <si>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</si>
  <si>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</si>
  <si>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</si>
  <si>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</si>
  <si>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</si>
  <si>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</si>
  <si>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</si>
  <si>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</si>
  <si>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</si>
  <si>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</si>
  <si>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</si>
  <si>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</si>
  <si>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</si>
  <si>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</si>
  <si>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</si>
  <si>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</si>
  <si>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</si>
  <si>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</si>
  <si>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</si>
  <si>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</si>
  <si>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</si>
  <si>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</si>
  <si>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</si>
  <si>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</si>
  <si>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</si>
  <si>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</si>
  <si>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</si>
  <si>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</si>
  <si>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</si>
  <si>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</si>
  <si>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</si>
  <si>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</si>
  <si>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</si>
  <si>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</si>
  <si>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</si>
  <si>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</si>
  <si>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</si>
  <si>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</si>
  <si>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</si>
  <si>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</si>
  <si>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</si>
  <si>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</si>
  <si>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</si>
  <si>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</si>
  <si>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</si>
  <si>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</si>
  <si>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</si>
  <si>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</si>
  <si>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</si>
  <si>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</si>
  <si>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</si>
  <si>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</si>
  <si>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</si>
  <si>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</si>
  <si>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</si>
  <si>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</si>
  <si>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</si>
  <si>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</si>
  <si>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</si>
  <si>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</si>
  <si>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</si>
  <si>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</si>
  <si>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</si>
  <si>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</si>
  <si>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</si>
  <si>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</si>
  <si>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</si>
  <si>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</si>
  <si>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</si>
  <si>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</si>
  <si>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</si>
  <si>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</si>
  <si>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</si>
  <si>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</si>
  <si>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</si>
  <si>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</si>
  <si>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</si>
  <si>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</si>
  <si>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</si>
  <si>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</si>
  <si>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</si>
  <si>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</si>
  <si>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</si>
  <si>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</si>
  <si>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</si>
  <si>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</si>
  <si>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</si>
  <si>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</si>
  <si>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</si>
  <si>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</si>
  <si>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</si>
  <si>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</si>
  <si>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</si>
  <si>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</si>
  <si>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</si>
  <si>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</si>
  <si>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</si>
  <si>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</si>
  <si>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</si>
  <si>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</si>
  <si>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</si>
  <si>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</si>
  <si>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</si>
  <si>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</si>
  <si>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</si>
  <si>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</si>
  <si>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</si>
  <si>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</si>
  <si>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</si>
  <si>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</si>
  <si>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</si>
  <si>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</si>
  <si>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</si>
  <si>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</si>
  <si>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</si>
  <si>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</si>
  <si>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</si>
  <si>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</si>
  <si>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</si>
  <si>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</si>
  <si>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</si>
  <si>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</si>
  <si>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</si>
  <si>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</si>
  <si>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</si>
  <si>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</si>
  <si>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</si>
  <si>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</si>
  <si>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</si>
  <si>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</si>
  <si>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</si>
  <si>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</si>
  <si>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</si>
  <si>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</si>
  <si>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</si>
  <si>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</si>
  <si>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</si>
  <si>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</si>
  <si>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</si>
  <si>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</si>
  <si>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</si>
  <si>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</si>
  <si>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</si>
  <si>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</si>
  <si>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</si>
  <si>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</si>
  <si>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</si>
  <si>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</si>
  <si>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</si>
  <si>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</si>
  <si>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</si>
  <si>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</si>
  <si>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</si>
  <si>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</si>
  <si>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</si>
  <si>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</si>
  <si>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</si>
  <si>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</si>
  <si>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</si>
  <si>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</si>
  <si>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</si>
  <si>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</si>
  <si>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</si>
  <si>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</si>
  <si>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</si>
  <si>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</si>
  <si>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</si>
  <si>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</si>
  <si>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</si>
  <si>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</si>
  <si>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</si>
  <si>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</si>
  <si>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</si>
  <si>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</si>
  <si>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</si>
  <si>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</si>
  <si>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</si>
  <si>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</si>
  <si>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</si>
  <si>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</si>
  <si>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</si>
  <si>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</si>
  <si>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</si>
  <si>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</si>
  <si>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</si>
  <si>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</si>
  <si>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</si>
  <si>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</si>
  <si>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</si>
  <si>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</si>
  <si>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</si>
  <si>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</si>
  <si>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</si>
  <si>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</si>
  <si>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</si>
  <si>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</si>
  <si>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</si>
  <si>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</si>
  <si>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</si>
  <si>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</si>
  <si>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</si>
  <si>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</si>
  <si>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</si>
  <si>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</si>
  <si>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</si>
  <si>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</si>
  <si>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</si>
  <si>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</si>
  <si>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</si>
  <si>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</si>
  <si>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</si>
  <si>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</si>
  <si>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</si>
  <si>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</si>
  <si>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</si>
  <si>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</si>
  <si>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</si>
  <si>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</si>
  <si>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</si>
  <si>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</si>
  <si>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</si>
  <si>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</si>
  <si>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</si>
  <si>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</si>
  <si>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</si>
  <si>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</si>
  <si>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</si>
  <si>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</si>
  <si>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</si>
  <si>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</si>
  <si>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</si>
  <si>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</si>
  <si>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</si>
  <si>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</si>
  <si>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</si>
  <si>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</si>
  <si>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</si>
  <si>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</si>
  <si>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</si>
  <si>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</si>
  <si>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</si>
  <si>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</si>
  <si>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</si>
  <si>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</si>
  <si>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</si>
  <si>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</si>
  <si>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</si>
  <si>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</si>
  <si>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</si>
  <si>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</si>
  <si>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</si>
  <si>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</si>
  <si>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</si>
  <si>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</si>
  <si>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</si>
  <si>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</si>
  <si>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</si>
  <si>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</si>
  <si>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</si>
  <si>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</si>
  <si>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</si>
  <si>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</si>
  <si>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</si>
  <si>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</si>
  <si>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</si>
  <si>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</si>
  <si>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</si>
  <si>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</si>
  <si>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</si>
  <si>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</si>
  <si>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</si>
  <si>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</si>
  <si>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</si>
  <si>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</si>
  <si>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</si>
  <si>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</si>
  <si>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</si>
  <si>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</si>
  <si>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</si>
  <si>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</si>
  <si>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</si>
  <si>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</si>
  <si>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</si>
  <si>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</si>
  <si>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</si>
  <si>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</si>
  <si>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</si>
  <si>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</si>
  <si>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</si>
  <si>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</si>
  <si>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</si>
  <si>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</si>
  <si>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</si>
  <si>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</si>
  <si>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</si>
  <si>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</si>
  <si>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</si>
  <si>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</si>
  <si>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</si>
  <si>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</si>
  <si>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</si>
  <si>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</si>
  <si>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</si>
  <si>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</si>
  <si>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</si>
  <si>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</si>
  <si>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</si>
  <si>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</si>
  <si>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</si>
  <si>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</si>
  <si>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</si>
  <si>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</si>
  <si>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</si>
  <si>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</si>
  <si>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</si>
  <si>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</si>
  <si>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</si>
  <si>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</si>
  <si>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</si>
  <si>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</si>
  <si>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</si>
  <si>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</si>
  <si>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</si>
  <si>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</si>
  <si>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</si>
  <si>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</si>
  <si>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</si>
  <si>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</si>
  <si>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</si>
  <si>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</si>
  <si>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</si>
  <si>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</si>
  <si>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</si>
  <si>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</si>
  <si>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</si>
  <si>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</si>
  <si>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</si>
  <si>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</si>
  <si>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</si>
  <si>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</si>
  <si>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</si>
  <si>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</si>
  <si>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</si>
  <si>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</si>
  <si>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</si>
  <si>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</si>
  <si>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</si>
  <si>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</si>
  <si>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</si>
  <si>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</si>
  <si>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</si>
  <si>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</si>
  <si>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</si>
  <si>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</si>
  <si>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</si>
  <si>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</si>
  <si>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</si>
  <si>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</si>
  <si>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</si>
  <si>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</si>
  <si>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</si>
  <si>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</si>
  <si>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</si>
  <si>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</si>
  <si>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</si>
  <si>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</si>
  <si>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</si>
  <si>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</si>
  <si>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</si>
  <si>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</si>
  <si>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</si>
  <si>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</si>
  <si>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</si>
  <si>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</si>
  <si>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</si>
  <si>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</si>
  <si>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</si>
  <si>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</si>
  <si>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</si>
  <si>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</si>
  <si>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</si>
  <si>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</si>
  <si>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</si>
  <si>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</si>
  <si>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</si>
  <si>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</si>
  <si>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</si>
  <si>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</si>
  <si>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</si>
  <si>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</si>
  <si>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</si>
  <si>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</si>
  <si>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</si>
  <si>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</si>
  <si>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</si>
  <si>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</si>
  <si>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</si>
  <si>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</si>
  <si>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</si>
  <si>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</si>
  <si>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</si>
  <si>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</si>
  <si>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</si>
  <si>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</si>
  <si>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</si>
  <si>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</si>
  <si>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</si>
  <si>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</si>
  <si>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</si>
  <si>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</si>
  <si>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</si>
  <si>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</si>
  <si>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</si>
  <si>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</si>
  <si>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</si>
  <si>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</si>
  <si>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</si>
  <si>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</si>
  <si>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</si>
  <si>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</si>
  <si>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</si>
  <si>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</si>
  <si>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</si>
  <si>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</si>
  <si>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</si>
  <si>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</si>
  <si>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</si>
  <si>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</si>
  <si>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</si>
  <si>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</si>
  <si>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</si>
  <si>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</si>
  <si>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</si>
  <si>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</si>
  <si>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</si>
  <si>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</si>
  <si>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</si>
  <si>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</si>
  <si>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</si>
  <si>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</si>
  <si>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</si>
  <si>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</si>
  <si>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</si>
  <si>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</si>
  <si>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</si>
  <si>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</si>
  <si>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</si>
  <si>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</si>
  <si>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</si>
  <si>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</si>
  <si>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</si>
  <si>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</si>
  <si>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</si>
  <si>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</si>
  <si>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</si>
  <si>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</si>
  <si>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</si>
  <si>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</si>
  <si>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</si>
  <si>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</si>
  <si>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</si>
  <si>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</si>
  <si>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</si>
  <si>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</si>
  <si>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</si>
  <si>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</si>
  <si>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</si>
  <si>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</si>
  <si>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</si>
  <si>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</si>
  <si>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</si>
  <si>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</si>
  <si>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</si>
  <si>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</si>
  <si>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</si>
  <si>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</si>
  <si>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</si>
  <si>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</si>
  <si>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</si>
  <si>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</si>
  <si>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</si>
  <si>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</si>
  <si>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</si>
  <si>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</si>
  <si>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</si>
  <si>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</si>
  <si>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</si>
  <si>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</si>
  <si>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</si>
  <si>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</si>
  <si>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</si>
  <si>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</si>
  <si>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</si>
  <si>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</si>
  <si>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</si>
  <si>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</si>
  <si>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</si>
  <si>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</si>
  <si>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</si>
  <si>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</si>
  <si>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</si>
  <si>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</si>
  <si>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</si>
  <si>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</si>
  <si>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</si>
  <si>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</si>
  <si>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</si>
  <si>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</si>
  <si>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</si>
  <si>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</si>
  <si>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</si>
  <si>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</si>
  <si>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</si>
  <si>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</si>
  <si>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</si>
  <si>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</si>
  <si>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</si>
  <si>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</si>
  <si>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</si>
  <si>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</si>
  <si>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</si>
  <si>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</si>
  <si>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</si>
  <si>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</si>
  <si>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</si>
  <si>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</si>
  <si>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</si>
  <si>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</si>
  <si>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</si>
  <si>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</si>
  <si>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</si>
  <si>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</si>
  <si>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</si>
  <si>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</si>
  <si>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</si>
  <si>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</si>
  <si>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</si>
  <si>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</si>
  <si>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</si>
  <si>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</si>
  <si>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</si>
  <si>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</si>
  <si>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</si>
  <si>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</si>
  <si>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</si>
  <si>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</si>
  <si>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</si>
  <si>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</si>
  <si>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</si>
  <si>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</si>
  <si>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</si>
  <si>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</si>
  <si>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</si>
  <si>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</si>
  <si>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</si>
  <si>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</si>
  <si>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</si>
  <si>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</si>
  <si>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</si>
  <si>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</si>
  <si>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</si>
  <si>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</si>
  <si>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</si>
  <si>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</si>
  <si>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</si>
  <si>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</si>
  <si>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</si>
  <si>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</si>
  <si>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</si>
  <si>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</si>
  <si>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</si>
  <si>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</si>
  <si>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</si>
  <si>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</si>
  <si>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</si>
  <si>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</si>
  <si>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</si>
  <si>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</si>
  <si>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</si>
  <si>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</si>
  <si>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</si>
  <si>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</si>
  <si>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</si>
  <si>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</si>
  <si>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</si>
  <si>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</si>
  <si>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</si>
  <si>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</si>
  <si>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</si>
  <si>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</si>
  <si>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</si>
  <si>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</si>
  <si>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</si>
  <si>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</si>
  <si>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</si>
  <si>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</si>
  <si>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</si>
  <si>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</si>
  <si>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</si>
  <si>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</si>
  <si>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</si>
  <si>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</si>
  <si>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</si>
  <si>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</si>
  <si>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</si>
  <si>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</si>
  <si>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</si>
  <si>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</si>
  <si>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</si>
  <si>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</si>
  <si>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</si>
  <si>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</si>
  <si>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</si>
  <si>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</si>
  <si>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</si>
  <si>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</si>
  <si>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</si>
  <si>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</si>
  <si>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</si>
  <si>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</si>
  <si>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</si>
  <si>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</si>
  <si>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</si>
  <si>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</si>
  <si>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</si>
  <si>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</si>
  <si>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</si>
  <si>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</si>
  <si>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</si>
  <si>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</si>
  <si>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</si>
  <si>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</si>
  <si>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</si>
  <si>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</si>
  <si>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</si>
  <si>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</si>
  <si>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</si>
  <si>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</si>
  <si>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</si>
  <si>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</si>
  <si>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</si>
  <si>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</si>
  <si>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</si>
  <si>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</si>
  <si>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</si>
  <si>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</si>
  <si>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</si>
  <si>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</si>
  <si>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</si>
  <si>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</si>
  <si>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</si>
  <si>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</si>
  <si>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</si>
  <si>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</si>
  <si>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</si>
  <si>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</si>
  <si>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</si>
  <si>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</si>
  <si>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</si>
  <si>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</si>
  <si>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</si>
  <si>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</si>
  <si>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</si>
  <si>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</si>
  <si>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</si>
  <si>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</si>
  <si>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</si>
  <si>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</si>
  <si>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</si>
  <si>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</si>
  <si>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</si>
  <si>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</si>
  <si>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</si>
  <si>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</si>
  <si>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</si>
  <si>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</si>
  <si>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</si>
  <si>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</si>
  <si>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</si>
  <si>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</si>
  <si>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</si>
  <si>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</si>
  <si>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</si>
  <si>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</si>
  <si>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</si>
  <si>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</si>
  <si>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</si>
  <si>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</si>
  <si>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</si>
  <si>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</si>
  <si>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</si>
  <si>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</si>
  <si>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</si>
  <si>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</si>
  <si>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</si>
  <si>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</si>
  <si>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</si>
  <si>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</si>
  <si>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</si>
  <si>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</si>
  <si>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</si>
  <si>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</si>
  <si>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</si>
  <si>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</si>
  <si>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</si>
  <si>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</si>
  <si>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</si>
  <si>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</si>
  <si>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</si>
  <si>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</si>
  <si>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</si>
  <si>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</si>
  <si>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</si>
  <si>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</si>
  <si>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</si>
  <si>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</si>
  <si>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</si>
  <si>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</si>
  <si>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</si>
  <si>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</si>
  <si>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</si>
  <si>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</si>
  <si>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</si>
  <si>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</si>
  <si>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</si>
  <si>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</si>
  <si>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</si>
  <si>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</si>
  <si>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</si>
  <si>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</si>
  <si>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</si>
  <si>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</si>
  <si>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</si>
  <si>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</si>
  <si>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</si>
  <si>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</si>
  <si>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</si>
  <si>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</si>
  <si>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</si>
  <si>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</si>
  <si>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</si>
  <si>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</si>
  <si>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</si>
  <si>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</si>
  <si>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</si>
  <si>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</si>
  <si>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</si>
  <si>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</si>
  <si>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</si>
  <si>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</si>
  <si>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</si>
  <si>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</si>
  <si>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</si>
  <si>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</si>
  <si>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</si>
  <si>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</si>
  <si>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</si>
  <si>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</si>
  <si>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</si>
  <si>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</si>
  <si>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</si>
  <si>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</si>
  <si>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</si>
  <si>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</si>
  <si>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</si>
  <si>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</si>
  <si>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</si>
  <si>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</si>
  <si>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</si>
  <si>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</si>
  <si>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</si>
  <si>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</si>
  <si>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</si>
  <si>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</si>
  <si>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</si>
  <si>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</si>
  <si>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</si>
  <si>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</si>
  <si>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</si>
  <si>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</si>
  <si>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</si>
  <si>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</si>
  <si>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</si>
  <si>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</si>
  <si>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</si>
  <si>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</si>
  <si>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</si>
  <si>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</si>
  <si>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</si>
  <si>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</si>
  <si>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</si>
  <si>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</si>
  <si>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</si>
  <si>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</si>
  <si>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</si>
  <si>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</si>
  <si>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</si>
  <si>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</si>
  <si>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</si>
  <si>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</si>
  <si>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</si>
  <si>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</si>
  <si>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</si>
  <si>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</si>
  <si>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</si>
  <si>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</si>
  <si>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</si>
  <si>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</si>
  <si>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</si>
  <si>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</si>
  <si>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</si>
  <si>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</si>
  <si>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</si>
  <si>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</si>
  <si>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</si>
  <si>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</si>
  <si>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</si>
  <si>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</si>
  <si>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</si>
  <si>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</si>
  <si>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</si>
  <si>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</si>
  <si>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</si>
  <si>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</si>
  <si>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</si>
  <si>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</si>
  <si>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</si>
  <si>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</si>
  <si>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</si>
  <si>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</si>
  <si>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</si>
  <si>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</si>
  <si>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</si>
  <si>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</si>
  <si>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</si>
  <si>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</si>
  <si>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</si>
  <si>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</si>
  <si>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</si>
  <si>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</si>
  <si>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</si>
  <si>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</si>
  <si>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</si>
  <si>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</si>
  <si>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</si>
  <si>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</si>
  <si>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</si>
  <si>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</si>
  <si>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</si>
  <si>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</si>
  <si>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</si>
  <si>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</si>
  <si>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</si>
  <si>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</si>
  <si>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</si>
  <si>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</si>
  <si>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</si>
  <si>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</si>
  <si>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</si>
  <si>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</si>
  <si>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</si>
  <si>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</si>
  <si>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</si>
  <si>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</si>
  <si>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</si>
  <si>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</si>
  <si>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</si>
  <si>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</si>
  <si>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</si>
  <si>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</si>
  <si>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</si>
  <si>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</si>
  <si>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</si>
  <si>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</si>
  <si>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</si>
  <si>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</si>
  <si>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</si>
  <si>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</si>
  <si>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</si>
  <si>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</si>
  <si>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</si>
  <si>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</si>
  <si>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</si>
  <si>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</si>
  <si>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</si>
  <si>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</si>
  <si>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</si>
  <si>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</si>
  <si>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</si>
  <si>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</si>
  <si>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</si>
  <si>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</si>
  <si>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</si>
  <si>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</si>
  <si>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</si>
  <si>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</si>
  <si>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</si>
  <si>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</si>
  <si>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</si>
  <si>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</si>
  <si>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</si>
  <si>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</si>
  <si>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</si>
  <si>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</si>
  <si>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</si>
  <si>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</si>
  <si>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</si>
  <si>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</si>
  <si>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</si>
  <si>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</si>
  <si>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</si>
  <si>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</si>
  <si>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</si>
  <si>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</si>
  <si>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</si>
  <si>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</si>
  <si>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</si>
  <si>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</si>
  <si>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</si>
  <si>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</si>
  <si>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</si>
  <si>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</si>
  <si>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</si>
  <si>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</si>
  <si>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</si>
  <si>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</si>
  <si>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</si>
  <si>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</si>
  <si>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</si>
  <si>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</si>
  <si>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</si>
  <si>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</si>
  <si>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</si>
  <si>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</si>
  <si>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</si>
  <si>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</si>
  <si>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</si>
  <si>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</si>
  <si>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</si>
  <si>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</si>
  <si>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</si>
  <si>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</si>
  <si>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</si>
  <si>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</si>
  <si>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</si>
  <si>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</si>
  <si>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</si>
  <si>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</si>
  <si>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</si>
  <si>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</si>
  <si>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</si>
  <si>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</si>
  <si>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</si>
  <si>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</si>
  <si>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</si>
  <si>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</si>
  <si>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</si>
  <si>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</si>
  <si>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</si>
  <si>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</si>
  <si>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</si>
  <si>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</si>
  <si>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</si>
  <si>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</si>
  <si>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</si>
  <si>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</si>
  <si>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</si>
  <si>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</si>
  <si>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</si>
  <si>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</si>
  <si>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</si>
  <si>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</si>
  <si>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</si>
  <si>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</si>
  <si>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</si>
  <si>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</si>
  <si>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</si>
  <si>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</si>
  <si>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</si>
  <si>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</si>
  <si>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</si>
  <si>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</si>
  <si>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</si>
  <si>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</si>
  <si>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</si>
  <si>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</si>
  <si>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</si>
  <si>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</si>
  <si>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</si>
  <si>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</si>
  <si>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</si>
  <si>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</si>
  <si>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</si>
  <si>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</si>
  <si>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</si>
  <si>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</si>
  <si>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</si>
  <si>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</si>
  <si>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</si>
  <si>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</si>
  <si>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</si>
  <si>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</si>
  <si>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</si>
  <si>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</si>
  <si>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</si>
  <si>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</si>
  <si>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</si>
  <si>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</si>
  <si>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</si>
  <si>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</si>
  <si>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</si>
  <si>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</si>
  <si>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</si>
  <si>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</si>
  <si>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</si>
  <si>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</si>
  <si>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</si>
  <si>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</si>
  <si>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</si>
  <si>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</si>
  <si>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</si>
  <si>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</si>
  <si>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</si>
  <si>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</si>
  <si>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</si>
  <si>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</si>
  <si>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</si>
  <si>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</si>
  <si>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</si>
  <si>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</si>
  <si>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</si>
  <si>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</si>
  <si>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</si>
  <si>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</si>
  <si>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</si>
  <si>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</si>
  <si>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</si>
  <si>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</si>
  <si>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</si>
  <si>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</si>
  <si>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</si>
  <si>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</si>
  <si>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</si>
  <si>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</si>
  <si>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</si>
  <si>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</si>
  <si>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</si>
  <si>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</si>
  <si>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</si>
  <si>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</si>
  <si>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</si>
  <si>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</si>
  <si>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</si>
  <si>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</si>
  <si>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</si>
  <si>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</si>
  <si>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</si>
  <si>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</si>
  <si>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</si>
  <si>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</si>
  <si>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</si>
  <si>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</si>
  <si>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</si>
  <si>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</si>
  <si>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</si>
  <si>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</si>
  <si>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</si>
  <si>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</si>
  <si>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</si>
  <si>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</si>
  <si>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</si>
  <si>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</si>
  <si>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</si>
  <si>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</si>
  <si>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</si>
  <si>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</si>
  <si>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</si>
  <si>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</si>
  <si>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</si>
  <si>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</si>
  <si>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</si>
  <si>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</si>
  <si>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</si>
  <si>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</si>
  <si>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</si>
  <si>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</si>
  <si>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</si>
  <si>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</si>
  <si>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</si>
  <si>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</si>
  <si>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</si>
  <si>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</si>
  <si>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</si>
  <si>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</si>
  <si>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</si>
  <si>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</si>
  <si>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</si>
  <si>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</si>
  <si>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</si>
  <si>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</si>
  <si>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</si>
  <si>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</si>
  <si>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</si>
  <si>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>*The median summarizes the data more meaningfully, as it marginizes outliers</t>
  </si>
  <si>
    <t>*There is more variance with successful campaigns.  This does make sense because successful backers tend to have larger amounts, whereas failed projects usually had none or close to no backers; hence a smaller number.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</si>
</sst>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mm/dd/yy;@"/>
    <numFmt numFmtId="166" formatCode="_(* #,##0.0_);_(* \(#,##0.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3" applyNumberFormat="1" applyFont="1"/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Kickstart My Chart 2.xlsx]Pivot_Category!PivotTable1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3-4A7F-99B0-29CED02A9A3C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3-4A7F-99B0-29CED02A9A3C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3-4A7F-99B0-29CED02A9A3C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63-4A7F-99B0-29CED02A9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54367"/>
        <c:axId val="1894953951"/>
      </c:barChart>
      <c:catAx>
        <c:axId val="189495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953951"/>
        <c:crosses val="autoZero"/>
        <c:auto val="1"/>
        <c:lblAlgn val="ctr"/>
        <c:lblOffset val="100"/>
        <c:noMultiLvlLbl val="0"/>
      </c:catAx>
      <c:valAx>
        <c:axId val="18949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95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Kickstart My Chart 2.xlsx]Pivot_SubCat!PivotTable2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A-4432-B639-18A2137D89DC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A-4432-B639-18A2137D89DC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7A-4432-B639-18A2137D89DC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7A-4432-B639-18A2137D8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351855"/>
        <c:axId val="1909353103"/>
      </c:barChart>
      <c:catAx>
        <c:axId val="19093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53103"/>
        <c:crosses val="autoZero"/>
        <c:auto val="1"/>
        <c:lblAlgn val="ctr"/>
        <c:lblOffset val="100"/>
        <c:noMultiLvlLbl val="0"/>
      </c:catAx>
      <c:valAx>
        <c:axId val="190935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5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Kickstart My Chart 2.xlsx]Pivot_Date!PivotTable3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C-473E-9E95-1FF368FA7829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C-473E-9E95-1FF368FA7829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C-473E-9E95-1FF368FA7829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C-473E-9E95-1FF368FA7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39772447"/>
        <c:axId val="1739775359"/>
      </c:lineChart>
      <c:catAx>
        <c:axId val="173977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75359"/>
        <c:crosses val="autoZero"/>
        <c:auto val="1"/>
        <c:lblAlgn val="ctr"/>
        <c:lblOffset val="100"/>
        <c:noMultiLvlLbl val="0"/>
      </c:catAx>
      <c:valAx>
        <c:axId val="17397753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7244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Chance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05-475D-8BCC-FD4E4B427F70}"/>
            </c:ext>
          </c:extLst>
        </c:ser>
        <c:ser>
          <c:idx val="5"/>
          <c:order val="5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05-475D-8BCC-FD4E4B427F70}"/>
            </c:ext>
          </c:extLst>
        </c:ser>
        <c:ser>
          <c:idx val="6"/>
          <c:order val="6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05-475D-8BCC-FD4E4B427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782847"/>
        <c:axId val="1739783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Bonus_1!$B$1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Bonus_1!$B$2:$B$13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05-475D-8BCC-FD4E4B427F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05-475D-8BCC-FD4E4B427F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05-475D-8BCC-FD4E4B427F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05-475D-8BCC-FD4E4B427F70}"/>
                  </c:ext>
                </c:extLst>
              </c15:ser>
            </c15:filteredLineSeries>
          </c:ext>
        </c:extLst>
      </c:lineChart>
      <c:catAx>
        <c:axId val="173978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83679"/>
        <c:crosses val="autoZero"/>
        <c:auto val="1"/>
        <c:lblAlgn val="ctr"/>
        <c:lblOffset val="100"/>
        <c:noMultiLvlLbl val="0"/>
      </c:catAx>
      <c:valAx>
        <c:axId val="173978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8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179070</xdr:rowOff>
    </xdr:from>
    <xdr:to>
      <xdr:col>14</xdr:col>
      <xdr:colOff>449580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163830</xdr:rowOff>
    </xdr:from>
    <xdr:to>
      <xdr:col>19</xdr:col>
      <xdr:colOff>7620</xdr:colOff>
      <xdr:row>29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148590</xdr:rowOff>
    </xdr:from>
    <xdr:to>
      <xdr:col>16</xdr:col>
      <xdr:colOff>7620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13</xdr:row>
      <xdr:rowOff>102870</xdr:rowOff>
    </xdr:from>
    <xdr:to>
      <xdr:col>10</xdr:col>
      <xdr:colOff>601980</xdr:colOff>
      <xdr:row>28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undrakkon" refreshedDate="43897.950126620373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undrakkon" refreshedDate="43897.965774421296" createdVersion="6" refreshedVersion="6" minRefreshableVersion="3" recordCount="4114" xr:uid="{00000000-000A-0000-FFFF-FFFF01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x="1"/>
        <item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L2439" zoomScale="80" zoomScaleNormal="80" workbookViewId="0">
      <selection activeCell="R3089" sqref="R308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7109375" bestFit="1" customWidth="1"/>
    <col min="16" max="16" width="16.5703125" bestFit="1" customWidth="1"/>
    <col min="17" max="17" width="11.5703125" bestFit="1" customWidth="1"/>
    <col min="18" max="18" width="12.42578125" bestFit="1" customWidth="1"/>
    <col min="19" max="19" width="22.7109375" bestFit="1" customWidth="1"/>
    <col min="20" max="20" width="2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 t="shared" ref="P2:P65" si="0">IFERROR(AVERAGE($E2/$L2),0)</f>
        <v>63.917582417582416</v>
      </c>
      <c r="Q2" t="str">
        <f>LEFT($N2,SEARCH("/",$N2)-1)</f>
        <v>film &amp; video</v>
      </c>
      <c r="R2" t="str">
        <f>RIGHT($N2,LEN($N2)-SEARCH("/",$N2))</f>
        <v>television</v>
      </c>
      <c r="S2" s="10">
        <f>((($J2/60)/60)/24)+DATE(1970,1,1)</f>
        <v>42177.007071759261</v>
      </c>
      <c r="T2" s="10">
        <f>((($I2/60)/60)/24)+DATE(1970,1,1)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$E3/$D3</f>
        <v>1.4260827250608272</v>
      </c>
      <c r="P3" s="6">
        <f t="shared" si="0"/>
        <v>185.48101265822785</v>
      </c>
      <c r="Q3" t="str">
        <f t="shared" ref="Q3:Q66" si="2">LEFT($N3,SEARCH("/",$N3)-1)</f>
        <v>film &amp; video</v>
      </c>
      <c r="R3" t="str">
        <f t="shared" ref="R3:R66" si="3">RIGHT($N3,LEN($N3)-SEARCH("/",$N3))</f>
        <v>television</v>
      </c>
      <c r="S3" s="10">
        <f t="shared" ref="S3:S66" si="4">((($J3/60)/60)/24)+DATE(1970,1,1)</f>
        <v>42766.600497685184</v>
      </c>
      <c r="T3" s="10">
        <f t="shared" ref="T3:T66" si="5">((($I3/60)/60)/24)+DATE(1970,1,1)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ref="P66:P129" si="6">IFERROR(AVERAGE($E66/$L66),0)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$E67/$D67</f>
        <v>1.0752857142857142</v>
      </c>
      <c r="P67" s="6">
        <f t="shared" si="6"/>
        <v>132.05263157894737</v>
      </c>
      <c r="Q67" t="str">
        <f t="shared" ref="Q67:Q130" si="8">LEFT($N67,SEARCH("/",$N67)-1)</f>
        <v>film &amp; video</v>
      </c>
      <c r="R67" t="str">
        <f t="shared" ref="R67:R130" si="9">RIGHT($N67,LEN($N67)-SEARCH("/",$N67))</f>
        <v>shorts</v>
      </c>
      <c r="S67" s="10">
        <f t="shared" ref="S67:S130" si="10">((($J67/60)/60)/24)+DATE(1970,1,1)</f>
        <v>41835.821226851855</v>
      </c>
      <c r="T67" s="10">
        <f t="shared" ref="T67:T130" si="11">((($I67/60)/60)/24)+DATE(1970,1,1)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6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6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6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6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6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6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6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6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6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6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ref="P130:P134" si="12">IFERROR(AVERAGE($E130/$L130),0)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$E131/$D131</f>
        <v>0</v>
      </c>
      <c r="P131" s="6">
        <f t="shared" si="12"/>
        <v>0</v>
      </c>
      <c r="Q131" t="str">
        <f t="shared" ref="Q131:Q194" si="14">LEFT($N131,SEARCH("/",$N131)-1)</f>
        <v>film &amp; video</v>
      </c>
      <c r="R131" t="str">
        <f t="shared" ref="R131:R194" si="15">RIGHT($N131,LEN($N131)-SEARCH("/",$N131))</f>
        <v>science fiction</v>
      </c>
      <c r="S131" s="10">
        <f t="shared" ref="S131:S194" si="16">((($J131/60)/60)/24)+DATE(1970,1,1)</f>
        <v>41882.937303240738</v>
      </c>
      <c r="T131" s="10">
        <f t="shared" ref="T131:T194" si="17">((($I131/60)/60)/24)+DATE(1970,1,1)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6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6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6">
        <f>IFERROR(AVERAGE($E135/$L135),0)</f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6">
        <f t="shared" ref="P136:P199" si="18">IFERROR(AVERAGE($E136/$L136),0)</f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6">
        <f t="shared" si="18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6">
        <f t="shared" si="18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6">
        <f t="shared" si="18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6">
        <f t="shared" si="18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6">
        <f t="shared" si="18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6">
        <f t="shared" si="18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6">
        <f t="shared" si="18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6">
        <f t="shared" si="18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6">
        <f t="shared" si="18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6">
        <f t="shared" si="18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6">
        <f t="shared" si="18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6">
        <f t="shared" si="18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6">
        <f t="shared" si="18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6">
        <f t="shared" si="18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6">
        <f t="shared" si="18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6">
        <f t="shared" si="18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6">
        <f t="shared" si="18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6">
        <f t="shared" si="18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6">
        <f t="shared" si="18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6">
        <f t="shared" si="18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6">
        <f t="shared" si="18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6">
        <f t="shared" si="18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6">
        <f t="shared" si="18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6">
        <f t="shared" si="18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6">
        <f t="shared" si="18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6">
        <f t="shared" si="18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6">
        <f t="shared" si="18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6">
        <f t="shared" si="18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6">
        <f t="shared" si="18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6">
        <f t="shared" si="18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6">
        <f t="shared" si="18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6">
        <f t="shared" si="18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6">
        <f t="shared" si="18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6">
        <f t="shared" si="18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6">
        <f t="shared" si="18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6">
        <f t="shared" si="18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6">
        <f t="shared" si="18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6">
        <f t="shared" si="18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6">
        <f t="shared" si="18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6">
        <f t="shared" si="18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6">
        <f t="shared" si="18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6">
        <f t="shared" si="18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6">
        <f t="shared" si="18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6">
        <f t="shared" si="18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6">
        <f t="shared" si="18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6">
        <f t="shared" si="18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6">
        <f t="shared" si="18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6">
        <f t="shared" si="18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6">
        <f t="shared" si="18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6">
        <f t="shared" si="18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6">
        <f t="shared" si="18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6">
        <f t="shared" si="18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6">
        <f t="shared" si="18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6">
        <f t="shared" si="18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6">
        <f t="shared" si="18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6">
        <f t="shared" si="18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6">
        <f t="shared" si="18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6">
        <f t="shared" si="18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$E195/$D195</f>
        <v>0</v>
      </c>
      <c r="P195" s="6">
        <f t="shared" si="18"/>
        <v>0</v>
      </c>
      <c r="Q195" t="str">
        <f t="shared" ref="Q195:Q258" si="20">LEFT($N195,SEARCH("/",$N195)-1)</f>
        <v>film &amp; video</v>
      </c>
      <c r="R195" t="str">
        <f t="shared" ref="R195:R258" si="21">RIGHT($N195,LEN($N195)-SEARCH("/",$N195))</f>
        <v>drama</v>
      </c>
      <c r="S195" s="10">
        <f t="shared" ref="S195:S258" si="22">((($J195/60)/60)/24)+DATE(1970,1,1)</f>
        <v>41911.934791666667</v>
      </c>
      <c r="T195" s="10">
        <f t="shared" ref="T195:T258" si="23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6">
        <f t="shared" si="18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6">
        <f t="shared" si="18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6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6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6">
        <f t="shared" ref="P200:P263" si="24">IFERROR(AVERAGE($E200/$L200),0)</f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6">
        <f t="shared" si="24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6">
        <f t="shared" si="24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6">
        <f t="shared" si="24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6">
        <f t="shared" si="24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6">
        <f t="shared" si="24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6">
        <f t="shared" si="24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6">
        <f t="shared" si="24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6">
        <f t="shared" si="24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6">
        <f t="shared" si="24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6">
        <f t="shared" si="24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6">
        <f t="shared" si="24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6">
        <f t="shared" si="24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6">
        <f t="shared" si="24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6">
        <f t="shared" si="24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6">
        <f t="shared" si="24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6">
        <f t="shared" si="24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6">
        <f t="shared" si="24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6">
        <f t="shared" si="24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6">
        <f t="shared" si="24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6">
        <f t="shared" si="24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6">
        <f t="shared" si="24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6">
        <f t="shared" si="24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6">
        <f t="shared" si="24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6">
        <f t="shared" si="24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6">
        <f t="shared" si="24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6">
        <f t="shared" si="24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6">
        <f t="shared" si="24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6">
        <f t="shared" si="24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6">
        <f t="shared" si="24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6">
        <f t="shared" si="24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6">
        <f t="shared" si="24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6">
        <f t="shared" si="24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6">
        <f t="shared" si="24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6">
        <f t="shared" si="24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6">
        <f t="shared" si="24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6">
        <f t="shared" si="24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6">
        <f t="shared" si="24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6">
        <f t="shared" si="24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6">
        <f t="shared" si="24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6">
        <f t="shared" si="24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6">
        <f t="shared" si="24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6">
        <f t="shared" si="24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6">
        <f t="shared" si="24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6">
        <f t="shared" si="24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6">
        <f t="shared" si="24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6">
        <f t="shared" si="24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6">
        <f t="shared" si="24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6">
        <f t="shared" si="24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6">
        <f t="shared" si="24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6">
        <f t="shared" si="24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6">
        <f t="shared" si="24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6">
        <f t="shared" si="24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6">
        <f t="shared" si="24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6">
        <f t="shared" si="24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6">
        <f t="shared" si="24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6">
        <f t="shared" si="24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6">
        <f t="shared" si="24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6">
        <f t="shared" si="24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$E259/$D259</f>
        <v>1.0672648571428571</v>
      </c>
      <c r="P259" s="6">
        <f t="shared" si="24"/>
        <v>66.70405357142856</v>
      </c>
      <c r="Q259" t="str">
        <f t="shared" ref="Q259:Q322" si="26">LEFT($N259,SEARCH("/",$N259)-1)</f>
        <v>film &amp; video</v>
      </c>
      <c r="R259" t="str">
        <f t="shared" ref="R259:R322" si="27">RIGHT($N259,LEN($N259)-SEARCH("/",$N259))</f>
        <v>documentary</v>
      </c>
      <c r="S259" s="10">
        <f t="shared" ref="S259:S322" si="28">((($J259/60)/60)/24)+DATE(1970,1,1)</f>
        <v>42479.626875000002</v>
      </c>
      <c r="T259" s="10">
        <f t="shared" ref="T259:T322" si="29">((($I259/60)/60)/24)+DATE(1970,1,1)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6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6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6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6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6">
        <f t="shared" ref="P264:P327" si="30">IFERROR(AVERAGE($E264/$L264),0)</f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6">
        <f t="shared" si="30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6">
        <f t="shared" si="30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6">
        <f t="shared" si="30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6">
        <f t="shared" si="30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6">
        <f t="shared" si="30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6">
        <f t="shared" si="30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6">
        <f t="shared" si="30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6">
        <f t="shared" si="30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6">
        <f t="shared" si="30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6">
        <f t="shared" si="30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6">
        <f t="shared" si="30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6">
        <f t="shared" si="30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6">
        <f t="shared" si="30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6">
        <f t="shared" si="30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6">
        <f t="shared" si="30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6">
        <f t="shared" si="30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6">
        <f t="shared" si="30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6">
        <f t="shared" si="30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6">
        <f t="shared" si="30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6">
        <f t="shared" si="30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6">
        <f t="shared" si="30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6">
        <f t="shared" si="30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6">
        <f t="shared" si="30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6">
        <f t="shared" si="30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6">
        <f t="shared" si="30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6">
        <f t="shared" si="30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6">
        <f t="shared" si="30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6">
        <f t="shared" si="30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6">
        <f t="shared" si="30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6">
        <f t="shared" si="30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6">
        <f t="shared" si="30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6">
        <f t="shared" si="30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6">
        <f t="shared" si="30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6">
        <f t="shared" si="30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6">
        <f t="shared" si="30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6">
        <f t="shared" si="30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6">
        <f t="shared" si="30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6">
        <f t="shared" si="30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6">
        <f t="shared" si="30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6">
        <f t="shared" si="30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6">
        <f t="shared" si="30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6">
        <f t="shared" si="30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6">
        <f t="shared" si="30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6">
        <f t="shared" si="30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6">
        <f t="shared" si="30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6">
        <f t="shared" si="30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6">
        <f t="shared" si="30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6">
        <f t="shared" si="30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6">
        <f t="shared" si="30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6">
        <f t="shared" si="30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6">
        <f t="shared" si="30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6">
        <f t="shared" si="30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6">
        <f t="shared" si="30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6">
        <f t="shared" si="30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6">
        <f t="shared" si="30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6">
        <f t="shared" si="30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6">
        <f t="shared" si="30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6">
        <f t="shared" si="30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$E323/$D323</f>
        <v>1.0266285714285714</v>
      </c>
      <c r="P323" s="6">
        <f t="shared" si="30"/>
        <v>106.62314540059347</v>
      </c>
      <c r="Q323" t="str">
        <f t="shared" ref="Q323:Q386" si="32">LEFT($N323,SEARCH("/",$N323)-1)</f>
        <v>film &amp; video</v>
      </c>
      <c r="R323" t="str">
        <f t="shared" ref="R323:R386" si="33">RIGHT($N323,LEN($N323)-SEARCH("/",$N323))</f>
        <v>documentary</v>
      </c>
      <c r="S323" s="10">
        <f t="shared" ref="S323:S386" si="34">((($J323/60)/60)/24)+DATE(1970,1,1)</f>
        <v>42647.446597222224</v>
      </c>
      <c r="T323" s="10">
        <f t="shared" ref="T323:T386" si="35">((($I323/60)/60)/24)+DATE(1970,1,1)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6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6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6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6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6">
        <f t="shared" ref="P328:P391" si="36">IFERROR(AVERAGE($E328/$L328),0)</f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6">
        <f t="shared" si="36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6">
        <f t="shared" si="36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6">
        <f t="shared" si="36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6">
        <f t="shared" si="36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6">
        <f t="shared" si="36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6">
        <f t="shared" si="36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6">
        <f t="shared" si="36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6">
        <f t="shared" si="36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6">
        <f t="shared" si="36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6">
        <f t="shared" si="36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6">
        <f t="shared" si="36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6">
        <f t="shared" si="36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6">
        <f t="shared" si="36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6">
        <f t="shared" si="36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6">
        <f t="shared" si="36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6">
        <f t="shared" si="36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6">
        <f t="shared" si="36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6">
        <f t="shared" si="36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6">
        <f t="shared" si="36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6">
        <f t="shared" si="36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6">
        <f t="shared" si="36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6">
        <f t="shared" si="36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6">
        <f t="shared" si="36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6">
        <f t="shared" si="36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6">
        <f t="shared" si="36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6">
        <f t="shared" si="36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6">
        <f t="shared" si="36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6">
        <f t="shared" si="36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6">
        <f t="shared" si="36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6">
        <f t="shared" si="36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6">
        <f t="shared" si="36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6">
        <f t="shared" si="36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6">
        <f t="shared" si="36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6">
        <f t="shared" si="36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6">
        <f t="shared" si="36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6">
        <f t="shared" si="36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6">
        <f t="shared" si="36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6">
        <f t="shared" si="36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6">
        <f t="shared" si="36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6">
        <f t="shared" si="36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6">
        <f t="shared" si="36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6">
        <f t="shared" si="36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6">
        <f t="shared" si="36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6">
        <f t="shared" si="36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6">
        <f t="shared" si="36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6">
        <f t="shared" si="36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6">
        <f t="shared" si="36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6">
        <f t="shared" si="36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6">
        <f t="shared" si="36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6">
        <f t="shared" si="36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6">
        <f t="shared" si="36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6">
        <f t="shared" si="36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6">
        <f t="shared" si="36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6">
        <f t="shared" si="36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6">
        <f t="shared" si="36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6">
        <f t="shared" si="36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6">
        <f t="shared" si="36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6">
        <f t="shared" si="36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$E387/$D387</f>
        <v>1.05982</v>
      </c>
      <c r="P387" s="6">
        <f t="shared" si="36"/>
        <v>111.79535864978902</v>
      </c>
      <c r="Q387" t="str">
        <f t="shared" ref="Q387:Q450" si="38">LEFT($N387,SEARCH("/",$N387)-1)</f>
        <v>film &amp; video</v>
      </c>
      <c r="R387" t="str">
        <f t="shared" ref="R387:R450" si="39">RIGHT($N387,LEN($N387)-SEARCH("/",$N387))</f>
        <v>documentary</v>
      </c>
      <c r="S387" s="10">
        <f t="shared" ref="S387:S450" si="40">((($J387/60)/60)/24)+DATE(1970,1,1)</f>
        <v>41934.584502314814</v>
      </c>
      <c r="T387" s="10">
        <f t="shared" ref="T387:T450" si="41">((($I387/60)/60)/24)+DATE(1970,1,1)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6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6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6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6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6">
        <f t="shared" ref="P392:P455" si="42">IFERROR(AVERAGE($E392/$L392),0)</f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6">
        <f t="shared" si="42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6">
        <f t="shared" si="42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6">
        <f t="shared" si="42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6">
        <f t="shared" si="42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6">
        <f t="shared" si="42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6">
        <f t="shared" si="42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6">
        <f t="shared" si="42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6">
        <f t="shared" si="42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6">
        <f t="shared" si="42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6">
        <f t="shared" si="42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6">
        <f t="shared" si="42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6">
        <f t="shared" si="42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6">
        <f t="shared" si="42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6">
        <f t="shared" si="42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6">
        <f t="shared" si="42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6">
        <f t="shared" si="42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6">
        <f t="shared" si="42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6">
        <f t="shared" si="42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6">
        <f t="shared" si="42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6">
        <f t="shared" si="42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6">
        <f t="shared" si="42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6">
        <f t="shared" si="42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6">
        <f t="shared" si="42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6">
        <f t="shared" si="42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6">
        <f t="shared" si="42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6">
        <f t="shared" si="42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6">
        <f t="shared" si="42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6">
        <f t="shared" si="42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6">
        <f t="shared" si="42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6">
        <f t="shared" si="42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6">
        <f t="shared" si="42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6">
        <f t="shared" si="42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6">
        <f t="shared" si="42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6">
        <f t="shared" si="42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6">
        <f t="shared" si="42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6">
        <f t="shared" si="42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6">
        <f t="shared" si="42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6">
        <f t="shared" si="42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6">
        <f t="shared" si="42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6">
        <f t="shared" si="42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6">
        <f t="shared" si="42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6">
        <f t="shared" si="42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6">
        <f t="shared" si="42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6">
        <f t="shared" si="42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6">
        <f t="shared" si="42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6">
        <f t="shared" si="42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6">
        <f t="shared" si="42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6">
        <f t="shared" si="42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6">
        <f t="shared" si="42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6">
        <f t="shared" si="42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6">
        <f t="shared" si="42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6">
        <f t="shared" si="42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6">
        <f t="shared" si="42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6">
        <f t="shared" si="42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6">
        <f t="shared" si="42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6">
        <f t="shared" si="42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6">
        <f t="shared" si="42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6">
        <f t="shared" si="42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$E451/$D451</f>
        <v>2.2499999999999999E-2</v>
      </c>
      <c r="P451" s="6">
        <f t="shared" si="42"/>
        <v>9</v>
      </c>
      <c r="Q451" t="str">
        <f t="shared" ref="Q451:Q514" si="44">LEFT($N451,SEARCH("/",$N451)-1)</f>
        <v>film &amp; video</v>
      </c>
      <c r="R451" t="str">
        <f t="shared" ref="R451:R514" si="45">RIGHT($N451,LEN($N451)-SEARCH("/",$N451))</f>
        <v>animation</v>
      </c>
      <c r="S451" s="10">
        <f t="shared" ref="S451:S514" si="46">((($J451/60)/60)/24)+DATE(1970,1,1)</f>
        <v>41534.568113425928</v>
      </c>
      <c r="T451" s="10">
        <f t="shared" ref="T451:T514" si="47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6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6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6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6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6">
        <f t="shared" ref="P456:P519" si="48">IFERROR(AVERAGE($E456/$L456),0)</f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6">
        <f t="shared" si="48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6">
        <f t="shared" si="48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6">
        <f t="shared" si="48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6">
        <f t="shared" si="48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6">
        <f t="shared" si="48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6">
        <f t="shared" si="48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6">
        <f t="shared" si="48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6">
        <f t="shared" si="48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6">
        <f t="shared" si="48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6">
        <f t="shared" si="48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6">
        <f t="shared" si="48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6">
        <f t="shared" si="48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6">
        <f t="shared" si="48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6">
        <f t="shared" si="48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6">
        <f t="shared" si="48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6">
        <f t="shared" si="48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6">
        <f t="shared" si="48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6">
        <f t="shared" si="48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6">
        <f t="shared" si="48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6">
        <f t="shared" si="48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6">
        <f t="shared" si="48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6">
        <f t="shared" si="48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6">
        <f t="shared" si="48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6">
        <f t="shared" si="48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6">
        <f t="shared" si="48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6">
        <f t="shared" si="48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6">
        <f t="shared" si="48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6">
        <f t="shared" si="48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6">
        <f t="shared" si="48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6">
        <f t="shared" si="48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6">
        <f t="shared" si="48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6">
        <f t="shared" si="48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6">
        <f t="shared" si="48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6">
        <f t="shared" si="48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6">
        <f t="shared" si="48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6">
        <f t="shared" si="48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6">
        <f t="shared" si="48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6">
        <f t="shared" si="48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6">
        <f t="shared" si="48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6">
        <f t="shared" si="48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6">
        <f t="shared" si="48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6">
        <f t="shared" si="48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6">
        <f t="shared" si="48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6">
        <f t="shared" si="48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6">
        <f t="shared" si="48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6">
        <f t="shared" si="48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6">
        <f t="shared" si="48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6">
        <f t="shared" si="48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6">
        <f t="shared" si="48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6">
        <f t="shared" si="48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6">
        <f t="shared" si="48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6">
        <f t="shared" si="48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6">
        <f t="shared" si="48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6">
        <f t="shared" si="48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6">
        <f t="shared" si="48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6">
        <f t="shared" si="48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6">
        <f t="shared" si="48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6">
        <f t="shared" si="48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$E515/$D515</f>
        <v>0.13924</v>
      </c>
      <c r="P515" s="6">
        <f t="shared" si="48"/>
        <v>102.38235294117646</v>
      </c>
      <c r="Q515" t="str">
        <f t="shared" ref="Q515:Q578" si="50">LEFT($N515,SEARCH("/",$N515)-1)</f>
        <v>film &amp; video</v>
      </c>
      <c r="R515" t="str">
        <f t="shared" ref="R515:R578" si="51">RIGHT($N515,LEN($N515)-SEARCH("/",$N515))</f>
        <v>animation</v>
      </c>
      <c r="S515" s="10">
        <f t="shared" ref="S515:S578" si="52">((($J515/60)/60)/24)+DATE(1970,1,1)</f>
        <v>42552.653993055559</v>
      </c>
      <c r="T515" s="10">
        <f t="shared" ref="T515:T578" si="53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6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6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6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6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6">
        <f t="shared" ref="P520:P583" si="54">IFERROR(AVERAGE($E520/$L520),0)</f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6">
        <f t="shared" si="54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6">
        <f t="shared" si="54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6">
        <f t="shared" si="54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6">
        <f t="shared" si="54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6">
        <f t="shared" si="54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6">
        <f t="shared" si="54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6">
        <f t="shared" si="54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6">
        <f t="shared" si="54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6">
        <f t="shared" si="54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6">
        <f t="shared" si="54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6">
        <f t="shared" si="54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6">
        <f t="shared" si="54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6">
        <f t="shared" si="54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6">
        <f t="shared" si="54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6">
        <f t="shared" si="54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6">
        <f t="shared" si="54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6">
        <f t="shared" si="54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6">
        <f t="shared" si="54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6">
        <f t="shared" si="54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6">
        <f t="shared" si="54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6">
        <f t="shared" si="54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6">
        <f t="shared" si="54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6">
        <f t="shared" si="54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6">
        <f t="shared" si="54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6">
        <f t="shared" si="54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6">
        <f t="shared" si="54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6">
        <f t="shared" si="54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6">
        <f t="shared" si="54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6">
        <f t="shared" si="54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6">
        <f t="shared" si="54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6">
        <f t="shared" si="54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6">
        <f t="shared" si="54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6">
        <f t="shared" si="54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6">
        <f t="shared" si="54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6">
        <f t="shared" si="54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6">
        <f t="shared" si="54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6">
        <f t="shared" si="54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6">
        <f t="shared" si="54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6">
        <f t="shared" si="54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6">
        <f t="shared" si="54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6">
        <f t="shared" si="54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6">
        <f t="shared" si="54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6">
        <f t="shared" si="54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6">
        <f t="shared" si="54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6">
        <f t="shared" si="54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6">
        <f t="shared" si="54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6">
        <f t="shared" si="54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6">
        <f t="shared" si="54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6">
        <f t="shared" si="54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6">
        <f t="shared" si="54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6">
        <f t="shared" si="54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6">
        <f t="shared" si="54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6">
        <f t="shared" si="54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6">
        <f t="shared" si="54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6">
        <f t="shared" si="54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6">
        <f t="shared" si="54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6">
        <f t="shared" si="54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6">
        <f t="shared" si="54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$E579/$D579</f>
        <v>2E-3</v>
      </c>
      <c r="P579" s="6">
        <f t="shared" si="54"/>
        <v>10</v>
      </c>
      <c r="Q579" t="str">
        <f t="shared" ref="Q579:Q642" si="56">LEFT($N579,SEARCH("/",$N579)-1)</f>
        <v>technology</v>
      </c>
      <c r="R579" t="str">
        <f t="shared" ref="R579:R642" si="57">RIGHT($N579,LEN($N579)-SEARCH("/",$N579))</f>
        <v>web</v>
      </c>
      <c r="S579" s="10">
        <f t="shared" ref="S579:S642" si="58">((($J579/60)/60)/24)+DATE(1970,1,1)</f>
        <v>42450.589143518519</v>
      </c>
      <c r="T579" s="10">
        <f t="shared" ref="T579:T642" si="5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4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4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4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6">
        <f t="shared" si="54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6">
        <f t="shared" ref="P584:P647" si="60">IFERROR(AVERAGE($E584/$L584),0)</f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60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60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6">
        <f t="shared" si="60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60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60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60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60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60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60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60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60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60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60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60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60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60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60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60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60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6">
        <f t="shared" si="60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60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6">
        <f t="shared" si="60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60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60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6">
        <f t="shared" si="60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60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60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6">
        <f t="shared" si="60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6">
        <f t="shared" si="60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6">
        <f t="shared" si="60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60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6">
        <f t="shared" si="60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6">
        <f t="shared" si="60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6">
        <f t="shared" si="60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60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6">
        <f t="shared" si="60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60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60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60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60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6">
        <f t="shared" si="60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6">
        <f t="shared" si="60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6">
        <f t="shared" si="60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60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60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6">
        <f t="shared" si="60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60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60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60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6">
        <f t="shared" si="60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60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60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60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60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6">
        <f t="shared" si="60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60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60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si="60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$E643/$D643</f>
        <v>1.1916249999999999</v>
      </c>
      <c r="P643" s="6">
        <f t="shared" si="60"/>
        <v>151.31746031746033</v>
      </c>
      <c r="Q643" t="str">
        <f t="shared" ref="Q643:Q706" si="62">LEFT($N643,SEARCH("/",$N643)-1)</f>
        <v>technology</v>
      </c>
      <c r="R643" t="str">
        <f t="shared" ref="R643:R706" si="63">RIGHT($N643,LEN($N643)-SEARCH("/",$N643))</f>
        <v>wearables</v>
      </c>
      <c r="S643" s="10">
        <f t="shared" ref="S643:S706" si="64">((($J643/60)/60)/24)+DATE(1970,1,1)</f>
        <v>42199.57</v>
      </c>
      <c r="T643" s="10">
        <f t="shared" ref="T643:T706" si="65">((($I643/60)/60)/24)+DATE(1970,1,1)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6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6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6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6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6">
        <f t="shared" ref="P648:P711" si="66">IFERROR(AVERAGE($E648/$L648),0)</f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6">
        <f t="shared" si="66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6">
        <f t="shared" si="66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6">
        <f t="shared" si="66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6">
        <f t="shared" si="66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6">
        <f t="shared" si="66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6">
        <f t="shared" si="66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6">
        <f t="shared" si="66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6">
        <f t="shared" si="66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6">
        <f t="shared" si="66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6">
        <f t="shared" si="66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6">
        <f t="shared" si="66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6">
        <f t="shared" si="66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6">
        <f t="shared" si="66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6">
        <f t="shared" si="66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6">
        <f t="shared" si="66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6">
        <f t="shared" si="66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6">
        <f t="shared" si="66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6">
        <f t="shared" si="66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6">
        <f t="shared" si="66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6">
        <f t="shared" si="66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6">
        <f t="shared" si="66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6">
        <f t="shared" si="66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6">
        <f t="shared" si="66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6">
        <f t="shared" si="66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6">
        <f t="shared" si="66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6">
        <f t="shared" si="66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6">
        <f t="shared" si="66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6">
        <f t="shared" si="66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6">
        <f t="shared" si="66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6">
        <f t="shared" si="66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6">
        <f t="shared" si="66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6">
        <f t="shared" si="66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6">
        <f t="shared" si="66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6">
        <f t="shared" si="66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6">
        <f t="shared" si="66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6">
        <f t="shared" si="66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6">
        <f t="shared" si="66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6">
        <f t="shared" si="66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6">
        <f t="shared" si="66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6">
        <f t="shared" si="66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6">
        <f t="shared" si="66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6">
        <f t="shared" si="66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6">
        <f t="shared" si="66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6">
        <f t="shared" si="66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6">
        <f t="shared" si="66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6">
        <f t="shared" si="66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6">
        <f t="shared" si="66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6">
        <f t="shared" si="66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6">
        <f t="shared" si="66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6">
        <f t="shared" si="66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6">
        <f t="shared" si="66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6">
        <f t="shared" si="66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6">
        <f t="shared" si="66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6">
        <f t="shared" si="66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6">
        <f t="shared" si="66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6">
        <f t="shared" si="66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6">
        <f t="shared" si="66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6">
        <f t="shared" si="66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$E707/$D707</f>
        <v>9.7699999999999992E-3</v>
      </c>
      <c r="P707" s="6">
        <f t="shared" si="66"/>
        <v>195.4</v>
      </c>
      <c r="Q707" t="str">
        <f t="shared" ref="Q707:Q770" si="68">LEFT($N707,SEARCH("/",$N707)-1)</f>
        <v>technology</v>
      </c>
      <c r="R707" t="str">
        <f t="shared" ref="R707:R770" si="69">RIGHT($N707,LEN($N707)-SEARCH("/",$N707))</f>
        <v>wearables</v>
      </c>
      <c r="S707" s="10">
        <f t="shared" ref="S707:S770" si="70">((($J707/60)/60)/24)+DATE(1970,1,1)</f>
        <v>42726.491643518515</v>
      </c>
      <c r="T707" s="10">
        <f t="shared" ref="T707:T770" si="71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6">
        <f t="shared" si="66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6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6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6">
        <f t="shared" si="66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6">
        <f t="shared" ref="P712:P775" si="72">IFERROR(AVERAGE($E712/$L712),0)</f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6">
        <f t="shared" si="72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6">
        <f t="shared" si="72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6">
        <f t="shared" si="72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6">
        <f t="shared" si="72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6">
        <f t="shared" si="72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6">
        <f t="shared" si="72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6">
        <f t="shared" si="72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6">
        <f t="shared" si="72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6">
        <f t="shared" si="72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6">
        <f t="shared" si="72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6">
        <f t="shared" si="72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6">
        <f t="shared" si="72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6">
        <f t="shared" si="72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6">
        <f t="shared" si="72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6">
        <f t="shared" si="72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6">
        <f t="shared" si="72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6">
        <f t="shared" si="72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6">
        <f t="shared" si="72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6">
        <f t="shared" si="72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6">
        <f t="shared" si="72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6">
        <f t="shared" si="72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6">
        <f t="shared" si="72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6">
        <f t="shared" si="72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6">
        <f t="shared" si="72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6">
        <f t="shared" si="72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6">
        <f t="shared" si="72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6">
        <f t="shared" si="72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6">
        <f t="shared" si="72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6">
        <f t="shared" si="72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6">
        <f t="shared" si="72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6">
        <f t="shared" si="72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6">
        <f t="shared" si="72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6">
        <f t="shared" si="72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6">
        <f t="shared" si="72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6">
        <f t="shared" si="72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6">
        <f t="shared" si="72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6">
        <f t="shared" si="72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6">
        <f t="shared" si="72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6">
        <f t="shared" si="72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6">
        <f t="shared" si="72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6">
        <f t="shared" si="72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6">
        <f t="shared" si="72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6">
        <f t="shared" si="72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6">
        <f t="shared" si="72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6">
        <f t="shared" si="72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6">
        <f t="shared" si="72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6">
        <f t="shared" si="72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6">
        <f t="shared" si="72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6">
        <f t="shared" si="72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6">
        <f t="shared" si="72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6">
        <f t="shared" si="72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6">
        <f t="shared" si="72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6">
        <f t="shared" si="72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6">
        <f t="shared" si="72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6">
        <f t="shared" si="72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6">
        <f t="shared" si="72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6">
        <f t="shared" si="72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6">
        <f t="shared" si="72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$E771/$D771</f>
        <v>0.41399999999999998</v>
      </c>
      <c r="P771" s="6">
        <f t="shared" si="72"/>
        <v>31.846153846153847</v>
      </c>
      <c r="Q771" t="str">
        <f t="shared" ref="Q771:Q834" si="74">LEFT($N771,SEARCH("/",$N771)-1)</f>
        <v>publishing</v>
      </c>
      <c r="R771" t="str">
        <f t="shared" ref="R771:R834" si="75">RIGHT($N771,LEN($N771)-SEARCH("/",$N771))</f>
        <v>fiction</v>
      </c>
      <c r="S771" s="10">
        <f t="shared" ref="S771:S834" si="76">((($J771/60)/60)/24)+DATE(1970,1,1)</f>
        <v>41604.996458333335</v>
      </c>
      <c r="T771" s="10">
        <f t="shared" ref="T771:T834" si="77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6">
        <f t="shared" si="72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6">
        <f t="shared" si="72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6">
        <f t="shared" si="72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6">
        <f t="shared" si="72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6">
        <f t="shared" ref="P776:P839" si="78">IFERROR(AVERAGE($E776/$L776),0)</f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6">
        <f t="shared" si="78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6">
        <f t="shared" si="78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6">
        <f t="shared" si="78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6">
        <f t="shared" si="78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6">
        <f t="shared" si="78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6">
        <f t="shared" si="78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6">
        <f t="shared" si="78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6">
        <f t="shared" si="78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6">
        <f t="shared" si="78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6">
        <f t="shared" si="78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6">
        <f t="shared" si="78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6">
        <f t="shared" si="78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6">
        <f t="shared" si="78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6">
        <f t="shared" si="78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6">
        <f t="shared" si="78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6">
        <f t="shared" si="78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6">
        <f t="shared" si="78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6">
        <f t="shared" si="78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6">
        <f t="shared" si="78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6">
        <f t="shared" si="78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6">
        <f t="shared" si="78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6">
        <f t="shared" si="78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6">
        <f t="shared" si="78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6">
        <f t="shared" si="78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6">
        <f t="shared" si="78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6">
        <f t="shared" si="78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6">
        <f t="shared" si="78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6">
        <f t="shared" si="78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6">
        <f t="shared" si="78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6">
        <f t="shared" si="78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6">
        <f t="shared" si="78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6">
        <f t="shared" si="78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6">
        <f t="shared" si="78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6">
        <f t="shared" si="78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6">
        <f t="shared" si="78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6">
        <f t="shared" si="78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6">
        <f t="shared" si="78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6">
        <f t="shared" si="78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6">
        <f t="shared" si="78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6">
        <f t="shared" si="78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6">
        <f t="shared" si="78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6">
        <f t="shared" si="78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6">
        <f t="shared" si="78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6">
        <f t="shared" si="78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6">
        <f t="shared" si="78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6">
        <f t="shared" si="78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6">
        <f t="shared" si="78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6">
        <f t="shared" si="78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6">
        <f t="shared" si="78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6">
        <f t="shared" si="78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6">
        <f t="shared" si="78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6">
        <f t="shared" si="78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6">
        <f t="shared" si="78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6">
        <f t="shared" si="78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6">
        <f t="shared" si="78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6">
        <f t="shared" si="78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6">
        <f t="shared" si="78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6">
        <f t="shared" si="78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$E835/$D835</f>
        <v>1.0166666666666666</v>
      </c>
      <c r="P835" s="6">
        <f t="shared" si="78"/>
        <v>148.78048780487805</v>
      </c>
      <c r="Q835" t="str">
        <f t="shared" ref="Q835:Q898" si="80">LEFT($N835,SEARCH("/",$N835)-1)</f>
        <v>music</v>
      </c>
      <c r="R835" t="str">
        <f t="shared" ref="R835:R898" si="81">RIGHT($N835,LEN($N835)-SEARCH("/",$N835))</f>
        <v>rock</v>
      </c>
      <c r="S835" s="10">
        <f t="shared" ref="S835:S898" si="82">((($J835/60)/60)/24)+DATE(1970,1,1)</f>
        <v>41718.878182870372</v>
      </c>
      <c r="T835" s="10">
        <f t="shared" ref="T835:T898" si="83">((($I835/60)/60)/24)+DATE(1970,1,1)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6">
        <f t="shared" si="78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6">
        <f t="shared" si="78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6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6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6">
        <f t="shared" ref="P840:P903" si="84">IFERROR(AVERAGE($E840/$L840),0)</f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6">
        <f t="shared" si="84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6">
        <f t="shared" si="84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6">
        <f t="shared" si="84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6">
        <f t="shared" si="84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6">
        <f t="shared" si="84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6">
        <f t="shared" si="84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6">
        <f t="shared" si="84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6">
        <f t="shared" si="84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6">
        <f t="shared" si="84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6">
        <f t="shared" si="84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6">
        <f t="shared" si="84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6">
        <f t="shared" si="84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6">
        <f t="shared" si="84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6">
        <f t="shared" si="84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6">
        <f t="shared" si="84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6">
        <f t="shared" si="84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6">
        <f t="shared" si="84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6">
        <f t="shared" si="84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6">
        <f t="shared" si="84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6">
        <f t="shared" si="84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6">
        <f t="shared" si="84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6">
        <f t="shared" si="84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6">
        <f t="shared" si="84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6">
        <f t="shared" si="84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6">
        <f t="shared" si="84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6">
        <f t="shared" si="84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6">
        <f t="shared" si="84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6">
        <f t="shared" si="84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6">
        <f t="shared" si="84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6">
        <f t="shared" si="84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6">
        <f t="shared" si="84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6">
        <f t="shared" si="84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6">
        <f t="shared" si="84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6">
        <f t="shared" si="84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6">
        <f t="shared" si="84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6">
        <f t="shared" si="84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6">
        <f t="shared" si="84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6">
        <f t="shared" si="84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6">
        <f t="shared" si="84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6">
        <f t="shared" si="84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6">
        <f t="shared" si="84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6">
        <f t="shared" si="84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6">
        <f t="shared" si="84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6">
        <f t="shared" si="84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6">
        <f t="shared" si="84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6">
        <f t="shared" si="84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6">
        <f t="shared" si="84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6">
        <f t="shared" si="84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6">
        <f t="shared" si="84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6">
        <f t="shared" si="84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6">
        <f t="shared" si="84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6">
        <f t="shared" si="84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6">
        <f t="shared" si="84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6">
        <f t="shared" si="84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6">
        <f t="shared" si="84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6">
        <f t="shared" si="84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6">
        <f t="shared" si="84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6">
        <f t="shared" si="84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$E899/$D899</f>
        <v>0</v>
      </c>
      <c r="P899" s="6">
        <f t="shared" si="84"/>
        <v>0</v>
      </c>
      <c r="Q899" t="str">
        <f t="shared" ref="Q899:Q962" si="86">LEFT($N899,SEARCH("/",$N899)-1)</f>
        <v>music</v>
      </c>
      <c r="R899" t="str">
        <f t="shared" ref="R899:R962" si="87">RIGHT($N899,LEN($N899)-SEARCH("/",$N899))</f>
        <v>indie rock</v>
      </c>
      <c r="S899" s="10">
        <f t="shared" ref="S899:S962" si="88">((($J899/60)/60)/24)+DATE(1970,1,1)</f>
        <v>41211.688750000001</v>
      </c>
      <c r="T899" s="10">
        <f t="shared" ref="T899:T962" si="8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6">
        <f t="shared" si="84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6">
        <f t="shared" si="84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6">
        <f t="shared" si="84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6">
        <f t="shared" si="84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6">
        <f t="shared" ref="P904:P967" si="90">IFERROR(AVERAGE($E904/$L904),0)</f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6">
        <f t="shared" si="90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6">
        <f t="shared" si="90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6">
        <f t="shared" si="90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6">
        <f t="shared" si="90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6">
        <f t="shared" si="90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6">
        <f t="shared" si="90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6">
        <f t="shared" si="90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6">
        <f t="shared" si="90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6">
        <f t="shared" si="90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6">
        <f t="shared" si="90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6">
        <f t="shared" si="90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6">
        <f t="shared" si="90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6">
        <f t="shared" si="90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6">
        <f t="shared" si="90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6">
        <f t="shared" si="90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6">
        <f t="shared" si="90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6">
        <f t="shared" si="90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6">
        <f t="shared" si="90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6">
        <f t="shared" si="90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6">
        <f t="shared" si="90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6">
        <f t="shared" si="90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6">
        <f t="shared" si="90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6">
        <f t="shared" si="90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6">
        <f t="shared" si="90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6">
        <f t="shared" si="90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6">
        <f t="shared" si="90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6">
        <f t="shared" si="90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6">
        <f t="shared" si="90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6">
        <f t="shared" si="90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6">
        <f t="shared" si="90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6">
        <f t="shared" si="90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6">
        <f t="shared" si="90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6">
        <f t="shared" si="90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6">
        <f t="shared" si="90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6">
        <f t="shared" si="90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6">
        <f t="shared" si="90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6">
        <f t="shared" si="90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6">
        <f t="shared" si="90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6">
        <f t="shared" si="90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6">
        <f t="shared" si="90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6">
        <f t="shared" si="90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6">
        <f t="shared" si="90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6">
        <f t="shared" si="90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6">
        <f t="shared" si="90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6">
        <f t="shared" si="90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6">
        <f t="shared" si="90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6">
        <f t="shared" si="90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6">
        <f t="shared" si="90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6">
        <f t="shared" si="90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6">
        <f t="shared" si="90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6">
        <f t="shared" si="90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6">
        <f t="shared" si="90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6">
        <f t="shared" si="90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6">
        <f t="shared" si="90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6">
        <f t="shared" si="90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6">
        <f t="shared" si="90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6">
        <f t="shared" si="90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6">
        <f t="shared" si="90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$E963/$D963</f>
        <v>0.42188421052631581</v>
      </c>
      <c r="P963" s="6">
        <f t="shared" si="90"/>
        <v>364.35454545454547</v>
      </c>
      <c r="Q963" t="str">
        <f t="shared" ref="Q963:Q1026" si="92">LEFT($N963,SEARCH("/",$N963)-1)</f>
        <v>technology</v>
      </c>
      <c r="R963" t="str">
        <f t="shared" ref="R963:R1026" si="93">RIGHT($N963,LEN($N963)-SEARCH("/",$N963))</f>
        <v>wearables</v>
      </c>
      <c r="S963" s="10">
        <f t="shared" ref="S963:S1026" si="94">((($J963/60)/60)/24)+DATE(1970,1,1)</f>
        <v>42740.693692129629</v>
      </c>
      <c r="T963" s="10">
        <f t="shared" ref="T963:T1026" si="95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6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6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6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6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6">
        <f t="shared" ref="P968:P1031" si="96">IFERROR(AVERAGE($E968/$L968),0)</f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6">
        <f t="shared" si="96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6">
        <f t="shared" si="96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6">
        <f t="shared" si="96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6">
        <f t="shared" si="96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6">
        <f t="shared" si="96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6">
        <f t="shared" si="96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6">
        <f t="shared" si="96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6">
        <f t="shared" si="96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6">
        <f t="shared" si="96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6">
        <f t="shared" si="96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6">
        <f t="shared" si="96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6">
        <f t="shared" si="96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6">
        <f t="shared" si="96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6">
        <f t="shared" si="96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6">
        <f t="shared" si="96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6">
        <f t="shared" si="96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6">
        <f t="shared" si="96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6">
        <f t="shared" si="96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6">
        <f t="shared" si="96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6">
        <f t="shared" si="96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6">
        <f t="shared" si="96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6">
        <f t="shared" si="96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6">
        <f t="shared" si="96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6">
        <f t="shared" si="96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6">
        <f t="shared" si="96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6">
        <f t="shared" si="96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6">
        <f t="shared" si="96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6">
        <f t="shared" si="96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6">
        <f t="shared" si="96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6">
        <f t="shared" si="96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6">
        <f t="shared" si="96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6">
        <f t="shared" si="96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6">
        <f t="shared" si="96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6">
        <f t="shared" si="96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6">
        <f t="shared" si="96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6">
        <f t="shared" si="96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6">
        <f t="shared" si="96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6">
        <f t="shared" si="96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6">
        <f t="shared" si="96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6">
        <f t="shared" si="96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6">
        <f t="shared" si="96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6">
        <f t="shared" si="96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6">
        <f t="shared" si="96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6">
        <f t="shared" si="96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6">
        <f t="shared" si="96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6">
        <f t="shared" si="96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6">
        <f t="shared" si="96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6">
        <f t="shared" si="96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6">
        <f t="shared" si="96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6">
        <f t="shared" si="96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6">
        <f t="shared" si="96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6">
        <f t="shared" si="96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6">
        <f t="shared" si="96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6">
        <f t="shared" si="96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6">
        <f t="shared" si="96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6">
        <f t="shared" si="96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6">
        <f t="shared" si="96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6">
        <f t="shared" si="96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$E1027/$D1027</f>
        <v>1.099283142857143</v>
      </c>
      <c r="P1027" s="6">
        <f t="shared" si="96"/>
        <v>71.848571428571432</v>
      </c>
      <c r="Q1027" t="str">
        <f t="shared" ref="Q1027:Q1090" si="98">LEFT($N1027,SEARCH("/",$N1027)-1)</f>
        <v>music</v>
      </c>
      <c r="R1027" t="str">
        <f t="shared" ref="R1027:R1090" si="99">RIGHT($N1027,LEN($N1027)-SEARCH("/",$N1027))</f>
        <v>electronic music</v>
      </c>
      <c r="S1027" s="10">
        <f t="shared" ref="S1027:S1090" si="100">((($J1027/60)/60)/24)+DATE(1970,1,1)</f>
        <v>42049.833761574075</v>
      </c>
      <c r="T1027" s="10">
        <f t="shared" ref="T1027:T1090" si="101">((($I1027/60)/60)/24)+DATE(1970,1,1)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6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6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6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6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6">
        <f t="shared" ref="P1032:P1095" si="102">IFERROR(AVERAGE($E1032/$L1032),0)</f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6">
        <f t="shared" si="102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6">
        <f t="shared" si="102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6">
        <f t="shared" si="102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6">
        <f t="shared" si="102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6">
        <f t="shared" si="102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6">
        <f t="shared" si="102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6">
        <f t="shared" si="102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6">
        <f t="shared" si="102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6">
        <f t="shared" si="102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6">
        <f t="shared" si="102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6">
        <f t="shared" si="102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6">
        <f t="shared" si="102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6">
        <f t="shared" si="102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6">
        <f t="shared" si="102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6">
        <f t="shared" si="102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6">
        <f t="shared" si="102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6">
        <f t="shared" si="102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6">
        <f t="shared" si="102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6">
        <f t="shared" si="102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6">
        <f t="shared" si="102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6">
        <f t="shared" si="102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6">
        <f t="shared" si="102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6">
        <f t="shared" si="102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6">
        <f t="shared" si="102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6">
        <f t="shared" si="102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6">
        <f t="shared" si="102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6">
        <f t="shared" si="102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6">
        <f t="shared" si="102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6">
        <f t="shared" si="102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6">
        <f t="shared" si="102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6">
        <f t="shared" si="102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6">
        <f t="shared" si="102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6">
        <f t="shared" si="102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6">
        <f t="shared" si="102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6">
        <f t="shared" si="102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6">
        <f t="shared" si="102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6">
        <f t="shared" si="102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6">
        <f t="shared" si="102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6">
        <f t="shared" si="102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6">
        <f t="shared" si="102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6">
        <f t="shared" si="102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6">
        <f t="shared" si="102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6">
        <f t="shared" si="102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6">
        <f t="shared" si="102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6">
        <f t="shared" si="102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6">
        <f t="shared" si="102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6">
        <f t="shared" si="102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6">
        <f t="shared" si="102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6">
        <f t="shared" si="102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6">
        <f t="shared" si="102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6">
        <f t="shared" si="102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6">
        <f t="shared" si="102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6">
        <f t="shared" si="102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6">
        <f t="shared" si="102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6">
        <f t="shared" si="102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6">
        <f t="shared" si="102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6">
        <f t="shared" si="102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6">
        <f t="shared" si="102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$E1091/$D1091</f>
        <v>7.8266666666666665E-2</v>
      </c>
      <c r="P1091" s="6">
        <f t="shared" si="102"/>
        <v>23.959183673469386</v>
      </c>
      <c r="Q1091" t="str">
        <f t="shared" ref="Q1091:Q1154" si="104">LEFT($N1091,SEARCH("/",$N1091)-1)</f>
        <v>games</v>
      </c>
      <c r="R1091" t="str">
        <f t="shared" ref="R1091:R1154" si="105">RIGHT($N1091,LEN($N1091)-SEARCH("/",$N1091))</f>
        <v>video games</v>
      </c>
      <c r="S1091" s="10">
        <f t="shared" ref="S1091:S1154" si="106">((($J1091/60)/60)/24)+DATE(1970,1,1)</f>
        <v>42151.189525462964</v>
      </c>
      <c r="T1091" s="10">
        <f t="shared" ref="T1091:T1154" si="107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6">
        <f t="shared" si="102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6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6">
        <f t="shared" si="102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6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6">
        <f t="shared" ref="P1096:P1159" si="108">IFERROR(AVERAGE($E1096/$L1096),0)</f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6">
        <f t="shared" si="108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6">
        <f t="shared" si="108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6">
        <f t="shared" si="108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6">
        <f t="shared" si="108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6">
        <f t="shared" si="108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6">
        <f t="shared" si="108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6">
        <f t="shared" si="108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6">
        <f t="shared" si="108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6">
        <f t="shared" si="108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6">
        <f t="shared" si="108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6">
        <f t="shared" si="108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6">
        <f t="shared" si="108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6">
        <f t="shared" si="108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6">
        <f t="shared" si="108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6">
        <f t="shared" si="108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6">
        <f t="shared" si="108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6">
        <f t="shared" si="108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6">
        <f t="shared" si="108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6">
        <f t="shared" si="108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6">
        <f t="shared" si="108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6">
        <f t="shared" si="108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6">
        <f t="shared" si="108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6">
        <f t="shared" si="108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6">
        <f t="shared" si="108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6">
        <f t="shared" si="108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6">
        <f t="shared" si="108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6">
        <f t="shared" si="108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6">
        <f t="shared" si="108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6">
        <f t="shared" si="108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6">
        <f t="shared" si="108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6">
        <f t="shared" si="108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6">
        <f t="shared" si="108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6">
        <f t="shared" si="108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6">
        <f t="shared" si="108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6">
        <f t="shared" si="108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6">
        <f t="shared" si="108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6">
        <f t="shared" si="108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6">
        <f t="shared" si="108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6">
        <f t="shared" si="108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6">
        <f t="shared" si="108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6">
        <f t="shared" si="108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6">
        <f t="shared" si="108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6">
        <f t="shared" si="108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6">
        <f t="shared" si="108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6">
        <f t="shared" si="108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6">
        <f t="shared" si="108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6">
        <f t="shared" si="108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6">
        <f t="shared" si="108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6">
        <f t="shared" si="108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6">
        <f t="shared" si="108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6">
        <f t="shared" si="108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6">
        <f t="shared" si="108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6">
        <f t="shared" si="108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6">
        <f t="shared" si="108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6">
        <f t="shared" si="108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6">
        <f t="shared" si="108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6">
        <f t="shared" si="108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6">
        <f t="shared" si="108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$E1155/$D1155</f>
        <v>6.2500000000000003E-3</v>
      </c>
      <c r="P1155" s="6">
        <f t="shared" si="108"/>
        <v>50</v>
      </c>
      <c r="Q1155" t="str">
        <f t="shared" ref="Q1155:Q1218" si="110">LEFT($N1155,SEARCH("/",$N1155)-1)</f>
        <v>food</v>
      </c>
      <c r="R1155" t="str">
        <f t="shared" ref="R1155:R1218" si="111">RIGHT($N1155,LEN($N1155)-SEARCH("/",$N1155))</f>
        <v>food trucks</v>
      </c>
      <c r="S1155" s="10">
        <f t="shared" ref="S1155:S1218" si="112">((($J1155/60)/60)/24)+DATE(1970,1,1)</f>
        <v>42143.714178240742</v>
      </c>
      <c r="T1155" s="10">
        <f t="shared" ref="T1155:T1218" si="113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6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6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6">
        <f t="shared" si="108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6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6">
        <f t="shared" ref="P1160:P1223" si="114">IFERROR(AVERAGE($E1160/$L1160),0)</f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6">
        <f t="shared" si="114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6">
        <f t="shared" si="114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6">
        <f t="shared" si="114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6">
        <f t="shared" si="114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6">
        <f t="shared" si="114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6">
        <f t="shared" si="114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6">
        <f t="shared" si="114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6">
        <f t="shared" si="114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6">
        <f t="shared" si="114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6">
        <f t="shared" si="114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6">
        <f t="shared" si="114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6">
        <f t="shared" si="114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6">
        <f t="shared" si="114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6">
        <f t="shared" si="114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6">
        <f t="shared" si="114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6">
        <f t="shared" si="114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6">
        <f t="shared" si="114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6">
        <f t="shared" si="114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6">
        <f t="shared" si="114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6">
        <f t="shared" si="114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6">
        <f t="shared" si="114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6">
        <f t="shared" si="114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6">
        <f t="shared" si="114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6">
        <f t="shared" si="114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6">
        <f t="shared" si="114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6">
        <f t="shared" si="114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6">
        <f t="shared" si="114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6">
        <f t="shared" si="114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6">
        <f t="shared" si="114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6">
        <f t="shared" si="114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6">
        <f t="shared" si="114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6">
        <f t="shared" si="114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6">
        <f t="shared" si="114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6">
        <f t="shared" si="114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6">
        <f t="shared" si="114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6">
        <f t="shared" si="114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6">
        <f t="shared" si="114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6">
        <f t="shared" si="114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6">
        <f t="shared" si="114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6">
        <f t="shared" si="114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6">
        <f t="shared" si="114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6">
        <f t="shared" si="114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6">
        <f t="shared" si="114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6">
        <f t="shared" si="114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6">
        <f t="shared" si="114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6">
        <f t="shared" si="114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6">
        <f t="shared" si="114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6">
        <f t="shared" si="114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6">
        <f t="shared" si="114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6">
        <f t="shared" si="114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6">
        <f t="shared" si="114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6">
        <f t="shared" si="114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6">
        <f t="shared" si="114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6">
        <f t="shared" si="114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6">
        <f t="shared" si="114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6">
        <f t="shared" si="114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6">
        <f t="shared" si="114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6">
        <f t="shared" si="114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$E1219/$D1219</f>
        <v>1.026</v>
      </c>
      <c r="P1219" s="6">
        <f t="shared" si="114"/>
        <v>148.57377049180329</v>
      </c>
      <c r="Q1219" t="str">
        <f t="shared" ref="Q1219:Q1282" si="116">LEFT($N1219,SEARCH("/",$N1219)-1)</f>
        <v>photography</v>
      </c>
      <c r="R1219" t="str">
        <f t="shared" ref="R1219:R1282" si="117">RIGHT($N1219,LEN($N1219)-SEARCH("/",$N1219))</f>
        <v>photobooks</v>
      </c>
      <c r="S1219" s="10">
        <f t="shared" ref="S1219:S1282" si="118">((($J1219/60)/60)/24)+DATE(1970,1,1)</f>
        <v>42535.809490740736</v>
      </c>
      <c r="T1219" s="10">
        <f t="shared" ref="T1219:T1282" si="119">((($I1219/60)/60)/24)+DATE(1970,1,1)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6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6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6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6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6">
        <f t="shared" ref="P1224:P1287" si="120">IFERROR(AVERAGE($E1224/$L1224),0)</f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6">
        <f t="shared" si="120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6">
        <f t="shared" si="120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6">
        <f t="shared" si="120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6">
        <f t="shared" si="120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6">
        <f t="shared" si="120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6">
        <f t="shared" si="120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6">
        <f t="shared" si="120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6">
        <f t="shared" si="120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6">
        <f t="shared" si="120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6">
        <f t="shared" si="120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6">
        <f t="shared" si="120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6">
        <f t="shared" si="120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6">
        <f t="shared" si="120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6">
        <f t="shared" si="120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6">
        <f t="shared" si="120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6">
        <f t="shared" si="120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6">
        <f t="shared" si="120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6">
        <f t="shared" si="120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6">
        <f t="shared" si="120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6">
        <f t="shared" si="120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6">
        <f t="shared" si="120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6">
        <f t="shared" si="120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6">
        <f t="shared" si="120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6">
        <f t="shared" si="120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6">
        <f t="shared" si="120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6">
        <f t="shared" si="120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6">
        <f t="shared" si="120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6">
        <f t="shared" si="120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6">
        <f t="shared" si="120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6">
        <f t="shared" si="120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6">
        <f t="shared" si="120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6">
        <f t="shared" si="120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6">
        <f t="shared" si="120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6">
        <f t="shared" si="120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6">
        <f t="shared" si="120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6">
        <f t="shared" si="120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6">
        <f t="shared" si="120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6">
        <f t="shared" si="120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6">
        <f t="shared" si="120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6">
        <f t="shared" si="120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6">
        <f t="shared" si="120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6">
        <f t="shared" si="120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6">
        <f t="shared" si="120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6">
        <f t="shared" si="120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6">
        <f t="shared" si="120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6">
        <f t="shared" si="120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6">
        <f t="shared" si="120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6">
        <f t="shared" si="120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6">
        <f t="shared" si="120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6">
        <f t="shared" si="120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6">
        <f t="shared" si="120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6">
        <f t="shared" si="120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6">
        <f t="shared" si="120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6">
        <f t="shared" si="120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6">
        <f t="shared" si="120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6">
        <f t="shared" si="120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6">
        <f t="shared" si="120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6">
        <f t="shared" si="120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$E1283/$D1283</f>
        <v>1.1071428571428572</v>
      </c>
      <c r="P1283" s="6">
        <f t="shared" si="120"/>
        <v>104.72972972972973</v>
      </c>
      <c r="Q1283" t="str">
        <f t="shared" ref="Q1283:Q1346" si="122">LEFT($N1283,SEARCH("/",$N1283)-1)</f>
        <v>music</v>
      </c>
      <c r="R1283" t="str">
        <f t="shared" ref="R1283:R1346" si="123">RIGHT($N1283,LEN($N1283)-SEARCH("/",$N1283))</f>
        <v>rock</v>
      </c>
      <c r="S1283" s="10">
        <f t="shared" ref="S1283:S1346" si="124">((($J1283/60)/60)/24)+DATE(1970,1,1)</f>
        <v>41463.743472222224</v>
      </c>
      <c r="T1283" s="10">
        <f t="shared" ref="T1283:T1346" si="125">((($I1283/60)/60)/24)+DATE(1970,1,1)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6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6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6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6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6">
        <f t="shared" ref="P1288:P1351" si="126">IFERROR(AVERAGE($E1288/$L1288),0)</f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6">
        <f t="shared" si="126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6">
        <f t="shared" si="126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6">
        <f t="shared" si="126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6">
        <f t="shared" si="126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6">
        <f t="shared" si="126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6">
        <f t="shared" si="126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6">
        <f t="shared" si="126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6">
        <f t="shared" si="126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6">
        <f t="shared" si="126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6">
        <f t="shared" si="126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6">
        <f t="shared" si="126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6">
        <f t="shared" si="126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6">
        <f t="shared" si="126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6">
        <f t="shared" si="126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6">
        <f t="shared" si="126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6">
        <f t="shared" si="126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6">
        <f t="shared" si="126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6">
        <f t="shared" si="126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6">
        <f t="shared" si="126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6">
        <f t="shared" si="126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6">
        <f t="shared" si="126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6">
        <f t="shared" si="126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6">
        <f t="shared" si="126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6">
        <f t="shared" si="126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6">
        <f t="shared" si="126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6">
        <f t="shared" si="126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6">
        <f t="shared" si="126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6">
        <f t="shared" si="126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6">
        <f t="shared" si="126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6">
        <f t="shared" si="126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6">
        <f t="shared" si="126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6">
        <f t="shared" si="126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6">
        <f t="shared" si="126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6">
        <f t="shared" si="126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6">
        <f t="shared" si="126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6">
        <f t="shared" si="126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6">
        <f t="shared" si="126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6">
        <f t="shared" si="126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6">
        <f t="shared" si="126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6">
        <f t="shared" si="126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6">
        <f t="shared" si="126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6">
        <f t="shared" si="126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6">
        <f t="shared" si="126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6">
        <f t="shared" si="126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6">
        <f t="shared" si="126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6">
        <f t="shared" si="126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6">
        <f t="shared" si="126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6">
        <f t="shared" si="126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6">
        <f t="shared" si="126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6">
        <f t="shared" si="126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6">
        <f t="shared" si="126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6">
        <f t="shared" si="126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6">
        <f t="shared" si="126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6">
        <f t="shared" si="126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6">
        <f t="shared" si="126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6">
        <f t="shared" si="126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6">
        <f t="shared" si="126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6">
        <f t="shared" si="126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$E1347/$D1347</f>
        <v>1.25</v>
      </c>
      <c r="P1347" s="6">
        <f t="shared" si="126"/>
        <v>53.571428571428569</v>
      </c>
      <c r="Q1347" t="str">
        <f t="shared" ref="Q1347:Q1410" si="128">LEFT($N1347,SEARCH("/",$N1347)-1)</f>
        <v>publishing</v>
      </c>
      <c r="R1347" t="str">
        <f t="shared" ref="R1347:R1410" si="129">RIGHT($N1347,LEN($N1347)-SEARCH("/",$N1347))</f>
        <v>nonfiction</v>
      </c>
      <c r="S1347" s="10">
        <f t="shared" ref="S1347:S1410" si="130">((($J1347/60)/60)/24)+DATE(1970,1,1)</f>
        <v>41799.814340277779</v>
      </c>
      <c r="T1347" s="10">
        <f t="shared" ref="T1347:T1410" si="131">((($I1347/60)/60)/24)+DATE(1970,1,1)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6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6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6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6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6">
        <f t="shared" ref="P1352:P1415" si="132">IFERROR(AVERAGE($E1352/$L1352),0)</f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6">
        <f t="shared" si="132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6">
        <f t="shared" si="132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6">
        <f t="shared" si="132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6">
        <f t="shared" si="132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6">
        <f t="shared" si="132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6">
        <f t="shared" si="132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6">
        <f t="shared" si="132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6">
        <f t="shared" si="132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6">
        <f t="shared" si="132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6">
        <f t="shared" si="132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6">
        <f t="shared" si="132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6">
        <f t="shared" si="132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6">
        <f t="shared" si="132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6">
        <f t="shared" si="132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6">
        <f t="shared" si="132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6">
        <f t="shared" si="132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6">
        <f t="shared" si="132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6">
        <f t="shared" si="132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6">
        <f t="shared" si="132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6">
        <f t="shared" si="132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6">
        <f t="shared" si="132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6">
        <f t="shared" si="132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6">
        <f t="shared" si="132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6">
        <f t="shared" si="132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6">
        <f t="shared" si="132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6">
        <f t="shared" si="132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6">
        <f t="shared" si="132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6">
        <f t="shared" si="132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6">
        <f t="shared" si="132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6">
        <f t="shared" si="132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6">
        <f t="shared" si="132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6">
        <f t="shared" si="132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6">
        <f t="shared" si="132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6">
        <f t="shared" si="132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6">
        <f t="shared" si="132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6">
        <f t="shared" si="132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6">
        <f t="shared" si="132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6">
        <f t="shared" si="132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6">
        <f t="shared" si="132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6">
        <f t="shared" si="132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6">
        <f t="shared" si="132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6">
        <f t="shared" si="132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6">
        <f t="shared" si="132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6">
        <f t="shared" si="132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6">
        <f t="shared" si="132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6">
        <f t="shared" si="132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6">
        <f t="shared" si="132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6">
        <f t="shared" si="132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6">
        <f t="shared" si="132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6">
        <f t="shared" si="132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6">
        <f t="shared" si="132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6">
        <f t="shared" si="132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6">
        <f t="shared" si="132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6">
        <f t="shared" si="132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6">
        <f t="shared" si="132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6">
        <f t="shared" si="132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6">
        <f t="shared" si="132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6">
        <f t="shared" si="132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$E1411/$D1411</f>
        <v>0</v>
      </c>
      <c r="P1411" s="6">
        <f t="shared" si="132"/>
        <v>0</v>
      </c>
      <c r="Q1411" t="str">
        <f t="shared" ref="Q1411:Q1474" si="134">LEFT($N1411,SEARCH("/",$N1411)-1)</f>
        <v>publishing</v>
      </c>
      <c r="R1411" t="str">
        <f t="shared" ref="R1411:R1474" si="135">RIGHT($N1411,LEN($N1411)-SEARCH("/",$N1411))</f>
        <v>translations</v>
      </c>
      <c r="S1411" s="10">
        <f t="shared" ref="S1411:S1474" si="136">((($J1411/60)/60)/24)+DATE(1970,1,1)</f>
        <v>41945.133506944447</v>
      </c>
      <c r="T1411" s="10">
        <f t="shared" ref="T1411:T1474" si="137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6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6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6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6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6">
        <f t="shared" ref="P1416:P1479" si="138">IFERROR(AVERAGE($E1416/$L1416),0)</f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6">
        <f t="shared" si="138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6">
        <f t="shared" si="138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6">
        <f t="shared" si="138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6">
        <f t="shared" si="138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6">
        <f t="shared" si="138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6">
        <f t="shared" si="138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6">
        <f t="shared" si="138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6">
        <f t="shared" si="138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6">
        <f t="shared" si="138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6">
        <f t="shared" si="138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6">
        <f t="shared" si="138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6">
        <f t="shared" si="138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6">
        <f t="shared" si="138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6">
        <f t="shared" si="138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6">
        <f t="shared" si="138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6">
        <f t="shared" si="138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6">
        <f t="shared" si="138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6">
        <f t="shared" si="138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6">
        <f t="shared" si="138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6">
        <f t="shared" si="138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6">
        <f t="shared" si="138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6">
        <f t="shared" si="138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6">
        <f t="shared" si="138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6">
        <f t="shared" si="138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6">
        <f t="shared" si="138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6">
        <f t="shared" si="138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6">
        <f t="shared" si="138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6">
        <f t="shared" si="138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6">
        <f t="shared" si="138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6">
        <f t="shared" si="138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6">
        <f t="shared" si="138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6">
        <f t="shared" si="138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6">
        <f t="shared" si="138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6">
        <f t="shared" si="138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6">
        <f t="shared" si="138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6">
        <f t="shared" si="138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6">
        <f t="shared" si="138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6">
        <f t="shared" si="138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6">
        <f t="shared" si="138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6">
        <f t="shared" si="138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6">
        <f t="shared" si="138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6">
        <f t="shared" si="138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6">
        <f t="shared" si="138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6">
        <f t="shared" si="138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6">
        <f t="shared" si="138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6">
        <f t="shared" si="138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6">
        <f t="shared" si="138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6">
        <f t="shared" si="138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6">
        <f t="shared" si="138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6">
        <f t="shared" si="138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6">
        <f t="shared" si="138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6">
        <f t="shared" si="138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6">
        <f t="shared" si="138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6">
        <f t="shared" si="138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6">
        <f t="shared" si="138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6">
        <f t="shared" si="138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6">
        <f t="shared" si="138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6">
        <f t="shared" si="138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$E1475/$D1475</f>
        <v>1.20516</v>
      </c>
      <c r="P1475" s="6">
        <f t="shared" si="138"/>
        <v>38.462553191489363</v>
      </c>
      <c r="Q1475" t="str">
        <f t="shared" ref="Q1475:Q1538" si="140">LEFT($N1475,SEARCH("/",$N1475)-1)</f>
        <v>publishing</v>
      </c>
      <c r="R1475" t="str">
        <f t="shared" ref="R1475:R1538" si="141">RIGHT($N1475,LEN($N1475)-SEARCH("/",$N1475))</f>
        <v>radio &amp; podcasts</v>
      </c>
      <c r="S1475" s="10">
        <f t="shared" ref="S1475:S1538" si="142">((($J1475/60)/60)/24)+DATE(1970,1,1)</f>
        <v>40939.979618055557</v>
      </c>
      <c r="T1475" s="10">
        <f t="shared" ref="T1475:T1538" si="143">((($I1475/60)/60)/24)+DATE(1970,1,1)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6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6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6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6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6">
        <f t="shared" ref="P1480:P1543" si="144">IFERROR(AVERAGE($E1480/$L1480),0)</f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6">
        <f t="shared" si="144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6">
        <f t="shared" si="144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6">
        <f t="shared" si="144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6">
        <f t="shared" si="144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6">
        <f t="shared" si="144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6">
        <f t="shared" si="144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6">
        <f t="shared" si="144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6">
        <f t="shared" si="144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6">
        <f t="shared" si="144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6">
        <f t="shared" si="144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6">
        <f t="shared" si="144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6">
        <f t="shared" si="144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6">
        <f t="shared" si="144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6">
        <f t="shared" si="144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6">
        <f t="shared" si="144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6">
        <f t="shared" si="144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6">
        <f t="shared" si="144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6">
        <f t="shared" si="144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6">
        <f t="shared" si="144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6">
        <f t="shared" si="144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6">
        <f t="shared" si="144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6">
        <f t="shared" si="144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6">
        <f t="shared" si="144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6">
        <f t="shared" si="144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6">
        <f t="shared" si="144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6">
        <f t="shared" si="144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6">
        <f t="shared" si="144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6">
        <f t="shared" si="144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6">
        <f t="shared" si="144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6">
        <f t="shared" si="144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6">
        <f t="shared" si="144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6">
        <f t="shared" si="144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6">
        <f t="shared" si="144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6">
        <f t="shared" si="144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6">
        <f t="shared" si="144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6">
        <f t="shared" si="144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6">
        <f t="shared" si="144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6">
        <f t="shared" si="144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6">
        <f t="shared" si="144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6">
        <f t="shared" si="144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6">
        <f t="shared" si="144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6">
        <f t="shared" si="144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6">
        <f t="shared" si="144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6">
        <f t="shared" si="144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6">
        <f t="shared" si="144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6">
        <f t="shared" si="144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6">
        <f t="shared" si="144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6">
        <f t="shared" si="144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6">
        <f t="shared" si="144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6">
        <f t="shared" si="144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6">
        <f t="shared" si="144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6">
        <f t="shared" si="144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6">
        <f t="shared" si="144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6">
        <f t="shared" si="144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6">
        <f t="shared" si="144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6">
        <f t="shared" si="144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6">
        <f t="shared" si="144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6">
        <f t="shared" si="144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$E1539/$D1539</f>
        <v>1.7989999999999999</v>
      </c>
      <c r="P1539" s="6">
        <f t="shared" si="144"/>
        <v>96.375</v>
      </c>
      <c r="Q1539" t="str">
        <f t="shared" ref="Q1539:Q1602" si="146">LEFT($N1539,SEARCH("/",$N1539)-1)</f>
        <v>photography</v>
      </c>
      <c r="R1539" t="str">
        <f t="shared" ref="R1539:R1602" si="147">RIGHT($N1539,LEN($N1539)-SEARCH("/",$N1539))</f>
        <v>photobooks</v>
      </c>
      <c r="S1539" s="10">
        <f t="shared" ref="S1539:S1602" si="148">((($J1539/60)/60)/24)+DATE(1970,1,1)</f>
        <v>42552.315127314811</v>
      </c>
      <c r="T1539" s="10">
        <f t="shared" ref="T1539:T1602" si="149">((($I1539/60)/60)/24)+DATE(1970,1,1)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6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6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6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6">
        <f t="shared" si="144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6">
        <f t="shared" ref="P1544:P1607" si="150">IFERROR(AVERAGE($E1544/$L1544),0)</f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6">
        <f t="shared" si="150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6">
        <f t="shared" si="150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6">
        <f t="shared" si="150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6">
        <f t="shared" si="150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6">
        <f t="shared" si="150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6">
        <f t="shared" si="150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6">
        <f t="shared" si="150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6">
        <f t="shared" si="150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6">
        <f t="shared" si="150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6">
        <f t="shared" si="150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6">
        <f t="shared" si="150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6">
        <f t="shared" si="150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6">
        <f t="shared" si="150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6">
        <f t="shared" si="150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6">
        <f t="shared" si="150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6">
        <f t="shared" si="150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6">
        <f t="shared" si="150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6">
        <f t="shared" si="150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6">
        <f t="shared" si="150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6">
        <f t="shared" si="150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6">
        <f t="shared" si="150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6">
        <f t="shared" si="150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6">
        <f t="shared" si="150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6">
        <f t="shared" si="150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6">
        <f t="shared" si="150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6">
        <f t="shared" si="150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6">
        <f t="shared" si="150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6">
        <f t="shared" si="150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6">
        <f t="shared" si="150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6">
        <f t="shared" si="150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6">
        <f t="shared" si="150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6">
        <f t="shared" si="150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6">
        <f t="shared" si="150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6">
        <f t="shared" si="150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6">
        <f t="shared" si="150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6">
        <f t="shared" si="150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6">
        <f t="shared" si="150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6">
        <f t="shared" si="150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6">
        <f t="shared" si="150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6">
        <f t="shared" si="150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6">
        <f t="shared" si="150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6">
        <f t="shared" si="150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6">
        <f t="shared" si="150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6">
        <f t="shared" si="150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6">
        <f t="shared" si="150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6">
        <f t="shared" si="150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6">
        <f t="shared" si="150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6">
        <f t="shared" si="150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6">
        <f t="shared" si="150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6">
        <f t="shared" si="150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6">
        <f t="shared" si="150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6">
        <f t="shared" si="150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6">
        <f t="shared" si="150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6">
        <f t="shared" si="150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6">
        <f t="shared" si="150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6">
        <f t="shared" si="150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6">
        <f t="shared" si="150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6">
        <f t="shared" si="150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$E1603/$D1603</f>
        <v>1.082492</v>
      </c>
      <c r="P1603" s="6">
        <f t="shared" si="150"/>
        <v>48.325535714285714</v>
      </c>
      <c r="Q1603" t="str">
        <f t="shared" ref="Q1603:Q1666" si="152">LEFT($N1603,SEARCH("/",$N1603)-1)</f>
        <v>music</v>
      </c>
      <c r="R1603" t="str">
        <f t="shared" ref="R1603:R1666" si="153">RIGHT($N1603,LEN($N1603)-SEARCH("/",$N1603))</f>
        <v>rock</v>
      </c>
      <c r="S1603" s="10">
        <f t="shared" ref="S1603:S1666" si="154">((($J1603/60)/60)/24)+DATE(1970,1,1)</f>
        <v>40638.092974537038</v>
      </c>
      <c r="T1603" s="10">
        <f t="shared" ref="T1603:T1666" si="155">((($I1603/60)/60)/24)+DATE(1970,1,1)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6">
        <f t="shared" si="150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6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6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6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6">
        <f t="shared" ref="P1608:P1671" si="156">IFERROR(AVERAGE($E1608/$L1608),0)</f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6">
        <f t="shared" si="156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6">
        <f t="shared" si="156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6">
        <f t="shared" si="156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6">
        <f t="shared" si="156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6">
        <f t="shared" si="156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6">
        <f t="shared" si="156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6">
        <f t="shared" si="156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6">
        <f t="shared" si="156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6">
        <f t="shared" si="156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6">
        <f t="shared" si="156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6">
        <f t="shared" si="156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6">
        <f t="shared" si="156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6">
        <f t="shared" si="156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6">
        <f t="shared" si="156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6">
        <f t="shared" si="156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6">
        <f t="shared" si="156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6">
        <f t="shared" si="156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6">
        <f t="shared" si="156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6">
        <f t="shared" si="156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6">
        <f t="shared" si="156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6">
        <f t="shared" si="156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6">
        <f t="shared" si="156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6">
        <f t="shared" si="156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6">
        <f t="shared" si="156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6">
        <f t="shared" si="156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6">
        <f t="shared" si="156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6">
        <f t="shared" si="156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6">
        <f t="shared" si="156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6">
        <f t="shared" si="156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6">
        <f t="shared" si="156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6">
        <f t="shared" si="156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6">
        <f t="shared" si="156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6">
        <f t="shared" si="156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6">
        <f t="shared" si="156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6">
        <f t="shared" si="156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6">
        <f t="shared" si="156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6">
        <f t="shared" si="156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6">
        <f t="shared" si="156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6">
        <f t="shared" si="156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6">
        <f t="shared" si="156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6">
        <f t="shared" si="156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6">
        <f t="shared" si="156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6">
        <f t="shared" si="156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6">
        <f t="shared" si="156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6">
        <f t="shared" si="156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6">
        <f t="shared" si="156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6">
        <f t="shared" si="156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6">
        <f t="shared" si="156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6">
        <f t="shared" si="156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6">
        <f t="shared" si="156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6">
        <f t="shared" si="156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6">
        <f t="shared" si="156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6">
        <f t="shared" si="156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6">
        <f t="shared" si="156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6">
        <f t="shared" si="156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6">
        <f t="shared" si="156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6">
        <f t="shared" si="156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6">
        <f t="shared" si="156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$E1667/$D1667</f>
        <v>1.1945714285714286</v>
      </c>
      <c r="P1667" s="6">
        <f t="shared" si="156"/>
        <v>44.956989247311824</v>
      </c>
      <c r="Q1667" t="str">
        <f t="shared" ref="Q1667:Q1730" si="158">LEFT($N1667,SEARCH("/",$N1667)-1)</f>
        <v>music</v>
      </c>
      <c r="R1667" t="str">
        <f t="shared" ref="R1667:R1730" si="159">RIGHT($N1667,LEN($N1667)-SEARCH("/",$N1667))</f>
        <v>pop</v>
      </c>
      <c r="S1667" s="10">
        <f t="shared" ref="S1667:S1730" si="160">((($J1667/60)/60)/24)+DATE(1970,1,1)</f>
        <v>40564.649456018517</v>
      </c>
      <c r="T1667" s="10">
        <f t="shared" ref="T1667:T1730" si="161">((($I1667/60)/60)/24)+DATE(1970,1,1)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6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6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6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6">
        <f t="shared" si="156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6">
        <f t="shared" ref="P1672:P1735" si="162">IFERROR(AVERAGE($E1672/$L1672),0)</f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6">
        <f t="shared" si="162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6">
        <f t="shared" si="162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6">
        <f t="shared" si="162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6">
        <f t="shared" si="162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6">
        <f t="shared" si="162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6">
        <f t="shared" si="162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6">
        <f t="shared" si="162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6">
        <f t="shared" si="162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6">
        <f t="shared" si="162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6">
        <f t="shared" si="162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6">
        <f t="shared" si="162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6">
        <f t="shared" si="162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6">
        <f t="shared" si="162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6">
        <f t="shared" si="162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6">
        <f t="shared" si="162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6">
        <f t="shared" si="162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6">
        <f t="shared" si="162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6">
        <f t="shared" si="162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6">
        <f t="shared" si="162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6">
        <f t="shared" si="162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6">
        <f t="shared" si="162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6">
        <f t="shared" si="162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6">
        <f t="shared" si="162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6">
        <f t="shared" si="162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6">
        <f t="shared" si="162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6">
        <f t="shared" si="162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6">
        <f t="shared" si="162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6">
        <f t="shared" si="162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6">
        <f t="shared" si="162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6">
        <f t="shared" si="162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6">
        <f t="shared" si="162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6">
        <f t="shared" si="162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6">
        <f t="shared" si="162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6">
        <f t="shared" si="162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6">
        <f t="shared" si="162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6">
        <f t="shared" si="162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6">
        <f t="shared" si="162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6">
        <f t="shared" si="162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6">
        <f t="shared" si="162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6">
        <f t="shared" si="162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6">
        <f t="shared" si="162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6">
        <f t="shared" si="162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6">
        <f t="shared" si="162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6">
        <f t="shared" si="162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6">
        <f t="shared" si="162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6">
        <f t="shared" si="162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6">
        <f t="shared" si="162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6">
        <f t="shared" si="162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6">
        <f t="shared" si="162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6">
        <f t="shared" si="162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6">
        <f t="shared" si="162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6">
        <f t="shared" si="162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6">
        <f t="shared" si="162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6">
        <f t="shared" si="162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6">
        <f t="shared" si="162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6">
        <f t="shared" si="162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6">
        <f t="shared" si="162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6">
        <f t="shared" si="162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$E1731/$D1731</f>
        <v>0</v>
      </c>
      <c r="P1731" s="6">
        <f t="shared" si="162"/>
        <v>0</v>
      </c>
      <c r="Q1731" t="str">
        <f t="shared" ref="Q1731:Q1794" si="164">LEFT($N1731,SEARCH("/",$N1731)-1)</f>
        <v>music</v>
      </c>
      <c r="R1731" t="str">
        <f t="shared" ref="R1731:R1794" si="165">RIGHT($N1731,LEN($N1731)-SEARCH("/",$N1731))</f>
        <v>faith</v>
      </c>
      <c r="S1731" s="10">
        <f t="shared" ref="S1731:S1794" si="166">((($J1731/60)/60)/24)+DATE(1970,1,1)</f>
        <v>42471.052152777775</v>
      </c>
      <c r="T1731" s="10">
        <f t="shared" ref="T1731:T1794" si="167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6">
        <f t="shared" si="162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6">
        <f t="shared" si="162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6">
        <f t="shared" si="162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6">
        <f t="shared" si="162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6">
        <f t="shared" ref="P1736:P1799" si="168">IFERROR(AVERAGE($E1736/$L1736),0)</f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6">
        <f t="shared" si="168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6">
        <f t="shared" si="168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6">
        <f t="shared" si="168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6">
        <f t="shared" si="168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6">
        <f t="shared" si="168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6">
        <f t="shared" si="168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6">
        <f t="shared" si="168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6">
        <f t="shared" si="168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6">
        <f t="shared" si="168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6">
        <f t="shared" si="168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6">
        <f t="shared" si="168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6">
        <f t="shared" si="168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6">
        <f t="shared" si="168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6">
        <f t="shared" si="168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6">
        <f t="shared" si="168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6">
        <f t="shared" si="168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6">
        <f t="shared" si="168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6">
        <f t="shared" si="168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6">
        <f t="shared" si="168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6">
        <f t="shared" si="168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6">
        <f t="shared" si="168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6">
        <f t="shared" si="168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6">
        <f t="shared" si="168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6">
        <f t="shared" si="168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6">
        <f t="shared" si="168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6">
        <f t="shared" si="168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6">
        <f t="shared" si="168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6">
        <f t="shared" si="168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6">
        <f t="shared" si="168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6">
        <f t="shared" si="168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6">
        <f t="shared" si="168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6">
        <f t="shared" si="168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6">
        <f t="shared" si="168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6">
        <f t="shared" si="168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6">
        <f t="shared" si="168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6">
        <f t="shared" si="168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6">
        <f t="shared" si="168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6">
        <f t="shared" si="168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6">
        <f t="shared" si="168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6">
        <f t="shared" si="168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6">
        <f t="shared" si="168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6">
        <f t="shared" si="168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6">
        <f t="shared" si="168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6">
        <f t="shared" si="168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6">
        <f t="shared" si="168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6">
        <f t="shared" si="168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6">
        <f t="shared" si="168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6">
        <f t="shared" si="168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6">
        <f t="shared" si="168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6">
        <f t="shared" si="168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6">
        <f t="shared" si="168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6">
        <f t="shared" si="168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6">
        <f t="shared" si="168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6">
        <f t="shared" si="168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6">
        <f t="shared" si="168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6">
        <f t="shared" si="168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6">
        <f t="shared" si="168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6">
        <f t="shared" si="168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$E1795/$D1795</f>
        <v>1.3333333333333334E-2</v>
      </c>
      <c r="P1795" s="6">
        <f t="shared" si="168"/>
        <v>20</v>
      </c>
      <c r="Q1795" t="str">
        <f t="shared" ref="Q1795:Q1858" si="170">LEFT($N1795,SEARCH("/",$N1795)-1)</f>
        <v>photography</v>
      </c>
      <c r="R1795" t="str">
        <f t="shared" ref="R1795:R1858" si="171">RIGHT($N1795,LEN($N1795)-SEARCH("/",$N1795))</f>
        <v>photobooks</v>
      </c>
      <c r="S1795" s="10">
        <f t="shared" ref="S1795:S1858" si="172">((($J1795/60)/60)/24)+DATE(1970,1,1)</f>
        <v>41940.89166666667</v>
      </c>
      <c r="T1795" s="10">
        <f t="shared" ref="T1795:T1858" si="173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6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6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6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6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6">
        <f t="shared" ref="P1800:P1863" si="174">IFERROR(AVERAGE($E1800/$L1800),0)</f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6">
        <f t="shared" si="174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6">
        <f t="shared" si="174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6">
        <f t="shared" si="174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6">
        <f t="shared" si="174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6">
        <f t="shared" si="174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6">
        <f t="shared" si="174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6">
        <f t="shared" si="174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6">
        <f t="shared" si="174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6">
        <f t="shared" si="174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6">
        <f t="shared" si="174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6">
        <f t="shared" si="174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6">
        <f t="shared" si="174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6">
        <f t="shared" si="174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6">
        <f t="shared" si="174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6">
        <f t="shared" si="174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6">
        <f t="shared" si="174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6">
        <f t="shared" si="174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6">
        <f t="shared" si="174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6">
        <f t="shared" si="174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6">
        <f t="shared" si="174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6">
        <f t="shared" si="174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6">
        <f t="shared" si="174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6">
        <f t="shared" si="174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6">
        <f t="shared" si="174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6">
        <f t="shared" si="174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6">
        <f t="shared" si="174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6">
        <f t="shared" si="174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6">
        <f t="shared" si="174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6">
        <f t="shared" si="174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6">
        <f t="shared" si="174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6">
        <f t="shared" si="174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6">
        <f t="shared" si="174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6">
        <f t="shared" si="174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6">
        <f t="shared" si="174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6">
        <f t="shared" si="174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6">
        <f t="shared" si="174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6">
        <f t="shared" si="174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6">
        <f t="shared" si="174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6">
        <f t="shared" si="174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6">
        <f t="shared" si="174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6">
        <f t="shared" si="174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6">
        <f t="shared" si="174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6">
        <f t="shared" si="174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6">
        <f t="shared" si="174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6">
        <f t="shared" si="174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6">
        <f t="shared" si="174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6">
        <f t="shared" si="174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6">
        <f t="shared" si="174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6">
        <f t="shared" si="174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6">
        <f t="shared" si="174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6">
        <f t="shared" si="174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6">
        <f t="shared" si="174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6">
        <f t="shared" si="174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6">
        <f t="shared" si="174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6">
        <f t="shared" si="174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6">
        <f t="shared" si="174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6">
        <f t="shared" si="174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6">
        <f t="shared" si="174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$E1859/$D1859</f>
        <v>1</v>
      </c>
      <c r="P1859" s="6">
        <f t="shared" si="174"/>
        <v>136.36363636363637</v>
      </c>
      <c r="Q1859" t="str">
        <f t="shared" ref="Q1859:Q1922" si="176">LEFT($N1859,SEARCH("/",$N1859)-1)</f>
        <v>music</v>
      </c>
      <c r="R1859" t="str">
        <f t="shared" ref="R1859:R1922" si="177">RIGHT($N1859,LEN($N1859)-SEARCH("/",$N1859))</f>
        <v>rock</v>
      </c>
      <c r="S1859" s="10">
        <f t="shared" ref="S1859:S1922" si="178">((($J1859/60)/60)/24)+DATE(1970,1,1)</f>
        <v>41864.76866898148</v>
      </c>
      <c r="T1859" s="10">
        <f t="shared" ref="T1859:T1922" si="179">((($I1859/60)/60)/24)+DATE(1970,1,1)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6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6">
        <f t="shared" si="174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6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6">
        <f t="shared" si="174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6">
        <f t="shared" ref="P1864:P1927" si="180">IFERROR(AVERAGE($E1864/$L1864),0)</f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6">
        <f t="shared" si="180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6">
        <f t="shared" si="180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6">
        <f t="shared" si="180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6">
        <f t="shared" si="180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6">
        <f t="shared" si="180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6">
        <f t="shared" si="180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6">
        <f t="shared" si="180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6">
        <f t="shared" si="180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6">
        <f t="shared" si="180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6">
        <f t="shared" si="180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6">
        <f t="shared" si="180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6">
        <f t="shared" si="180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6">
        <f t="shared" si="180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6">
        <f t="shared" si="180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6">
        <f t="shared" si="180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6">
        <f t="shared" si="180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6">
        <f t="shared" si="180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6">
        <f t="shared" si="180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6">
        <f t="shared" si="180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6">
        <f t="shared" si="180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6">
        <f t="shared" si="180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6">
        <f t="shared" si="180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6">
        <f t="shared" si="180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6">
        <f t="shared" si="180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6">
        <f t="shared" si="180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6">
        <f t="shared" si="180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6">
        <f t="shared" si="180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6">
        <f t="shared" si="180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6">
        <f t="shared" si="180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6">
        <f t="shared" si="180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6">
        <f t="shared" si="180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6">
        <f t="shared" si="180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6">
        <f t="shared" si="180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6">
        <f t="shared" si="180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6">
        <f t="shared" si="180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6">
        <f t="shared" si="180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6">
        <f t="shared" si="180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6">
        <f t="shared" si="180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6">
        <f t="shared" si="180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6">
        <f t="shared" si="180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6">
        <f t="shared" si="180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6">
        <f t="shared" si="180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6">
        <f t="shared" si="180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6">
        <f t="shared" si="180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6">
        <f t="shared" si="180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6">
        <f t="shared" si="180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6">
        <f t="shared" si="180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6">
        <f t="shared" si="180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6">
        <f t="shared" si="180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6">
        <f t="shared" si="180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6">
        <f t="shared" si="180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6">
        <f t="shared" si="180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6">
        <f t="shared" si="180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6">
        <f t="shared" si="180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6">
        <f t="shared" si="180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6">
        <f t="shared" si="180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6">
        <f t="shared" si="180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6">
        <f t="shared" si="180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$E1923/$D1923</f>
        <v>1.3680000000000001</v>
      </c>
      <c r="P1923" s="6">
        <f t="shared" si="180"/>
        <v>54</v>
      </c>
      <c r="Q1923" t="str">
        <f t="shared" ref="Q1923:Q1986" si="182">LEFT($N1923,SEARCH("/",$N1923)-1)</f>
        <v>music</v>
      </c>
      <c r="R1923" t="str">
        <f t="shared" ref="R1923:R1986" si="183">RIGHT($N1923,LEN($N1923)-SEARCH("/",$N1923))</f>
        <v>indie rock</v>
      </c>
      <c r="S1923" s="10">
        <f t="shared" ref="S1923:S1986" si="184">((($J1923/60)/60)/24)+DATE(1970,1,1)</f>
        <v>41074.221562500003</v>
      </c>
      <c r="T1923" s="10">
        <f t="shared" ref="T1923:T1986" si="185">((($I1923/60)/60)/24)+DATE(1970,1,1)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6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6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6">
        <f t="shared" si="180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6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6">
        <f t="shared" ref="P1928:P1991" si="186">IFERROR(AVERAGE($E1928/$L1928),0)</f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6">
        <f t="shared" si="186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6">
        <f t="shared" si="186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6">
        <f t="shared" si="186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6">
        <f t="shared" si="186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6">
        <f t="shared" si="186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6">
        <f t="shared" si="186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6">
        <f t="shared" si="186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6">
        <f t="shared" si="186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6">
        <f t="shared" si="186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6">
        <f t="shared" si="186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6">
        <f t="shared" si="186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6">
        <f t="shared" si="186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6">
        <f t="shared" si="186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6">
        <f t="shared" si="186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6">
        <f t="shared" si="186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6">
        <f t="shared" si="186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6">
        <f t="shared" si="186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6">
        <f t="shared" si="186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6">
        <f t="shared" si="186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6">
        <f t="shared" si="186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6">
        <f t="shared" si="186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6">
        <f t="shared" si="186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6">
        <f t="shared" si="186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6">
        <f t="shared" si="186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6">
        <f t="shared" si="186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6">
        <f t="shared" si="186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6">
        <f t="shared" si="186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6">
        <f t="shared" si="186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6">
        <f t="shared" si="186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6">
        <f t="shared" si="186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6">
        <f t="shared" si="186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6">
        <f t="shared" si="186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6">
        <f t="shared" si="186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6">
        <f t="shared" si="186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6">
        <f t="shared" si="186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6">
        <f t="shared" si="186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6">
        <f t="shared" si="186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6">
        <f t="shared" si="186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6">
        <f t="shared" si="186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6">
        <f t="shared" si="186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6">
        <f t="shared" si="186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6">
        <f t="shared" si="186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6">
        <f t="shared" si="186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6">
        <f t="shared" si="186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6">
        <f t="shared" si="186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6">
        <f t="shared" si="186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6">
        <f t="shared" si="186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6">
        <f t="shared" si="186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6">
        <f t="shared" si="186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6">
        <f t="shared" si="186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6">
        <f t="shared" si="186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6">
        <f t="shared" si="186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6">
        <f t="shared" si="186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6">
        <f t="shared" si="186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6">
        <f t="shared" si="186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6">
        <f t="shared" si="186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6">
        <f t="shared" si="186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6">
        <f t="shared" si="186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$E1987/$D1987</f>
        <v>3.1875000000000001E-2</v>
      </c>
      <c r="P1987" s="6">
        <f t="shared" si="186"/>
        <v>12.75</v>
      </c>
      <c r="Q1987" t="str">
        <f t="shared" ref="Q1987:Q2050" si="188">LEFT($N1987,SEARCH("/",$N1987)-1)</f>
        <v>photography</v>
      </c>
      <c r="R1987" t="str">
        <f t="shared" ref="R1987:R2050" si="189">RIGHT($N1987,LEN($N1987)-SEARCH("/",$N1987))</f>
        <v>people</v>
      </c>
      <c r="S1987" s="10">
        <f t="shared" ref="S1987:S2050" si="190">((($J1987/60)/60)/24)+DATE(1970,1,1)</f>
        <v>42555.698738425926</v>
      </c>
      <c r="T1987" s="10">
        <f t="shared" ref="T1987:T2050" si="191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6">
        <f t="shared" si="186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6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6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6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6">
        <f t="shared" ref="P1992:P2055" si="192">IFERROR(AVERAGE($E1992/$L1992),0)</f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6">
        <f t="shared" si="192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6">
        <f t="shared" si="192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6">
        <f t="shared" si="192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6">
        <f t="shared" si="192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6">
        <f t="shared" si="192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6">
        <f t="shared" si="192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6">
        <f t="shared" si="192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6">
        <f t="shared" si="192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6">
        <f t="shared" si="192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6">
        <f t="shared" si="192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6">
        <f t="shared" si="192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6">
        <f t="shared" si="192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6">
        <f t="shared" si="192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6">
        <f t="shared" si="192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6">
        <f t="shared" si="192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6">
        <f t="shared" si="192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6">
        <f t="shared" si="192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6">
        <f t="shared" si="192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6">
        <f t="shared" si="192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6">
        <f t="shared" si="192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6">
        <f t="shared" si="192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6">
        <f t="shared" si="192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6">
        <f t="shared" si="192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6">
        <f t="shared" si="192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6">
        <f t="shared" si="192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6">
        <f t="shared" si="192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6">
        <f t="shared" si="192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6">
        <f t="shared" si="192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6">
        <f t="shared" si="192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6">
        <f t="shared" si="192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6">
        <f t="shared" si="192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6">
        <f t="shared" si="192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6">
        <f t="shared" si="192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6">
        <f t="shared" si="192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6">
        <f t="shared" si="192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6">
        <f t="shared" si="192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6">
        <f t="shared" si="192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6">
        <f t="shared" si="192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6">
        <f t="shared" si="192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6">
        <f t="shared" si="192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6">
        <f t="shared" si="192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6">
        <f t="shared" si="192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6">
        <f t="shared" si="192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6">
        <f t="shared" si="192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6">
        <f t="shared" si="192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6">
        <f t="shared" si="192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6">
        <f t="shared" si="192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6">
        <f t="shared" si="192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6">
        <f t="shared" si="192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6">
        <f t="shared" si="192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6">
        <f t="shared" si="192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6">
        <f t="shared" si="192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6">
        <f t="shared" si="192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6">
        <f t="shared" si="192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6">
        <f t="shared" si="192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6">
        <f t="shared" si="192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6">
        <f t="shared" si="192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6">
        <f t="shared" si="192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$E2051/$D2051</f>
        <v>1.2019070000000001</v>
      </c>
      <c r="P2051" s="6">
        <f t="shared" si="192"/>
        <v>80.991037735849048</v>
      </c>
      <c r="Q2051" t="str">
        <f t="shared" ref="Q2051:Q2114" si="194">LEFT($N2051,SEARCH("/",$N2051)-1)</f>
        <v>technology</v>
      </c>
      <c r="R2051" t="str">
        <f t="shared" ref="R2051:R2114" si="195">RIGHT($N2051,LEN($N2051)-SEARCH("/",$N2051))</f>
        <v>hardware</v>
      </c>
      <c r="S2051" s="10">
        <f t="shared" ref="S2051:S2114" si="196">((($J2051/60)/60)/24)+DATE(1970,1,1)</f>
        <v>41575.527349537035</v>
      </c>
      <c r="T2051" s="10">
        <f t="shared" ref="T2051:T2114" si="197">((($I2051/60)/60)/24)+DATE(1970,1,1)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6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6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6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6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6">
        <f t="shared" ref="P2056:P2119" si="198">IFERROR(AVERAGE($E2056/$L2056),0)</f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6">
        <f t="shared" si="198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6">
        <f t="shared" si="198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6">
        <f t="shared" si="198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6">
        <f t="shared" si="198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6">
        <f t="shared" si="198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6">
        <f t="shared" si="198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6">
        <f t="shared" si="198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6">
        <f t="shared" si="198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6">
        <f t="shared" si="198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6">
        <f t="shared" si="198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6">
        <f t="shared" si="198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6">
        <f t="shared" si="198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6">
        <f t="shared" si="198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6">
        <f t="shared" si="198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6">
        <f t="shared" si="198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6">
        <f t="shared" si="198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6">
        <f t="shared" si="198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6">
        <f t="shared" si="198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6">
        <f t="shared" si="198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6">
        <f t="shared" si="198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6">
        <f t="shared" si="198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6">
        <f t="shared" si="198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6">
        <f t="shared" si="198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6">
        <f t="shared" si="198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6">
        <f t="shared" si="198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6">
        <f t="shared" si="198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6">
        <f t="shared" si="198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6">
        <f t="shared" si="198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6">
        <f t="shared" si="198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6">
        <f t="shared" si="198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6">
        <f t="shared" si="198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6">
        <f t="shared" si="198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6">
        <f t="shared" si="198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6">
        <f t="shared" si="198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6">
        <f t="shared" si="198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6">
        <f t="shared" si="198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6">
        <f t="shared" si="198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6">
        <f t="shared" si="198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6">
        <f t="shared" si="198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6">
        <f t="shared" si="198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6">
        <f t="shared" si="198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6">
        <f t="shared" si="198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6">
        <f t="shared" si="198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6">
        <f t="shared" si="198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6">
        <f t="shared" si="198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6">
        <f t="shared" si="198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6">
        <f t="shared" si="198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6">
        <f t="shared" si="198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6">
        <f t="shared" si="198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6">
        <f t="shared" si="198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6">
        <f t="shared" si="198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6">
        <f t="shared" si="198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6">
        <f t="shared" si="198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6">
        <f t="shared" si="198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6">
        <f t="shared" si="198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6">
        <f t="shared" si="198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6">
        <f t="shared" si="198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6">
        <f t="shared" si="198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$E2115/$D2115</f>
        <v>1.0485714285714285</v>
      </c>
      <c r="P2115" s="6">
        <f t="shared" si="198"/>
        <v>68.598130841121488</v>
      </c>
      <c r="Q2115" t="str">
        <f t="shared" ref="Q2115:Q2178" si="200">LEFT($N2115,SEARCH("/",$N2115)-1)</f>
        <v>music</v>
      </c>
      <c r="R2115" t="str">
        <f t="shared" ref="R2115:R2178" si="201">RIGHT($N2115,LEN($N2115)-SEARCH("/",$N2115))</f>
        <v>indie rock</v>
      </c>
      <c r="S2115" s="10">
        <f t="shared" ref="S2115:S2178" si="202">((($J2115/60)/60)/24)+DATE(1970,1,1)</f>
        <v>41870.86546296296</v>
      </c>
      <c r="T2115" s="10">
        <f t="shared" ref="T2115:T2178" si="203">((($I2115/60)/60)/24)+DATE(1970,1,1)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6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6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6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6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6">
        <f t="shared" ref="P2120:P2183" si="204">IFERROR(AVERAGE($E2120/$L2120),0)</f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6">
        <f t="shared" si="204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6">
        <f t="shared" si="204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6">
        <f t="shared" si="204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6">
        <f t="shared" si="204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6">
        <f t="shared" si="204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6">
        <f t="shared" si="204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6">
        <f t="shared" si="204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6">
        <f t="shared" si="204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6">
        <f t="shared" si="204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6">
        <f t="shared" si="204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6">
        <f t="shared" si="204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6">
        <f t="shared" si="204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6">
        <f t="shared" si="204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6">
        <f t="shared" si="204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6">
        <f t="shared" si="204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6">
        <f t="shared" si="204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6">
        <f t="shared" si="204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6">
        <f t="shared" si="204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6">
        <f t="shared" si="204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6">
        <f t="shared" si="204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6">
        <f t="shared" si="204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6">
        <f t="shared" si="204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6">
        <f t="shared" si="204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6">
        <f t="shared" si="204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6">
        <f t="shared" si="204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6">
        <f t="shared" si="204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6">
        <f t="shared" si="204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6">
        <f t="shared" si="204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6">
        <f t="shared" si="204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6">
        <f t="shared" si="204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6">
        <f t="shared" si="204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6">
        <f t="shared" si="204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6">
        <f t="shared" si="204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6">
        <f t="shared" si="204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6">
        <f t="shared" si="204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6">
        <f t="shared" si="204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6">
        <f t="shared" si="204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6">
        <f t="shared" si="204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6">
        <f t="shared" si="204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6">
        <f t="shared" si="204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6">
        <f t="shared" si="204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6">
        <f t="shared" si="204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6">
        <f t="shared" si="204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6">
        <f t="shared" si="204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6">
        <f t="shared" si="204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6">
        <f t="shared" si="204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6">
        <f t="shared" si="204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6">
        <f t="shared" si="204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6">
        <f t="shared" si="204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6">
        <f t="shared" si="204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6">
        <f t="shared" si="204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6">
        <f t="shared" si="204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6">
        <f t="shared" si="204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6">
        <f t="shared" si="204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6">
        <f t="shared" si="204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6">
        <f t="shared" si="204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6">
        <f t="shared" si="204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6">
        <f t="shared" si="204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$E2179/$D2179</f>
        <v>1.0012000000000001</v>
      </c>
      <c r="P2179" s="6">
        <f t="shared" si="204"/>
        <v>65.868421052631575</v>
      </c>
      <c r="Q2179" t="str">
        <f t="shared" ref="Q2179:Q2242" si="206">LEFT($N2179,SEARCH("/",$N2179)-1)</f>
        <v>music</v>
      </c>
      <c r="R2179" t="str">
        <f t="shared" ref="R2179:R2242" si="207">RIGHT($N2179,LEN($N2179)-SEARCH("/",$N2179))</f>
        <v>rock</v>
      </c>
      <c r="S2179" s="10">
        <f t="shared" ref="S2179:S2242" si="208">((($J2179/60)/60)/24)+DATE(1970,1,1)</f>
        <v>42502.250775462962</v>
      </c>
      <c r="T2179" s="10">
        <f t="shared" ref="T2179:T2242" si="209">((($I2179/60)/60)/24)+DATE(1970,1,1)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6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6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6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6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6">
        <f t="shared" ref="P2184:P2247" si="210">IFERROR(AVERAGE($E2184/$L2184),0)</f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6">
        <f t="shared" si="210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6">
        <f t="shared" si="210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6">
        <f t="shared" si="210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6">
        <f t="shared" si="210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6">
        <f t="shared" si="210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6">
        <f t="shared" si="210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6">
        <f t="shared" si="210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6">
        <f t="shared" si="210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6">
        <f t="shared" si="210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6">
        <f t="shared" si="210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6">
        <f t="shared" si="210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6">
        <f t="shared" si="210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6">
        <f t="shared" si="210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6">
        <f t="shared" si="210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6">
        <f t="shared" si="210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6">
        <f t="shared" si="210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6">
        <f t="shared" si="210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6">
        <f t="shared" si="210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6">
        <f t="shared" si="210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6">
        <f t="shared" si="210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6">
        <f t="shared" si="210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6">
        <f t="shared" si="210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6">
        <f t="shared" si="210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6">
        <f t="shared" si="210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6">
        <f t="shared" si="210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6">
        <f t="shared" si="210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6">
        <f t="shared" si="210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6">
        <f t="shared" si="210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6">
        <f t="shared" si="210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6">
        <f t="shared" si="210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6">
        <f t="shared" si="210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6">
        <f t="shared" si="210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6">
        <f t="shared" si="210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6">
        <f t="shared" si="210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6">
        <f t="shared" si="210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6">
        <f t="shared" si="210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6">
        <f t="shared" si="210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6">
        <f t="shared" si="210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6">
        <f t="shared" si="210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6">
        <f t="shared" si="210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6">
        <f t="shared" si="210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6">
        <f t="shared" si="210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6">
        <f t="shared" si="210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6">
        <f t="shared" si="210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6">
        <f t="shared" si="210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6">
        <f t="shared" si="210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6">
        <f t="shared" si="210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6">
        <f t="shared" si="210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6">
        <f t="shared" si="210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6">
        <f t="shared" si="210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6">
        <f t="shared" si="210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6">
        <f t="shared" si="210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6">
        <f t="shared" si="210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6">
        <f t="shared" si="210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6">
        <f t="shared" si="210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6">
        <f t="shared" si="210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6">
        <f t="shared" si="210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6">
        <f t="shared" si="210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$E2243/$D2243</f>
        <v>8.0640000000000001</v>
      </c>
      <c r="P2243" s="6">
        <f t="shared" si="210"/>
        <v>49.472392638036808</v>
      </c>
      <c r="Q2243" t="str">
        <f t="shared" ref="Q2243:Q2306" si="212">LEFT($N2243,SEARCH("/",$N2243)-1)</f>
        <v>games</v>
      </c>
      <c r="R2243" t="str">
        <f t="shared" ref="R2243:R2306" si="213">RIGHT($N2243,LEN($N2243)-SEARCH("/",$N2243))</f>
        <v>tabletop games</v>
      </c>
      <c r="S2243" s="10">
        <f t="shared" ref="S2243:S2306" si="214">((($J2243/60)/60)/24)+DATE(1970,1,1)</f>
        <v>42766.827546296292</v>
      </c>
      <c r="T2243" s="10">
        <f t="shared" ref="T2243:T2306" si="215">((($I2243/60)/60)/24)+DATE(1970,1,1)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6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6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6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6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6">
        <f t="shared" ref="P2248:P2311" si="216">IFERROR(AVERAGE($E2248/$L2248),0)</f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6">
        <f t="shared" si="216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6">
        <f t="shared" si="216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6">
        <f t="shared" si="216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6">
        <f t="shared" si="216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6">
        <f t="shared" si="216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6">
        <f t="shared" si="216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6">
        <f t="shared" si="216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6">
        <f t="shared" si="216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6">
        <f t="shared" si="216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6">
        <f t="shared" si="216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6">
        <f t="shared" si="216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6">
        <f t="shared" si="216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6">
        <f t="shared" si="216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6">
        <f t="shared" si="216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6">
        <f t="shared" si="216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6">
        <f t="shared" si="216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6">
        <f t="shared" si="216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6">
        <f t="shared" si="216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6">
        <f t="shared" si="216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6">
        <f t="shared" si="216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6">
        <f t="shared" si="216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6">
        <f t="shared" si="216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6">
        <f t="shared" si="216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6">
        <f t="shared" si="216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6">
        <f t="shared" si="216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6">
        <f t="shared" si="216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6">
        <f t="shared" si="216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6">
        <f t="shared" si="216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6">
        <f t="shared" si="216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6">
        <f t="shared" si="216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6">
        <f t="shared" si="216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6">
        <f t="shared" si="216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6">
        <f t="shared" si="216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6">
        <f t="shared" si="216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6">
        <f t="shared" si="216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6">
        <f t="shared" si="216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6">
        <f t="shared" si="216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6">
        <f t="shared" si="216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6">
        <f t="shared" si="216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6">
        <f t="shared" si="216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6">
        <f t="shared" si="216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6">
        <f t="shared" si="216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6">
        <f t="shared" si="216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6">
        <f t="shared" si="216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6">
        <f t="shared" si="216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6">
        <f t="shared" si="216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6">
        <f t="shared" si="216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6">
        <f t="shared" si="216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6">
        <f t="shared" si="216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6">
        <f t="shared" si="216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6">
        <f t="shared" si="216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6">
        <f t="shared" si="216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6">
        <f t="shared" si="216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6">
        <f t="shared" si="216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6">
        <f t="shared" si="216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6">
        <f t="shared" si="216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6">
        <f t="shared" si="216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6">
        <f t="shared" si="216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$E2307/$D2307</f>
        <v>1.0122777777777778</v>
      </c>
      <c r="P2307" s="6">
        <f t="shared" si="216"/>
        <v>109.10778443113773</v>
      </c>
      <c r="Q2307" t="str">
        <f t="shared" ref="Q2307:Q2370" si="218">LEFT($N2307,SEARCH("/",$N2307)-1)</f>
        <v>music</v>
      </c>
      <c r="R2307" t="str">
        <f t="shared" ref="R2307:R2370" si="219">RIGHT($N2307,LEN($N2307)-SEARCH("/",$N2307))</f>
        <v>indie rock</v>
      </c>
      <c r="S2307" s="10">
        <f t="shared" ref="S2307:S2370" si="220">((($J2307/60)/60)/24)+DATE(1970,1,1)</f>
        <v>41834.695277777777</v>
      </c>
      <c r="T2307" s="10">
        <f t="shared" ref="T2307:T2370" si="221">((($I2307/60)/60)/24)+DATE(1970,1,1)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6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6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6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6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6">
        <f t="shared" ref="P2312:P2375" si="222">IFERROR(AVERAGE($E2312/$L2312),0)</f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6">
        <f t="shared" si="222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6">
        <f t="shared" si="222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6">
        <f t="shared" si="222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6">
        <f t="shared" si="222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6">
        <f t="shared" si="222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6">
        <f t="shared" si="222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6">
        <f t="shared" si="222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6">
        <f t="shared" si="222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6">
        <f t="shared" si="222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6">
        <f t="shared" si="222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6">
        <f t="shared" si="222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6">
        <f t="shared" si="222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6">
        <f t="shared" si="222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6">
        <f t="shared" si="222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6">
        <f t="shared" si="222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6">
        <f t="shared" si="222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6">
        <f t="shared" si="222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6">
        <f t="shared" si="222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6">
        <f t="shared" si="222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6">
        <f t="shared" si="222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6">
        <f t="shared" si="222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6">
        <f t="shared" si="222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6">
        <f t="shared" si="222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6">
        <f t="shared" si="222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6">
        <f t="shared" si="222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6">
        <f t="shared" si="222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6">
        <f t="shared" si="222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6">
        <f t="shared" si="222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6">
        <f t="shared" si="222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6">
        <f t="shared" si="222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6">
        <f t="shared" si="222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6">
        <f t="shared" si="222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6">
        <f t="shared" si="222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6">
        <f t="shared" si="222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6">
        <f t="shared" si="222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6">
        <f t="shared" si="222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6">
        <f t="shared" si="222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6">
        <f t="shared" si="222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6">
        <f t="shared" si="222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6">
        <f t="shared" si="222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6">
        <f t="shared" si="222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6">
        <f t="shared" si="222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6">
        <f t="shared" si="222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6">
        <f t="shared" si="222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6">
        <f t="shared" si="222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6">
        <f t="shared" si="222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6">
        <f t="shared" si="222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6">
        <f t="shared" si="222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6">
        <f t="shared" si="222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6">
        <f t="shared" si="222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6">
        <f t="shared" si="222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6">
        <f t="shared" si="222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6">
        <f t="shared" si="222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6">
        <f t="shared" si="222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6">
        <f t="shared" si="222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6">
        <f t="shared" si="222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6">
        <f t="shared" si="222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6">
        <f t="shared" si="222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$E2371/$D2371</f>
        <v>0</v>
      </c>
      <c r="P2371" s="6">
        <f t="shared" si="222"/>
        <v>0</v>
      </c>
      <c r="Q2371" t="str">
        <f t="shared" ref="Q2371:Q2434" si="224">LEFT($N2371,SEARCH("/",$N2371)-1)</f>
        <v>technology</v>
      </c>
      <c r="R2371" t="str">
        <f t="shared" ref="R2371:R2434" si="225">RIGHT($N2371,LEN($N2371)-SEARCH("/",$N2371))</f>
        <v>web</v>
      </c>
      <c r="S2371" s="10">
        <f t="shared" ref="S2371:S2434" si="226">((($J2371/60)/60)/24)+DATE(1970,1,1)</f>
        <v>42380.812627314815</v>
      </c>
      <c r="T2371" s="10">
        <f t="shared" ref="T2371:T2434" si="227">((($I2371/60)/60)/24)+DATE(1970,1,1)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6">
        <f t="shared" si="222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6">
        <f t="shared" si="222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6">
        <f t="shared" si="222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6">
        <f t="shared" si="222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6">
        <f t="shared" ref="P2376:P2439" si="228">IFERROR(AVERAGE($E2376/$L2376),0)</f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6">
        <f t="shared" si="228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6">
        <f t="shared" si="228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6">
        <f t="shared" si="228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6">
        <f t="shared" si="228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6">
        <f t="shared" si="228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6">
        <f t="shared" si="228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6">
        <f t="shared" si="228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6">
        <f t="shared" si="228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6">
        <f t="shared" si="228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6">
        <f t="shared" si="228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6">
        <f t="shared" si="228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6">
        <f t="shared" si="228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6">
        <f t="shared" si="228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6">
        <f t="shared" si="228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6">
        <f t="shared" si="228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6">
        <f t="shared" si="228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6">
        <f t="shared" si="228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6">
        <f t="shared" si="228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6">
        <f t="shared" si="228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6">
        <f t="shared" si="228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6">
        <f t="shared" si="228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6">
        <f t="shared" si="228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6">
        <f t="shared" si="228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6">
        <f t="shared" si="228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6">
        <f t="shared" si="228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6">
        <f t="shared" si="228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6">
        <f t="shared" si="228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6">
        <f t="shared" si="228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6">
        <f t="shared" si="228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6">
        <f t="shared" si="228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6">
        <f t="shared" si="228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6">
        <f t="shared" si="228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6">
        <f t="shared" si="228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6">
        <f t="shared" si="228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6">
        <f t="shared" si="228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6">
        <f t="shared" si="228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6">
        <f t="shared" si="228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6">
        <f t="shared" si="228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6">
        <f t="shared" si="228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6">
        <f t="shared" si="228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6">
        <f t="shared" si="228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6">
        <f t="shared" si="228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6">
        <f t="shared" si="228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6">
        <f t="shared" si="228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6">
        <f t="shared" si="228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6">
        <f t="shared" si="228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6">
        <f t="shared" si="228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6">
        <f t="shared" si="228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6">
        <f t="shared" si="228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6">
        <f t="shared" si="228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6">
        <f t="shared" si="228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6">
        <f t="shared" si="228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6">
        <f t="shared" si="228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6">
        <f t="shared" si="228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6">
        <f t="shared" si="228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6">
        <f t="shared" si="228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6">
        <f t="shared" si="228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6">
        <f t="shared" si="228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$E2435/$D2435</f>
        <v>0</v>
      </c>
      <c r="P2435" s="6">
        <f t="shared" si="228"/>
        <v>0</v>
      </c>
      <c r="Q2435" t="str">
        <f t="shared" ref="Q2435:Q2498" si="230">LEFT($N2435,SEARCH("/",$N2435)-1)</f>
        <v>food</v>
      </c>
      <c r="R2435" t="str">
        <f t="shared" ref="R2435:R2498" si="231">RIGHT($N2435,LEN($N2435)-SEARCH("/",$N2435))</f>
        <v>food trucks</v>
      </c>
      <c r="S2435" s="10">
        <f t="shared" ref="S2435:S2498" si="232">((($J2435/60)/60)/24)+DATE(1970,1,1)</f>
        <v>42397.89980324074</v>
      </c>
      <c r="T2435" s="10">
        <f t="shared" ref="T2435:T2498" si="233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6">
        <f t="shared" si="228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6">
        <f t="shared" si="228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6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6">
        <f t="shared" si="228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6">
        <f t="shared" ref="P2440:P2503" si="234">IFERROR(AVERAGE($E2440/$L2440),0)</f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6">
        <f t="shared" si="234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6">
        <f t="shared" si="234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6">
        <f t="shared" si="234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6">
        <f t="shared" si="234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6">
        <f t="shared" si="234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6">
        <f t="shared" si="234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6">
        <f t="shared" si="234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6">
        <f t="shared" si="234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6">
        <f t="shared" si="234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6">
        <f t="shared" si="234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6">
        <f t="shared" si="234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6">
        <f t="shared" si="234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6">
        <f t="shared" si="234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6">
        <f t="shared" si="234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6">
        <f t="shared" si="234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6">
        <f t="shared" si="234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6">
        <f t="shared" si="234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6">
        <f t="shared" si="234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6">
        <f t="shared" si="234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6">
        <f t="shared" si="234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6">
        <f t="shared" si="234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6">
        <f t="shared" si="234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6">
        <f t="shared" si="234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6">
        <f t="shared" si="234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6">
        <f t="shared" si="234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6">
        <f t="shared" si="234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6">
        <f t="shared" si="234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6">
        <f t="shared" si="234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6">
        <f t="shared" si="234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6">
        <f t="shared" si="234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6">
        <f t="shared" si="234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6">
        <f t="shared" si="234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6">
        <f t="shared" si="234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6">
        <f t="shared" si="234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6">
        <f t="shared" si="234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6">
        <f t="shared" si="234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6">
        <f t="shared" si="234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6">
        <f t="shared" si="234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6">
        <f t="shared" si="234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6">
        <f t="shared" si="234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6">
        <f t="shared" si="234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6">
        <f t="shared" si="234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6">
        <f t="shared" si="234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6">
        <f t="shared" si="234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6">
        <f t="shared" si="234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6">
        <f t="shared" si="234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6">
        <f t="shared" si="234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6">
        <f t="shared" si="234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6">
        <f t="shared" si="234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6">
        <f t="shared" si="234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6">
        <f t="shared" si="234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6">
        <f t="shared" si="234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6">
        <f t="shared" si="234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6">
        <f t="shared" si="234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6">
        <f t="shared" si="234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6">
        <f t="shared" si="234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6">
        <f t="shared" si="234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6">
        <f t="shared" si="234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$E2499/$D2499</f>
        <v>1.127715</v>
      </c>
      <c r="P2499" s="6">
        <f t="shared" si="234"/>
        <v>80.551071428571419</v>
      </c>
      <c r="Q2499" t="str">
        <f t="shared" ref="Q2499:Q2562" si="236">LEFT($N2499,SEARCH("/",$N2499)-1)</f>
        <v>music</v>
      </c>
      <c r="R2499" t="str">
        <f t="shared" ref="R2499:R2562" si="237">RIGHT($N2499,LEN($N2499)-SEARCH("/",$N2499))</f>
        <v>indie rock</v>
      </c>
      <c r="S2499" s="10">
        <f t="shared" ref="S2499:S2562" si="238">((($J2499/60)/60)/24)+DATE(1970,1,1)</f>
        <v>40730.878912037035</v>
      </c>
      <c r="T2499" s="10">
        <f t="shared" ref="T2499:T2562" si="239">((($I2499/60)/60)/24)+DATE(1970,1,1)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6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6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6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6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6">
        <f t="shared" ref="P2504:P2567" si="240">IFERROR(AVERAGE($E2504/$L2504),0)</f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6">
        <f t="shared" si="240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6">
        <f t="shared" si="240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6">
        <f t="shared" si="240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6">
        <f t="shared" si="240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6">
        <f t="shared" si="240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6">
        <f t="shared" si="240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6">
        <f t="shared" si="240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6">
        <f t="shared" si="240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6">
        <f t="shared" si="240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6">
        <f t="shared" si="240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6">
        <f t="shared" si="240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6">
        <f t="shared" si="240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6">
        <f t="shared" si="240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6">
        <f t="shared" si="240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6">
        <f t="shared" si="240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6">
        <f t="shared" si="240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6">
        <f t="shared" si="240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6">
        <f t="shared" si="240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6">
        <f t="shared" si="240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6">
        <f t="shared" si="240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6">
        <f t="shared" si="240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6">
        <f t="shared" si="240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6">
        <f t="shared" si="240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6">
        <f t="shared" si="240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6">
        <f t="shared" si="240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6">
        <f t="shared" si="240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6">
        <f t="shared" si="240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6">
        <f t="shared" si="240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6">
        <f t="shared" si="240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6">
        <f t="shared" si="240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6">
        <f t="shared" si="240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6">
        <f t="shared" si="240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6">
        <f t="shared" si="240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6">
        <f t="shared" si="240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6">
        <f t="shared" si="240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6">
        <f t="shared" si="240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6">
        <f t="shared" si="240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6">
        <f t="shared" si="240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6">
        <f t="shared" si="240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6">
        <f t="shared" si="240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6">
        <f t="shared" si="240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6">
        <f t="shared" si="240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6">
        <f t="shared" si="240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6">
        <f t="shared" si="240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6">
        <f t="shared" si="240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6">
        <f t="shared" si="240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6">
        <f t="shared" si="240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6">
        <f t="shared" si="240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6">
        <f t="shared" si="240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6">
        <f t="shared" si="240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6">
        <f t="shared" si="240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6">
        <f t="shared" si="240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6">
        <f t="shared" si="240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6">
        <f t="shared" si="240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6">
        <f t="shared" si="240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6">
        <f t="shared" si="240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6">
        <f t="shared" si="240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6">
        <f t="shared" si="240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$E2563/$D2563</f>
        <v>0</v>
      </c>
      <c r="P2563" s="6">
        <f t="shared" si="240"/>
        <v>0</v>
      </c>
      <c r="Q2563" t="str">
        <f t="shared" ref="Q2563:Q2626" si="242">LEFT($N2563,SEARCH("/",$N2563)-1)</f>
        <v>food</v>
      </c>
      <c r="R2563" t="str">
        <f t="shared" ref="R2563:R2626" si="243">RIGHT($N2563,LEN($N2563)-SEARCH("/",$N2563))</f>
        <v>food trucks</v>
      </c>
      <c r="S2563" s="10">
        <f t="shared" ref="S2563:S2626" si="244">((($J2563/60)/60)/24)+DATE(1970,1,1)</f>
        <v>42260.528807870374</v>
      </c>
      <c r="T2563" s="10">
        <f t="shared" ref="T2563:T2626" si="245">((($I2563/60)/60)/24)+DATE(1970,1,1)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si="240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6">
        <f t="shared" si="240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6">
        <f t="shared" si="240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0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6">
        <f t="shared" ref="P2568:P2631" si="246">IFERROR(AVERAGE($E2568/$L2568),0)</f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6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6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6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6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6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6">
        <f t="shared" si="246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6">
        <f t="shared" si="246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6">
        <f t="shared" si="246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6">
        <f t="shared" si="246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6">
        <f t="shared" si="246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6">
        <f t="shared" si="246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6">
        <f t="shared" si="246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6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6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6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6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6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6">
        <f t="shared" si="246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6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6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6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6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6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6">
        <f t="shared" si="246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6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6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6">
        <f t="shared" si="246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6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6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6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6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6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6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6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6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6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6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6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6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6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6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6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6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6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6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6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6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6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6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6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6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6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6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6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6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6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6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si="246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$E2627/$D2627</f>
        <v>9.56</v>
      </c>
      <c r="P2627" s="6">
        <f t="shared" si="246"/>
        <v>27.576923076923077</v>
      </c>
      <c r="Q2627" t="str">
        <f t="shared" ref="Q2627:Q2690" si="248">LEFT($N2627,SEARCH("/",$N2627)-1)</f>
        <v>technology</v>
      </c>
      <c r="R2627" t="str">
        <f t="shared" ref="R2627:R2690" si="249">RIGHT($N2627,LEN($N2627)-SEARCH("/",$N2627))</f>
        <v>space exploration</v>
      </c>
      <c r="S2627" s="10">
        <f t="shared" ref="S2627:S2690" si="250">((($J2627/60)/60)/24)+DATE(1970,1,1)</f>
        <v>42658.810277777782</v>
      </c>
      <c r="T2627" s="10">
        <f t="shared" ref="T2627:T2690" si="251">((($I2627/60)/60)/24)+DATE(1970,1,1)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ref="P2632:P2695" si="252">IFERROR(AVERAGE($E2632/$L2632),0)</f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52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52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52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52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52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52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52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52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52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52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52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6">
        <f t="shared" si="252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52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52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52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52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52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52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52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52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52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52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52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52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52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52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52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52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52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52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52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52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52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52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52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52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52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52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52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52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52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52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52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52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52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52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52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52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52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52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52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52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52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52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52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6">
        <f t="shared" si="252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6">
        <f t="shared" si="252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si="252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$E2691/$D2691</f>
        <v>2.8571428571428571E-5</v>
      </c>
      <c r="P2691" s="6">
        <f t="shared" si="252"/>
        <v>1</v>
      </c>
      <c r="Q2691" t="str">
        <f t="shared" ref="Q2691:Q2754" si="254">LEFT($N2691,SEARCH("/",$N2691)-1)</f>
        <v>food</v>
      </c>
      <c r="R2691" t="str">
        <f t="shared" ref="R2691:R2754" si="255">RIGHT($N2691,LEN($N2691)-SEARCH("/",$N2691))</f>
        <v>food trucks</v>
      </c>
      <c r="S2691" s="10">
        <f t="shared" ref="S2691:S2754" si="256">((($J2691/60)/60)/24)+DATE(1970,1,1)</f>
        <v>42551.961689814809</v>
      </c>
      <c r="T2691" s="10">
        <f t="shared" ref="T2691:T2754" si="257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2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ref="P2696:P2759" si="258">IFERROR(AVERAGE($E2696/$L2696),0)</f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8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8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8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8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6">
        <f t="shared" si="258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8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8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8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8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8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8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8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8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8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8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8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8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8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8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8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8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8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8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8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8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8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8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8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8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8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8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8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8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8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8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8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8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8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8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8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8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8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8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8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8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8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8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8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6">
        <f t="shared" si="258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8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8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8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8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8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8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6">
        <f t="shared" si="258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6">
        <f t="shared" si="258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si="258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$E2755/$D2755</f>
        <v>0.19</v>
      </c>
      <c r="P2755" s="6">
        <f t="shared" si="258"/>
        <v>47.5</v>
      </c>
      <c r="Q2755" t="str">
        <f t="shared" ref="Q2755:Q2818" si="260">LEFT($N2755,SEARCH("/",$N2755)-1)</f>
        <v>publishing</v>
      </c>
      <c r="R2755" t="str">
        <f t="shared" ref="R2755:R2818" si="261">RIGHT($N2755,LEN($N2755)-SEARCH("/",$N2755))</f>
        <v>children's books</v>
      </c>
      <c r="S2755" s="10">
        <f t="shared" ref="S2755:S2818" si="262">((($J2755/60)/60)/24)+DATE(1970,1,1)</f>
        <v>41117.900729166664</v>
      </c>
      <c r="T2755" s="10">
        <f t="shared" ref="T2755:T2818" si="263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6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ref="P2760:P2823" si="264">IFERROR(AVERAGE($E2760/$L2760),0)</f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64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6">
        <f t="shared" si="264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64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64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64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64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6">
        <f t="shared" si="264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64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64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64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64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64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6">
        <f t="shared" si="264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6">
        <f t="shared" si="264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64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64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64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64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64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64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64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6">
        <f t="shared" si="264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64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64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64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64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64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64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64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64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64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64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64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64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64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64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64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64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64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64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64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64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64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64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64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64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64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64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64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64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64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64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64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64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64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64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64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si="264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$E2819/$D2819</f>
        <v>1.3</v>
      </c>
      <c r="P2819" s="6">
        <f t="shared" si="264"/>
        <v>23.636363636363637</v>
      </c>
      <c r="Q2819" t="str">
        <f t="shared" ref="Q2819:Q2882" si="266">LEFT($N2819,SEARCH("/",$N2819)-1)</f>
        <v>theater</v>
      </c>
      <c r="R2819" t="str">
        <f t="shared" ref="R2819:R2882" si="267">RIGHT($N2819,LEN($N2819)-SEARCH("/",$N2819))</f>
        <v>plays</v>
      </c>
      <c r="S2819" s="10">
        <f t="shared" ref="S2819:S2882" si="268">((($J2819/60)/60)/24)+DATE(1970,1,1)</f>
        <v>42023.634976851856</v>
      </c>
      <c r="T2819" s="10">
        <f t="shared" ref="T2819:T2882" si="269">((($I2819/60)/60)/24)+DATE(1970,1,1)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4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ref="P2824:P2887" si="270">IFERROR(AVERAGE($E2824/$L2824),0)</f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70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70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70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70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70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70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70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70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70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70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70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70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70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70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70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70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70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70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70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6">
        <f t="shared" si="270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6">
        <f t="shared" si="270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70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70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6">
        <f t="shared" si="270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6">
        <f t="shared" si="270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70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70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70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6">
        <f t="shared" si="270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70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6">
        <f t="shared" si="270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70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70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70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70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6">
        <f t="shared" si="270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70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70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70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70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70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70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6">
        <f t="shared" si="270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70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70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70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70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70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70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6">
        <f t="shared" si="270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70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70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70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6">
        <f t="shared" si="270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70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70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70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si="270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$E2883/$D2883</f>
        <v>0</v>
      </c>
      <c r="P2883" s="6">
        <f t="shared" si="270"/>
        <v>0</v>
      </c>
      <c r="Q2883" t="str">
        <f t="shared" ref="Q2883:Q2946" si="272">LEFT($N2883,SEARCH("/",$N2883)-1)</f>
        <v>theater</v>
      </c>
      <c r="R2883" t="str">
        <f t="shared" ref="R2883:R2946" si="273">RIGHT($N2883,LEN($N2883)-SEARCH("/",$N2883))</f>
        <v>plays</v>
      </c>
      <c r="S2883" s="10">
        <f t="shared" ref="S2883:S2946" si="274">((($J2883/60)/60)/24)+DATE(1970,1,1)</f>
        <v>41916.597638888888</v>
      </c>
      <c r="T2883" s="10">
        <f t="shared" ref="T2883:T2946" si="275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si="270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0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0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0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ref="P2888:P2951" si="276">IFERROR(AVERAGE($E2888/$L2888),0)</f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6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6">
        <f t="shared" si="276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6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6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6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6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6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6">
        <f t="shared" si="276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6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6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6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6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6">
        <f t="shared" si="276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6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6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6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6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6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6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6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6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6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6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6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6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6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6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6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6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6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6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6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6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6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6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6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6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6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6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6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6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6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6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6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6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6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6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6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6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6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6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6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6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6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6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6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6">
        <f t="shared" si="276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si="276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$E2947/$D2947</f>
        <v>0</v>
      </c>
      <c r="P2947" s="6">
        <f t="shared" si="276"/>
        <v>0</v>
      </c>
      <c r="Q2947" t="str">
        <f t="shared" ref="Q2947:Q3010" si="278">LEFT($N2947,SEARCH("/",$N2947)-1)</f>
        <v>theater</v>
      </c>
      <c r="R2947" t="str">
        <f t="shared" ref="R2947:R3010" si="279">RIGHT($N2947,LEN($N2947)-SEARCH("/",$N2947))</f>
        <v>spaces</v>
      </c>
      <c r="S2947" s="10">
        <f t="shared" ref="S2947:S3010" si="280">((($J2947/60)/60)/24)+DATE(1970,1,1)</f>
        <v>42118.139583333337</v>
      </c>
      <c r="T2947" s="10">
        <f t="shared" ref="T2947:T3010" si="281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si="276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76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6">
        <f t="shared" ref="P2952:P3015" si="282">IFERROR(AVERAGE($E2952/$L2952),0)</f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82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82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82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6">
        <f t="shared" si="282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82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82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82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6">
        <f t="shared" si="282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6">
        <f t="shared" si="282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6">
        <f t="shared" si="282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82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82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82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82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82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82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82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82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82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82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82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82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82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82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82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82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82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82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82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82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82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82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82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82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82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82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82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82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82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82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82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82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82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82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82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82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82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82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82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82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82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82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82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82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82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82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82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si="282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$E3011/$D3011</f>
        <v>1.19756</v>
      </c>
      <c r="P3011" s="6">
        <f t="shared" si="282"/>
        <v>233.8984375</v>
      </c>
      <c r="Q3011" t="str">
        <f t="shared" ref="Q3011:Q3074" si="284">LEFT($N3011,SEARCH("/",$N3011)-1)</f>
        <v>theater</v>
      </c>
      <c r="R3011" t="str">
        <f t="shared" ref="R3011:R3074" si="285">RIGHT($N3011,LEN($N3011)-SEARCH("/",$N3011))</f>
        <v>spaces</v>
      </c>
      <c r="S3011" s="10">
        <f t="shared" ref="S3011:S3074" si="286">((($J3011/60)/60)/24)+DATE(1970,1,1)</f>
        <v>41939.569907407407</v>
      </c>
      <c r="T3011" s="10">
        <f t="shared" ref="T3011:T3074" si="287">((($I3011/60)/60)/24)+DATE(1970,1,1)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2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2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ref="P3016:P3079" si="288">IFERROR(AVERAGE($E3016/$L3016),0)</f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8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8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8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8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8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8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8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8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8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8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8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8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8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8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8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8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8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8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8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8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8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8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8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8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8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8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8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8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8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8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8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8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8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8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8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8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8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8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8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6">
        <f t="shared" si="288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8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6">
        <f t="shared" si="288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6">
        <f t="shared" si="288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8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8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8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6">
        <f t="shared" si="288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8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8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8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8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8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8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8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8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8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8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si="288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$E3075/$D3075</f>
        <v>2.3035714285714285E-4</v>
      </c>
      <c r="P3075" s="6">
        <f t="shared" si="288"/>
        <v>92.142857142857139</v>
      </c>
      <c r="Q3075" t="str">
        <f t="shared" ref="Q3075:Q3138" si="290">LEFT($N3075,SEARCH("/",$N3075)-1)</f>
        <v>theater</v>
      </c>
      <c r="R3075" t="str">
        <f t="shared" ref="R3075:R3138" si="291">RIGHT($N3075,LEN($N3075)-SEARCH("/",$N3075))</f>
        <v>spaces</v>
      </c>
      <c r="S3075" s="10">
        <f t="shared" ref="S3075:S3138" si="292">((($J3075/60)/60)/24)+DATE(1970,1,1)</f>
        <v>42111.684027777781</v>
      </c>
      <c r="T3075" s="10">
        <f t="shared" ref="T3075:T3138" si="293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88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88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88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ref="P3080:P3143" si="294">IFERROR(AVERAGE($E3080/$L3080),0)</f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94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94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94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6">
        <f t="shared" si="294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94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94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94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94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94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94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94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94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94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94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94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94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94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94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94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94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94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94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94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94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94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94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94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94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94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94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94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94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94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94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94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6">
        <f t="shared" si="294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94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94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94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94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94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94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94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94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94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94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6">
        <f t="shared" si="294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94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6">
        <f t="shared" si="294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94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94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94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94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94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94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94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94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si="294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$E3139/$D3139</f>
        <v>3.3333333333333333E-2</v>
      </c>
      <c r="P3139" s="6">
        <f t="shared" si="294"/>
        <v>50</v>
      </c>
      <c r="Q3139" t="str">
        <f t="shared" ref="Q3139:Q3202" si="296">LEFT($N3139,SEARCH("/",$N3139)-1)</f>
        <v>theater</v>
      </c>
      <c r="R3139" t="str">
        <f t="shared" ref="R3139:R3202" si="297">RIGHT($N3139,LEN($N3139)-SEARCH("/",$N3139))</f>
        <v>plays</v>
      </c>
      <c r="S3139" s="10">
        <f t="shared" ref="S3139:S3202" si="298">((($J3139/60)/60)/24)+DATE(1970,1,1)</f>
        <v>42807.885057870371</v>
      </c>
      <c r="T3139" s="10">
        <f t="shared" ref="T3139:T3202" si="299">((($I3139/60)/60)/24)+DATE(1970,1,1)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6">
        <f t="shared" si="294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4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4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4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ref="P3144:P3207" si="300">IFERROR(AVERAGE($E3144/$L3144),0)</f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6">
        <f t="shared" si="300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300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6">
        <f t="shared" si="300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300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300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300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300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300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300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300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300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300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300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300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300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300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300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300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300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300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300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300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300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300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300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300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300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300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300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300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300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300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300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300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300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300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300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300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300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300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300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300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300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300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300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300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300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6">
        <f t="shared" si="300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300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300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300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6">
        <f t="shared" si="300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300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300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300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300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300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si="300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$E3203/$D3203</f>
        <v>1.2500000000000001E-2</v>
      </c>
      <c r="P3203" s="6">
        <f t="shared" si="300"/>
        <v>12.5</v>
      </c>
      <c r="Q3203" t="str">
        <f t="shared" ref="Q3203:Q3266" si="302">LEFT($N3203,SEARCH("/",$N3203)-1)</f>
        <v>theater</v>
      </c>
      <c r="R3203" t="str">
        <f t="shared" ref="R3203:R3266" si="303">RIGHT($N3203,LEN($N3203)-SEARCH("/",$N3203))</f>
        <v>musical</v>
      </c>
      <c r="S3203" s="10">
        <f t="shared" ref="S3203:S3266" si="304">((($J3203/60)/60)/24)+DATE(1970,1,1)</f>
        <v>41861.767094907409</v>
      </c>
      <c r="T3203" s="10">
        <f t="shared" ref="T3203:T3266" si="305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6">
        <f t="shared" si="300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6">
        <f t="shared" ref="P3208:P3271" si="306">IFERROR(AVERAGE($E3208/$L3208),0)</f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6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6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6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6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6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6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6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6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6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6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6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6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6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6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6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6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6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6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6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6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6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6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6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6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6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6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6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6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6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6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6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6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6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6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6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6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6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6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6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6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6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6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6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6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6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6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6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6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6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6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6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6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6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6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6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6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6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si="306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$E3267/$D3267</f>
        <v>1.64</v>
      </c>
      <c r="P3267" s="6">
        <f t="shared" si="306"/>
        <v>70.285714285714292</v>
      </c>
      <c r="Q3267" t="str">
        <f t="shared" ref="Q3267:Q3330" si="308">LEFT($N3267,SEARCH("/",$N3267)-1)</f>
        <v>theater</v>
      </c>
      <c r="R3267" t="str">
        <f t="shared" ref="R3267:R3330" si="309">RIGHT($N3267,LEN($N3267)-SEARCH("/",$N3267))</f>
        <v>plays</v>
      </c>
      <c r="S3267" s="10">
        <f t="shared" ref="S3267:S3330" si="310">((($J3267/60)/60)/24)+DATE(1970,1,1)</f>
        <v>42311.711979166663</v>
      </c>
      <c r="T3267" s="10">
        <f t="shared" ref="T3267:T3330" si="311">((($I3267/60)/60)/24)+DATE(1970,1,1)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6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ref="P3272:P3335" si="312">IFERROR(AVERAGE($E3272/$L3272),0)</f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12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12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12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12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12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12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12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12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12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12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12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12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12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12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12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12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12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12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12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12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12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12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12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12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12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12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12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12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12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12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12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12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12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12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12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12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12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12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12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12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12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12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12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12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12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12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12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12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12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12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12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12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12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12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12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12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12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si="312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$E3331/$D3331</f>
        <v>1.1679999999999999</v>
      </c>
      <c r="P3331" s="6">
        <f t="shared" si="312"/>
        <v>44.92307692307692</v>
      </c>
      <c r="Q3331" t="str">
        <f t="shared" ref="Q3331:Q3394" si="314">LEFT($N3331,SEARCH("/",$N3331)-1)</f>
        <v>theater</v>
      </c>
      <c r="R3331" t="str">
        <f t="shared" ref="R3331:R3394" si="315">RIGHT($N3331,LEN($N3331)-SEARCH("/",$N3331))</f>
        <v>plays</v>
      </c>
      <c r="S3331" s="10">
        <f t="shared" ref="S3331:S3394" si="316">((($J3331/60)/60)/24)+DATE(1970,1,1)</f>
        <v>41837.323009259257</v>
      </c>
      <c r="T3331" s="10">
        <f t="shared" ref="T3331:T3394" si="317">((($I3331/60)/60)/24)+DATE(1970,1,1)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ref="P3336:P3399" si="318">IFERROR(AVERAGE($E3336/$L3336),0)</f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8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8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8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8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8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8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8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8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8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8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8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8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8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8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8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8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8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8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8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8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8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8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8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8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8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8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8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8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8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8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8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8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8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8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8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8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8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8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8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8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8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8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8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8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8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8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8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8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8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8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8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8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8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8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8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8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8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si="318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$E3395/$D3395</f>
        <v>1.0580000000000001</v>
      </c>
      <c r="P3395" s="6">
        <f t="shared" si="318"/>
        <v>36.06818181818182</v>
      </c>
      <c r="Q3395" t="str">
        <f t="shared" ref="Q3395:Q3458" si="320">LEFT($N3395,SEARCH("/",$N3395)-1)</f>
        <v>theater</v>
      </c>
      <c r="R3395" t="str">
        <f t="shared" ref="R3395:R3458" si="321">RIGHT($N3395,LEN($N3395)-SEARCH("/",$N3395))</f>
        <v>plays</v>
      </c>
      <c r="S3395" s="10">
        <f t="shared" ref="S3395:S3458" si="322">((($J3395/60)/60)/24)+DATE(1970,1,1)</f>
        <v>41923.921643518523</v>
      </c>
      <c r="T3395" s="10">
        <f t="shared" ref="T3395:T3458" si="323">((($I3395/60)/60)/24)+DATE(1970,1,1)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18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ref="P3400:P3463" si="324">IFERROR(AVERAGE($E3400/$L3400),0)</f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24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24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24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24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24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24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24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24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24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24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24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24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24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24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24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24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24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24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24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24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24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24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24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24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24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24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24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24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24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24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24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24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24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24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24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24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24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24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24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24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24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24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24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24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24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24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24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24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24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24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24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24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24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24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24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24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24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si="324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$E3459/$D3459</f>
        <v>1.4019999999999999</v>
      </c>
      <c r="P3459" s="6">
        <f t="shared" si="324"/>
        <v>50.981818181818184</v>
      </c>
      <c r="Q3459" t="str">
        <f t="shared" ref="Q3459:Q3522" si="326">LEFT($N3459,SEARCH("/",$N3459)-1)</f>
        <v>theater</v>
      </c>
      <c r="R3459" t="str">
        <f t="shared" ref="R3459:R3522" si="327">RIGHT($N3459,LEN($N3459)-SEARCH("/",$N3459))</f>
        <v>plays</v>
      </c>
      <c r="S3459" s="10">
        <f t="shared" ref="S3459:S3522" si="328">((($J3459/60)/60)/24)+DATE(1970,1,1)</f>
        <v>42016.706678240742</v>
      </c>
      <c r="T3459" s="10">
        <f t="shared" ref="T3459:T3522" si="329">((($I3459/60)/60)/24)+DATE(1970,1,1)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4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ref="P3464:P3527" si="330">IFERROR(AVERAGE($E3464/$L3464),0)</f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30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30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30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30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30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30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30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30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30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30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30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30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30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30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30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30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30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30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30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30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30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30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30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30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30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30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30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30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30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30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30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30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30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30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30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30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30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30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30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30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30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30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30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30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30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30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30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30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30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30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30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30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30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30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30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30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30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si="330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$E3523/$D3523</f>
        <v>1.6942857142857144</v>
      </c>
      <c r="P3523" s="6">
        <f t="shared" si="330"/>
        <v>45.615384615384613</v>
      </c>
      <c r="Q3523" t="str">
        <f t="shared" ref="Q3523:Q3586" si="332">LEFT($N3523,SEARCH("/",$N3523)-1)</f>
        <v>theater</v>
      </c>
      <c r="R3523" t="str">
        <f t="shared" ref="R3523:R3586" si="333">RIGHT($N3523,LEN($N3523)-SEARCH("/",$N3523))</f>
        <v>plays</v>
      </c>
      <c r="S3523" s="10">
        <f t="shared" ref="S3523:S3586" si="334">((($J3523/60)/60)/24)+DATE(1970,1,1)</f>
        <v>41881.361342592594</v>
      </c>
      <c r="T3523" s="10">
        <f t="shared" ref="T3523:T3586" si="335">((($I3523/60)/60)/24)+DATE(1970,1,1)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ref="P3528:P3591" si="336">IFERROR(AVERAGE($E3528/$L3528),0)</f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6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6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6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6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6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6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6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6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6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6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6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6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6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6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6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6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6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6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6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6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6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6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6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6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6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6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6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6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6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6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6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6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6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6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6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6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6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6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6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6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6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6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6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6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6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6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6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6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6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6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6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6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6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6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6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6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6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si="336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$E3587/$D3587</f>
        <v>1.1911764705882353</v>
      </c>
      <c r="P3587" s="6">
        <f t="shared" si="336"/>
        <v>176.08695652173913</v>
      </c>
      <c r="Q3587" t="str">
        <f t="shared" ref="Q3587:Q3650" si="338">LEFT($N3587,SEARCH("/",$N3587)-1)</f>
        <v>theater</v>
      </c>
      <c r="R3587" t="str">
        <f t="shared" ref="R3587:R3650" si="339">RIGHT($N3587,LEN($N3587)-SEARCH("/",$N3587))</f>
        <v>plays</v>
      </c>
      <c r="S3587" s="10">
        <f t="shared" ref="S3587:S3650" si="340">((($J3587/60)/60)/24)+DATE(1970,1,1)</f>
        <v>41964.716319444444</v>
      </c>
      <c r="T3587" s="10">
        <f t="shared" ref="T3587:T3650" si="341">((($I3587/60)/60)/24)+DATE(1970,1,1)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ref="P3592:P3655" si="342">IFERROR(AVERAGE($E3592/$L3592),0)</f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42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42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42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42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42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42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42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42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42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42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42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42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42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42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42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42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42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42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42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42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42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42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42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42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42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42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42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42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42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42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42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42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42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42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42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42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42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6">
        <f t="shared" si="342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42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42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42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42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42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42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42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6">
        <f t="shared" si="342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42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42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42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42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6">
        <f t="shared" si="342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42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6">
        <f t="shared" si="342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42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42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42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42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si="342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$E3651/$D3651</f>
        <v>1.04</v>
      </c>
      <c r="P3651" s="6">
        <f t="shared" si="342"/>
        <v>97.5</v>
      </c>
      <c r="Q3651" t="str">
        <f t="shared" ref="Q3651:Q3714" si="344">LEFT($N3651,SEARCH("/",$N3651)-1)</f>
        <v>theater</v>
      </c>
      <c r="R3651" t="str">
        <f t="shared" ref="R3651:R3714" si="345">RIGHT($N3651,LEN($N3651)-SEARCH("/",$N3651))</f>
        <v>plays</v>
      </c>
      <c r="S3651" s="10">
        <f t="shared" ref="S3651:S3714" si="346">((($J3651/60)/60)/24)+DATE(1970,1,1)</f>
        <v>41780.712893518517</v>
      </c>
      <c r="T3651" s="10">
        <f t="shared" ref="T3651:T3714" si="347">((($I3651/60)/60)/24)+DATE(1970,1,1)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ref="P3656:P3719" si="348">IFERROR(AVERAGE($E3656/$L3656),0)</f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8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8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8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8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8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8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8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8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8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8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8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8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8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8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8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8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8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8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8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8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8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8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8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8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8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8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8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8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8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8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8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8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8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8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8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8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8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8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8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8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8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8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8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8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8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8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8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8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8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8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8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8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8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8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8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8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8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si="348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$E3715/$D3715</f>
        <v>1.0149999999999999</v>
      </c>
      <c r="P3715" s="6">
        <f t="shared" si="348"/>
        <v>106.84210526315789</v>
      </c>
      <c r="Q3715" t="str">
        <f t="shared" ref="Q3715:Q3778" si="350">LEFT($N3715,SEARCH("/",$N3715)-1)</f>
        <v>theater</v>
      </c>
      <c r="R3715" t="str">
        <f t="shared" ref="R3715:R3778" si="351">RIGHT($N3715,LEN($N3715)-SEARCH("/",$N3715))</f>
        <v>plays</v>
      </c>
      <c r="S3715" s="10">
        <f t="shared" ref="S3715:S3778" si="352">((($J3715/60)/60)/24)+DATE(1970,1,1)</f>
        <v>42505.738032407404</v>
      </c>
      <c r="T3715" s="10">
        <f t="shared" ref="T3715:T3778" si="353">((($I3715/60)/60)/24)+DATE(1970,1,1)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48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ref="P3720:P3783" si="354">IFERROR(AVERAGE($E3720/$L3720),0)</f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54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54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54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54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54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54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54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54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54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54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54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54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54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54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6">
        <f t="shared" si="354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54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54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54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54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54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54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54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6">
        <f t="shared" si="354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54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6">
        <f t="shared" si="354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6">
        <f t="shared" si="354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54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54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54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54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54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54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54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54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54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54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54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54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54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54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54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54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54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54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54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54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54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54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54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54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54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54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54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54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54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54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54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si="354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$E3779/$D3779</f>
        <v>1.4319999999999999</v>
      </c>
      <c r="P3779" s="6">
        <f t="shared" si="354"/>
        <v>48.542372881355931</v>
      </c>
      <c r="Q3779" t="str">
        <f t="shared" ref="Q3779:Q3842" si="356">LEFT($N3779,SEARCH("/",$N3779)-1)</f>
        <v>theater</v>
      </c>
      <c r="R3779" t="str">
        <f t="shared" ref="R3779:R3842" si="357">RIGHT($N3779,LEN($N3779)-SEARCH("/",$N3779))</f>
        <v>musical</v>
      </c>
      <c r="S3779" s="10">
        <f t="shared" ref="S3779:S3842" si="358">((($J3779/60)/60)/24)+DATE(1970,1,1)</f>
        <v>41887.111354166671</v>
      </c>
      <c r="T3779" s="10">
        <f t="shared" ref="T3779:T3842" si="359">((($I3779/60)/60)/24)+DATE(1970,1,1)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4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ref="P3784:P3847" si="360">IFERROR(AVERAGE($E3784/$L3784),0)</f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60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60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60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60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60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60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60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6">
        <f t="shared" si="360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6">
        <f t="shared" si="360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60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60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60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60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60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60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60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60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60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60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6">
        <f t="shared" si="360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60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6">
        <f t="shared" si="360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60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60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60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60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60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60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60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60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60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60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60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60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60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60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60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60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60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60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60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60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60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60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60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60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60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60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60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60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60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60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60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60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60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60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60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si="360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$E3843/$D3843</f>
        <v>8.72E-2</v>
      </c>
      <c r="P3843" s="6">
        <f t="shared" si="360"/>
        <v>25.647058823529413</v>
      </c>
      <c r="Q3843" t="str">
        <f t="shared" ref="Q3843:Q3906" si="362">LEFT($N3843,SEARCH("/",$N3843)-1)</f>
        <v>theater</v>
      </c>
      <c r="R3843" t="str">
        <f t="shared" ref="R3843:R3906" si="363">RIGHT($N3843,LEN($N3843)-SEARCH("/",$N3843))</f>
        <v>plays</v>
      </c>
      <c r="S3843" s="10">
        <f t="shared" ref="S3843:S3906" si="364">((($J3843/60)/60)/24)+DATE(1970,1,1)</f>
        <v>41780.785729166666</v>
      </c>
      <c r="T3843" s="10">
        <f t="shared" ref="T3843:T3906" si="365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ref="P3848:P3911" si="366">IFERROR(AVERAGE($E3848/$L3848),0)</f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6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6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6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6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6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6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6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6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6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6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6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6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6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6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6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6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6">
        <f t="shared" si="366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6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6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6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6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6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6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6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6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6">
        <f t="shared" si="366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6">
        <f t="shared" si="366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6">
        <f t="shared" si="366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6">
        <f t="shared" si="366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6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6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6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6">
        <f t="shared" si="366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6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6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6">
        <f t="shared" si="366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6">
        <f t="shared" si="366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6">
        <f t="shared" si="366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6">
        <f t="shared" si="366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6">
        <f t="shared" si="366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6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6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6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6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6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6">
        <f t="shared" si="366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6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6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6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6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6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6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6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6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6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6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6">
        <f t="shared" si="366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si="366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$E3907/$D3907</f>
        <v>0.11533333333333333</v>
      </c>
      <c r="P3907" s="6">
        <f t="shared" si="366"/>
        <v>24.714285714285715</v>
      </c>
      <c r="Q3907" t="str">
        <f t="shared" ref="Q3907:Q3970" si="368">LEFT($N3907,SEARCH("/",$N3907)-1)</f>
        <v>theater</v>
      </c>
      <c r="R3907" t="str">
        <f t="shared" ref="R3907:R3970" si="369">RIGHT($N3907,LEN($N3907)-SEARCH("/",$N3907))</f>
        <v>plays</v>
      </c>
      <c r="S3907" s="10">
        <f t="shared" ref="S3907:S3970" si="370">((($J3907/60)/60)/24)+DATE(1970,1,1)</f>
        <v>42124.623877314814</v>
      </c>
      <c r="T3907" s="10">
        <f t="shared" ref="T3907:T3970" si="371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6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6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6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ref="P3912:P3975" si="372">IFERROR(AVERAGE($E3912/$L3912),0)</f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72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72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72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72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72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6">
        <f t="shared" si="372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72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72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72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72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6">
        <f t="shared" si="372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72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72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72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72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72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72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72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72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6">
        <f t="shared" si="372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6">
        <f t="shared" si="372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72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72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72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72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6">
        <f t="shared" si="372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72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72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72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72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72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6">
        <f t="shared" si="372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72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6">
        <f t="shared" si="372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72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72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72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6">
        <f t="shared" si="372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72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72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72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72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6">
        <f t="shared" si="372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6">
        <f t="shared" si="372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72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6">
        <f t="shared" si="372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72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72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72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72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72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72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6">
        <f t="shared" si="372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72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72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72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72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si="372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$E3971/$D3971</f>
        <v>7.4690265486725665E-2</v>
      </c>
      <c r="P3971" s="6">
        <f t="shared" si="372"/>
        <v>35.166666666666664</v>
      </c>
      <c r="Q3971" t="str">
        <f t="shared" ref="Q3971:Q4034" si="374">LEFT($N3971,SEARCH("/",$N3971)-1)</f>
        <v>theater</v>
      </c>
      <c r="R3971" t="str">
        <f t="shared" ref="R3971:R4034" si="375">RIGHT($N3971,LEN($N3971)-SEARCH("/",$N3971))</f>
        <v>plays</v>
      </c>
      <c r="S3971" s="10">
        <f t="shared" ref="S3971:S4034" si="376">((($J3971/60)/60)/24)+DATE(1970,1,1)</f>
        <v>42601.854699074072</v>
      </c>
      <c r="T3971" s="10">
        <f t="shared" ref="T3971:T4034" si="377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2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ref="P3976:P4039" si="378">IFERROR(AVERAGE($E3976/$L3976),0)</f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6">
        <f t="shared" si="378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8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8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8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8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8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8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8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8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8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8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8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8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8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6">
        <f t="shared" si="378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8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8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8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8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8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8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8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6">
        <f t="shared" si="378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8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8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8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8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8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8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8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8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8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8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8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8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8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8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6">
        <f t="shared" si="378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8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6">
        <f t="shared" si="378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8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8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8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8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8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8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8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8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6">
        <f t="shared" si="378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8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8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6">
        <f t="shared" si="378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8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8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6">
        <f t="shared" si="378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8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6">
        <f t="shared" si="378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si="378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$E4035/$D4035</f>
        <v>0.25698702928870293</v>
      </c>
      <c r="P4035" s="6">
        <f t="shared" si="378"/>
        <v>65.340319148936175</v>
      </c>
      <c r="Q4035" t="str">
        <f t="shared" ref="Q4035:Q4098" si="380">LEFT($N4035,SEARCH("/",$N4035)-1)</f>
        <v>theater</v>
      </c>
      <c r="R4035" t="str">
        <f t="shared" ref="R4035:R4098" si="381">RIGHT($N4035,LEN($N4035)-SEARCH("/",$N4035))</f>
        <v>plays</v>
      </c>
      <c r="S4035" s="10">
        <f t="shared" ref="S4035:S4098" si="382">((($J4035/60)/60)/24)+DATE(1970,1,1)</f>
        <v>42614.268796296295</v>
      </c>
      <c r="T4035" s="10">
        <f t="shared" ref="T4035:T4098" si="383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78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78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78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ref="P4040:P4103" si="384">IFERROR(AVERAGE($E4040/$L4040),0)</f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84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84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84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84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6">
        <f t="shared" si="384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84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84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84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84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84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84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84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6">
        <f t="shared" si="384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84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84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6">
        <f t="shared" si="384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84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84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84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84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84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84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6">
        <f t="shared" si="384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84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84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84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84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84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84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84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84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84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6">
        <f t="shared" si="384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84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84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84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84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6">
        <f t="shared" si="384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84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6">
        <f t="shared" si="384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84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6">
        <f t="shared" si="384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84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84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84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84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84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84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6">
        <f t="shared" si="384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84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84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84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84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84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84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84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84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si="384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$E4099/$D4099</f>
        <v>0</v>
      </c>
      <c r="P4099" s="6">
        <f t="shared" si="384"/>
        <v>0</v>
      </c>
      <c r="Q4099" t="str">
        <f t="shared" ref="Q4099:Q4115" si="386">LEFT($N4099,SEARCH("/",$N4099)-1)</f>
        <v>theater</v>
      </c>
      <c r="R4099" t="str">
        <f t="shared" ref="R4099:R4115" si="387">RIGHT($N4099,LEN($N4099)-SEARCH("/",$N4099))</f>
        <v>plays</v>
      </c>
      <c r="S4099" s="10">
        <f t="shared" ref="S4099:S4115" si="388">((($J4099/60)/60)/24)+DATE(1970,1,1)</f>
        <v>42344.824502314819</v>
      </c>
      <c r="T4099" s="10">
        <f t="shared" ref="T4099:T4115" si="38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6">
        <f t="shared" si="384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si="384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6">
        <f t="shared" si="384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6">
        <f t="shared" si="384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ref="P4104:P4115" si="390">IFERROR(AVERAGE($E4104/$L4104),0)</f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90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90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90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90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90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90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6">
        <f t="shared" si="390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90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90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90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90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00000000-0009-0000-0000-000000000000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E4" sqref="E4:E14"/>
      <pivotSelection pane="bottomRight" showHeader="1" extendable="1" axis="axisCol" start="3" max="5" activeRow="3" activeCol="4" previousRow="3" previousCol="4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defaultRowHeight="15" x14ac:dyDescent="0.25"/>
  <cols>
    <col min="1" max="1" width="12.85546875" customWidth="1"/>
    <col min="2" max="2" width="15.5703125" bestFit="1" customWidth="1"/>
    <col min="3" max="3" width="5.7109375" customWidth="1"/>
    <col min="4" max="4" width="8.42578125" customWidth="1"/>
    <col min="5" max="5" width="3.85546875" customWidth="1"/>
    <col min="6" max="6" width="10.710937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8322</v>
      </c>
      <c r="B3" s="7" t="s">
        <v>8323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>
      <selection activeCell="G2" sqref="G2"/>
    </sheetView>
  </sheetViews>
  <sheetFormatPr defaultRowHeight="15" x14ac:dyDescent="0.25"/>
  <cols>
    <col min="1" max="2" width="15.5703125" bestFit="1" customWidth="1"/>
    <col min="3" max="3" width="5.7109375" bestFit="1" customWidth="1"/>
    <col min="4" max="4" width="8.42578125" bestFit="1" customWidth="1"/>
    <col min="5" max="5" width="3.85546875" bestFit="1" customWidth="1"/>
    <col min="6" max="6" width="10.7109375" bestFit="1" customWidth="1"/>
  </cols>
  <sheetData>
    <row r="1" spans="1:6" x14ac:dyDescent="0.25">
      <c r="A1" s="7" t="s">
        <v>8223</v>
      </c>
      <c r="B1" t="s">
        <v>8312</v>
      </c>
    </row>
    <row r="2" spans="1:6" x14ac:dyDescent="0.25">
      <c r="A2" s="7" t="s">
        <v>8308</v>
      </c>
      <c r="B2" t="s">
        <v>8312</v>
      </c>
    </row>
    <row r="4" spans="1:6" x14ac:dyDescent="0.25">
      <c r="A4" s="7" t="s">
        <v>8322</v>
      </c>
      <c r="B4" s="7" t="s">
        <v>8323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8"/>
  <sheetViews>
    <sheetView workbookViewId="0">
      <selection activeCell="A20" sqref="A20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customWidth="1"/>
    <col min="4" max="4" width="8.42578125" bestFit="1" customWidth="1"/>
    <col min="5" max="5" width="3.85546875" customWidth="1"/>
    <col min="6" max="6" width="10.7109375" bestFit="1" customWidth="1"/>
  </cols>
  <sheetData>
    <row r="1" spans="1:6" x14ac:dyDescent="0.25">
      <c r="A1" s="7" t="s">
        <v>8308</v>
      </c>
      <c r="B1" t="s">
        <v>8312</v>
      </c>
    </row>
    <row r="2" spans="1:6" x14ac:dyDescent="0.25">
      <c r="A2" s="7" t="s">
        <v>8379</v>
      </c>
      <c r="B2" t="s">
        <v>8312</v>
      </c>
    </row>
    <row r="4" spans="1:6" x14ac:dyDescent="0.25">
      <c r="A4" s="7" t="s">
        <v>8322</v>
      </c>
      <c r="B4" s="7" t="s">
        <v>8323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1" t="s">
        <v>8311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tabSelected="1" workbookViewId="0">
      <selection sqref="A1:H13"/>
    </sheetView>
  </sheetViews>
  <sheetFormatPr defaultRowHeight="15" x14ac:dyDescent="0.25"/>
  <cols>
    <col min="1" max="1" width="26.5703125" bestFit="1" customWidth="1"/>
    <col min="2" max="2" width="17.28515625" bestFit="1" customWidth="1"/>
    <col min="3" max="3" width="13.28515625" bestFit="1" customWidth="1"/>
    <col min="4" max="4" width="16.140625" bestFit="1" customWidth="1"/>
    <col min="5" max="5" width="12.42578125" bestFit="1" customWidth="1"/>
    <col min="6" max="6" width="19.7109375" bestFit="1" customWidth="1"/>
    <col min="7" max="7" width="15.85546875" bestFit="1" customWidth="1"/>
    <col min="8" max="8" width="18.7109375" bestFit="1" customWidth="1"/>
  </cols>
  <sheetData>
    <row r="1" spans="1:8" s="12" customFormat="1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SUM($B2:$D2)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5">
      <c r="A3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SUM($B3:$D3)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5">
      <c r="A4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5">
      <c r="A5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8392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8393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N2186"/>
  <sheetViews>
    <sheetView workbookViewId="0">
      <selection activeCell="H3" sqref="H3"/>
    </sheetView>
  </sheetViews>
  <sheetFormatPr defaultRowHeight="15" x14ac:dyDescent="0.25"/>
  <cols>
    <col min="1" max="1" width="9.28515625" bestFit="1" customWidth="1"/>
    <col min="2" max="2" width="13.42578125" bestFit="1" customWidth="1"/>
    <col min="4" max="4" width="9.42578125" customWidth="1"/>
    <col min="5" max="5" width="13.42578125" bestFit="1" customWidth="1"/>
    <col min="8" max="8" width="9.28515625" bestFit="1" customWidth="1"/>
    <col min="11" max="11" width="9.28515625" bestFit="1" customWidth="1"/>
    <col min="12" max="12" width="9.5703125" bestFit="1" customWidth="1"/>
    <col min="13" max="13" width="11.5703125" customWidth="1"/>
    <col min="14" max="14" width="17.28515625" bestFit="1" customWidth="1"/>
  </cols>
  <sheetData>
    <row r="1" spans="1:14" x14ac:dyDescent="0.25">
      <c r="A1" s="1" t="s">
        <v>8218</v>
      </c>
      <c r="B1" s="1" t="s">
        <v>8262</v>
      </c>
      <c r="D1" s="1" t="s">
        <v>8218</v>
      </c>
      <c r="E1" s="1" t="s">
        <v>8262</v>
      </c>
      <c r="I1" s="12" t="s">
        <v>8402</v>
      </c>
      <c r="J1" s="12" t="s">
        <v>8403</v>
      </c>
      <c r="K1" s="12" t="s">
        <v>8404</v>
      </c>
      <c r="L1" s="12" t="s">
        <v>8405</v>
      </c>
      <c r="M1" s="12" t="s">
        <v>8406</v>
      </c>
      <c r="N1" s="12" t="s">
        <v>8407</v>
      </c>
    </row>
    <row r="2" spans="1:14" x14ac:dyDescent="0.25">
      <c r="A2" t="s">
        <v>8219</v>
      </c>
      <c r="B2">
        <v>182</v>
      </c>
      <c r="D2" t="s">
        <v>8221</v>
      </c>
      <c r="E2">
        <v>0</v>
      </c>
      <c r="H2" s="12" t="s">
        <v>8400</v>
      </c>
      <c r="I2" s="13">
        <f>AVERAGE(B2:B2186)</f>
        <v>194.42517162471395</v>
      </c>
      <c r="J2">
        <f>MEDIAN(B2:B2186)</f>
        <v>62</v>
      </c>
      <c r="K2">
        <f>MIN(B2:B2186)</f>
        <v>1</v>
      </c>
      <c r="L2">
        <f>MAX(B2:B2186)</f>
        <v>26457</v>
      </c>
      <c r="M2" s="13">
        <f>_xlfn.VAR.S(B2:B2186)</f>
        <v>713167.37912800396</v>
      </c>
      <c r="N2" s="13">
        <f>_xlfn.STDEV.S(B2:B2186)</f>
        <v>844.49237955591047</v>
      </c>
    </row>
    <row r="3" spans="1:14" x14ac:dyDescent="0.25">
      <c r="A3" t="s">
        <v>8219</v>
      </c>
      <c r="B3">
        <v>79</v>
      </c>
      <c r="D3" t="s">
        <v>8221</v>
      </c>
      <c r="E3">
        <v>1</v>
      </c>
      <c r="H3" s="12" t="s">
        <v>8401</v>
      </c>
      <c r="I3" s="13">
        <f>AVERAGE(E2:E1531)</f>
        <v>17.709803921568628</v>
      </c>
      <c r="J3">
        <f>MEDIAN(E2:E1531)</f>
        <v>4</v>
      </c>
      <c r="K3">
        <f>MIN(E2:E1531)</f>
        <v>0</v>
      </c>
      <c r="L3">
        <f>MAX(E2:E1531)</f>
        <v>1293</v>
      </c>
      <c r="M3" s="13">
        <f>_xlfn.VAR.S(E2:E1531)</f>
        <v>3775.6894394644714</v>
      </c>
      <c r="N3" s="13">
        <f>_xlfn.STDEV.S(E2:E1531)</f>
        <v>61.446638959868842</v>
      </c>
    </row>
    <row r="4" spans="1:14" x14ac:dyDescent="0.25">
      <c r="A4" t="s">
        <v>8219</v>
      </c>
      <c r="B4">
        <v>35</v>
      </c>
      <c r="D4" t="s">
        <v>8221</v>
      </c>
      <c r="E4">
        <v>10</v>
      </c>
    </row>
    <row r="5" spans="1:14" x14ac:dyDescent="0.25">
      <c r="A5" t="s">
        <v>8219</v>
      </c>
      <c r="B5">
        <v>150</v>
      </c>
      <c r="D5" t="s">
        <v>8221</v>
      </c>
      <c r="E5">
        <v>0</v>
      </c>
    </row>
    <row r="6" spans="1:14" x14ac:dyDescent="0.25">
      <c r="A6" t="s">
        <v>8219</v>
      </c>
      <c r="B6">
        <v>284</v>
      </c>
      <c r="D6" t="s">
        <v>8221</v>
      </c>
      <c r="E6">
        <v>7</v>
      </c>
      <c r="H6" s="15" t="s">
        <v>8408</v>
      </c>
      <c r="I6" s="15"/>
      <c r="J6" s="15"/>
      <c r="K6" s="15"/>
      <c r="L6" s="15"/>
      <c r="M6" s="15"/>
      <c r="N6" s="15"/>
    </row>
    <row r="7" spans="1:14" ht="14.45" customHeight="1" x14ac:dyDescent="0.25">
      <c r="A7" t="s">
        <v>8219</v>
      </c>
      <c r="B7">
        <v>47</v>
      </c>
      <c r="D7" t="s">
        <v>8221</v>
      </c>
      <c r="E7">
        <v>0</v>
      </c>
      <c r="H7" s="14" t="s">
        <v>8409</v>
      </c>
      <c r="I7" s="14"/>
      <c r="J7" s="14"/>
      <c r="K7" s="14"/>
      <c r="L7" s="14"/>
      <c r="M7" s="14"/>
      <c r="N7" s="14"/>
    </row>
    <row r="8" spans="1:14" x14ac:dyDescent="0.25">
      <c r="A8" t="s">
        <v>8219</v>
      </c>
      <c r="B8">
        <v>58</v>
      </c>
      <c r="D8" t="s">
        <v>8221</v>
      </c>
      <c r="E8">
        <v>1</v>
      </c>
      <c r="H8" s="14"/>
      <c r="I8" s="14"/>
      <c r="J8" s="14"/>
      <c r="K8" s="14"/>
      <c r="L8" s="14"/>
      <c r="M8" s="14"/>
      <c r="N8" s="14"/>
    </row>
    <row r="9" spans="1:14" x14ac:dyDescent="0.25">
      <c r="A9" t="s">
        <v>8219</v>
      </c>
      <c r="B9">
        <v>57</v>
      </c>
      <c r="D9" t="s">
        <v>8221</v>
      </c>
      <c r="E9">
        <v>2</v>
      </c>
      <c r="H9" s="14"/>
      <c r="I9" s="14"/>
      <c r="J9" s="14"/>
      <c r="K9" s="14"/>
      <c r="L9" s="14"/>
      <c r="M9" s="14"/>
      <c r="N9" s="14"/>
    </row>
    <row r="10" spans="1:14" x14ac:dyDescent="0.25">
      <c r="A10" t="s">
        <v>8219</v>
      </c>
      <c r="B10">
        <v>12</v>
      </c>
      <c r="D10" t="s">
        <v>8221</v>
      </c>
      <c r="E10">
        <v>3</v>
      </c>
    </row>
    <row r="11" spans="1:14" x14ac:dyDescent="0.25">
      <c r="A11" t="s">
        <v>8219</v>
      </c>
      <c r="B11">
        <v>20</v>
      </c>
      <c r="D11" t="s">
        <v>8221</v>
      </c>
      <c r="E11">
        <v>10</v>
      </c>
    </row>
    <row r="12" spans="1:14" x14ac:dyDescent="0.25">
      <c r="A12" t="s">
        <v>8219</v>
      </c>
      <c r="B12">
        <v>19</v>
      </c>
      <c r="D12" t="s">
        <v>8221</v>
      </c>
      <c r="E12">
        <v>10</v>
      </c>
    </row>
    <row r="13" spans="1:14" x14ac:dyDescent="0.25">
      <c r="A13" t="s">
        <v>8219</v>
      </c>
      <c r="B13">
        <v>75</v>
      </c>
      <c r="D13" t="s">
        <v>8221</v>
      </c>
      <c r="E13">
        <v>1</v>
      </c>
    </row>
    <row r="14" spans="1:14" x14ac:dyDescent="0.25">
      <c r="A14" t="s">
        <v>8219</v>
      </c>
      <c r="B14">
        <v>827</v>
      </c>
      <c r="D14" t="s">
        <v>8221</v>
      </c>
      <c r="E14">
        <v>0</v>
      </c>
    </row>
    <row r="15" spans="1:14" x14ac:dyDescent="0.25">
      <c r="A15" t="s">
        <v>8219</v>
      </c>
      <c r="B15">
        <v>51</v>
      </c>
      <c r="D15" t="s">
        <v>8221</v>
      </c>
      <c r="E15">
        <v>0</v>
      </c>
    </row>
    <row r="16" spans="1:14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H7:N9"/>
    <mergeCell ref="H6:N6"/>
  </mergeCells>
  <conditionalFormatting sqref="A1:A2186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D1:D1531">
    <cfRule type="containsText" dxfId="3" priority="1" operator="containsText" text="live">
      <formula>NOT(ISERROR(SEARCH("live",D1)))</formula>
    </cfRule>
    <cfRule type="containsText" dxfId="2" priority="2" operator="containsText" text="failed">
      <formula>NOT(ISERROR(SEARCH("failed",D1)))</formula>
    </cfRule>
    <cfRule type="containsText" dxfId="1" priority="3" operator="containsText" text="canceled">
      <formula>NOT(ISERROR(SEARCH("canceled",D1)))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Pivot_Category</vt:lpstr>
      <vt:lpstr>Pivot_SubCat</vt:lpstr>
      <vt:lpstr>Pivot_Date</vt:lpstr>
      <vt:lpstr>Bonus_1</vt:lpstr>
      <vt:lpstr>Bonus_StatsA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Jolly-HP</cp:lastModifiedBy>
  <dcterms:created xsi:type="dcterms:W3CDTF">2017-04-20T15:17:24Z</dcterms:created>
  <dcterms:modified xsi:type="dcterms:W3CDTF">2020-03-13T04:39:57Z</dcterms:modified>
</cp:coreProperties>
</file>