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urfaceLaptop2\Downloads\Excel project CPI\"/>
    </mc:Choice>
  </mc:AlternateContent>
  <xr:revisionPtr revIDLastSave="0" documentId="13_ncr:1_{B0297AAE-F1AD-47E5-A257-1F35E6553DB3}" xr6:coauthVersionLast="47" xr6:coauthVersionMax="47" xr10:uidLastSave="{00000000-0000-0000-0000-000000000000}"/>
  <bookViews>
    <workbookView xWindow="-110" yWindow="-110" windowWidth="22780" windowHeight="14660" firstSheet="7" activeTab="12" xr2:uid="{5C27CF37-798E-43DF-B94A-06EDA522D396}"/>
  </bookViews>
  <sheets>
    <sheet name="dim_segment" sheetId="6" r:id="rId1"/>
    <sheet name="dim_date" sheetId="5" r:id="rId2"/>
    <sheet name="fact_order" sheetId="4" r:id="rId3"/>
    <sheet name="dim_product" sheetId="3" r:id="rId4"/>
    <sheet name="dim_country" sheetId="2" r:id="rId5"/>
    <sheet name="Sales_KPI" sheetId="9" r:id="rId6"/>
    <sheet name="Target" sheetId="8" r:id="rId7"/>
    <sheet name="Quantity Sold" sheetId="7" r:id="rId8"/>
    <sheet name="Country" sheetId="10" r:id="rId9"/>
    <sheet name="Product &amp; Segment" sheetId="11" r:id="rId10"/>
    <sheet name="Month&amp; Year" sheetId="12" r:id="rId11"/>
    <sheet name="Calc" sheetId="13" r:id="rId12"/>
    <sheet name="Dashboard" sheetId="15" r:id="rId13"/>
  </sheets>
  <definedNames>
    <definedName name="_xlcn.WorksheetConnection_Book1dim_country1" hidden="1">dim_country[]</definedName>
    <definedName name="_xlcn.WorksheetConnection_Book1dim_date1" hidden="1">dim_date[]</definedName>
    <definedName name="_xlcn.WorksheetConnection_Book1dim_product1" hidden="1">dim_product[]</definedName>
    <definedName name="_xlcn.WorksheetConnection_Book1dim_segment1" hidden="1">dim_segment[]</definedName>
    <definedName name="_xlcn.WorksheetConnection_Book1fact_order1" hidden="1">fact_order[]</definedName>
    <definedName name="_xlcn.WorksheetConnection_Model.xlsxSales_KPI_11" hidden="1">Sales_KPI_1[]</definedName>
    <definedName name="_xlcn.WorksheetConnection_Model.xlsxSales_KPI1" hidden="1">Sales_KPI[]</definedName>
    <definedName name="ExternalData_1" localSheetId="4" hidden="1">dim_country!$A$1:$B$6</definedName>
    <definedName name="ExternalData_1" localSheetId="5" hidden="1">Sales_KPI!$A$1:$C$12</definedName>
    <definedName name="ExternalData_2" localSheetId="3" hidden="1">dim_product!$A$1:$B$7</definedName>
    <definedName name="ExternalData_3" localSheetId="2" hidden="1">fact_order!$A$1:$M$701</definedName>
    <definedName name="ExternalData_4" localSheetId="1" hidden="1">dim_date!$A$1:$C$17</definedName>
    <definedName name="ExternalData_5" localSheetId="0" hidden="1">dim_segment!$A$1:$B$6</definedName>
    <definedName name="Slicer_Country">#N/A</definedName>
    <definedName name="Slicer_Date__Month">#N/A</definedName>
    <definedName name="Slicer_Date__Year2">#N/A</definedName>
    <definedName name="Slicer_Product">#N/A</definedName>
    <definedName name="Slicer_Segment">#N/A</definedName>
  </definedNames>
  <calcPr calcId="191029"/>
  <pivotCaches>
    <pivotCache cacheId="0" r:id="rId14"/>
    <pivotCache cacheId="1" r:id="rId15"/>
    <pivotCache cacheId="5" r:id="rId16"/>
    <pivotCache cacheId="22" r:id="rId17"/>
    <pivotCache cacheId="25" r:id="rId18"/>
    <pivotCache cacheId="28" r:id="rId19"/>
    <pivotCache cacheId="31" r:id="rId20"/>
  </pivotCaches>
  <extLst>
    <ext xmlns:x14="http://schemas.microsoft.com/office/spreadsheetml/2009/9/main" uri="{876F7934-8845-4945-9796-88D515C7AA90}">
      <x14:pivotCaches>
        <pivotCache cacheId="7"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KPI_1" name="Sales_KPI_1" connection="WorksheetConnection_Model.xlsx!Sales_KPI_1"/>
          <x15:modelTable id="Sales_KPI" name="Sales_KPI" connection="WorksheetConnection_Model.xlsx!Sales_KPI"/>
          <x15:modelTable id="fact_order" name="fact_order" connection="WorksheetConnection_Book1!fact_order"/>
          <x15:modelTable id="dim_segment" name="dim_segment" connection="WorksheetConnection_Book1!dim_segment"/>
          <x15:modelTable id="dim_product" name="dim_product" connection="WorksheetConnection_Book1!dim_product"/>
          <x15:modelTable id="dim_date" name="dim_date" connection="WorksheetConnection_Book1!dim_date"/>
          <x15:modelTable id="dim_country" name="dim_country" connection="WorksheetConnection_Book1!dim_country"/>
        </x15:modelTables>
        <x15:modelRelationships>
          <x15:modelRelationship fromTable="fact_order" fromColumn="Country ID" toTable="dim_country" toColumn="Country ID"/>
          <x15:modelRelationship fromTable="fact_order" fromColumn="Segment ID" toTable="dim_segment" toColumn="Segment ID"/>
          <x15:modelRelationship fromTable="fact_order" fromColumn="Product ID" toTable="dim_product" toColumn="Product ID"/>
          <x15:modelRelationship fromTable="fact_order" fromColumn="Date" toTable="dim_date" toColumn="Date"/>
          <x15:modelRelationship fromTable="Sales_KPI_1" fromColumn="Country" toTable="dim_country" toColumn="Country"/>
          <x15:modelRelationship fromTable="Sales_KPI_1" fromColumn="Year" toTable="dim_date" toColumn="Date"/>
        </x15:modelRelationships>
        <x15:extLst>
          <ext xmlns:x16="http://schemas.microsoft.com/office/spreadsheetml/2014/11/main" uri="{9835A34E-60A6-4A7C-AAB8-D5F71C897F49}">
            <x16:modelTimeGroupings>
              <x16:modelTimeGrouping tableName="dim_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B3" i="8"/>
  <c r="B4" i="8"/>
  <c r="B5" i="8"/>
  <c r="B6" i="8"/>
  <c r="C2" i="8"/>
  <c r="C3" i="8"/>
  <c r="C4" i="8"/>
  <c r="C5" i="8"/>
  <c r="C6" i="8"/>
  <c r="B7" i="8" l="1"/>
  <c r="D2" i="13" s="1"/>
  <c r="E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42FAD1-DCB8-4084-A301-7B1152D690D7}" keepAlive="1" name="Query - dim_country" description="Connection to the 'dim_country' query in the workbook." type="5" refreshedVersion="8" background="1" saveData="1">
    <dbPr connection="Provider=Microsoft.Mashup.OleDb.1;Data Source=$Workbook$;Location=dim_country;Extended Properties=&quot;&quot;" command="SELECT * FROM [dim_country]"/>
  </connection>
  <connection id="2" xr16:uid="{58662082-9986-4DE4-B711-080A9E6812A9}" keepAlive="1" name="Query - dim_date" description="Connection to the 'dim_date' query in the workbook." type="5" refreshedVersion="8" background="1" saveData="1">
    <dbPr connection="Provider=Microsoft.Mashup.OleDb.1;Data Source=$Workbook$;Location=dim_date;Extended Properties=&quot;&quot;" command="SELECT * FROM [dim_date]"/>
  </connection>
  <connection id="3" xr16:uid="{5C885AF3-4178-4FC7-BFBA-78E756717DD9}" keepAlive="1" name="Query - dim_product" description="Connection to the 'dim_product' query in the workbook." type="5" refreshedVersion="8" background="1" saveData="1">
    <dbPr connection="Provider=Microsoft.Mashup.OleDb.1;Data Source=$Workbook$;Location=dim_product;Extended Properties=&quot;&quot;" command="SELECT * FROM [dim_product]"/>
  </connection>
  <connection id="4" xr16:uid="{A8E62F69-4017-44D3-B7B0-16AE97BE3738}" keepAlive="1" name="Query - dim_segment" description="Connection to the 'dim_segment' query in the workbook." type="5" refreshedVersion="8" background="1" saveData="1">
    <dbPr connection="Provider=Microsoft.Mashup.OleDb.1;Data Source=$Workbook$;Location=dim_segment;Extended Properties=&quot;&quot;" command="SELECT * FROM [dim_segment]"/>
  </connection>
  <connection id="5" xr16:uid="{5824AB64-667B-496F-80C9-FD4EE22B6BB8}" keepAlive="1" name="Query - fact_order" description="Connection to the 'fact_order' query in the workbook." type="5" refreshedVersion="8" background="1" saveData="1">
    <dbPr connection="Provider=Microsoft.Mashup.OleDb.1;Data Source=$Workbook$;Location=fact_order;Extended Properties=&quot;&quot;" command="SELECT * FROM [fact_order]"/>
  </connection>
  <connection id="6" xr16:uid="{CD2DF83D-9D53-495F-80D5-3D12B440B85F}" keepAlive="1" name="Query - Sales_KPI" description="Connection to the 'Sales_KPI' query in the workbook." type="5" refreshedVersion="8" background="1" saveData="1">
    <dbPr connection="Provider=Microsoft.Mashup.OleDb.1;Data Source=$Workbook$;Location=Sales_KPI;Extended Properties=&quot;&quot;" command="SELECT * FROM [Sales_KPI]"/>
  </connection>
  <connection id="7" xr16:uid="{50B92CE1-C195-435A-BA9C-DAEFD17534E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2A561792-E263-484E-AFC1-8941D76D1127}" name="WorksheetConnection_Book1!dim_country" type="102" refreshedVersion="8" minRefreshableVersion="5">
    <extLst>
      <ext xmlns:x15="http://schemas.microsoft.com/office/spreadsheetml/2010/11/main" uri="{DE250136-89BD-433C-8126-D09CA5730AF9}">
        <x15:connection id="dim_country">
          <x15:rangePr sourceName="_xlcn.WorksheetConnection_Book1dim_country1"/>
        </x15:connection>
      </ext>
    </extLst>
  </connection>
  <connection id="9" xr16:uid="{55E74449-D6BE-44C9-A0A8-360B48B55491}" name="WorksheetConnection_Book1!dim_date" type="102" refreshedVersion="8" minRefreshableVersion="5">
    <extLst>
      <ext xmlns:x15="http://schemas.microsoft.com/office/spreadsheetml/2010/11/main" uri="{DE250136-89BD-433C-8126-D09CA5730AF9}">
        <x15:connection id="dim_date">
          <x15:rangePr sourceName="_xlcn.WorksheetConnection_Book1dim_date1"/>
        </x15:connection>
      </ext>
    </extLst>
  </connection>
  <connection id="10" xr16:uid="{9EBBD5CC-E27F-4B3D-8878-1ED0D62EDE85}" name="WorksheetConnection_Book1!dim_product" type="102" refreshedVersion="8" minRefreshableVersion="5">
    <extLst>
      <ext xmlns:x15="http://schemas.microsoft.com/office/spreadsheetml/2010/11/main" uri="{DE250136-89BD-433C-8126-D09CA5730AF9}">
        <x15:connection id="dim_product">
          <x15:rangePr sourceName="_xlcn.WorksheetConnection_Book1dim_product1"/>
        </x15:connection>
      </ext>
    </extLst>
  </connection>
  <connection id="11" xr16:uid="{D01025B2-DC9B-4491-99CB-A30BD2DBC1F0}" name="WorksheetConnection_Book1!dim_segment" type="102" refreshedVersion="8" minRefreshableVersion="5">
    <extLst>
      <ext xmlns:x15="http://schemas.microsoft.com/office/spreadsheetml/2010/11/main" uri="{DE250136-89BD-433C-8126-D09CA5730AF9}">
        <x15:connection id="dim_segment">
          <x15:rangePr sourceName="_xlcn.WorksheetConnection_Book1dim_segment1"/>
        </x15:connection>
      </ext>
    </extLst>
  </connection>
  <connection id="12" xr16:uid="{AF23A418-C159-444E-B7B3-70327F7AE9D1}" name="WorksheetConnection_Book1!fact_order" type="102" refreshedVersion="8" minRefreshableVersion="5">
    <extLst>
      <ext xmlns:x15="http://schemas.microsoft.com/office/spreadsheetml/2010/11/main" uri="{DE250136-89BD-433C-8126-D09CA5730AF9}">
        <x15:connection id="fact_order">
          <x15:rangePr sourceName="_xlcn.WorksheetConnection_Book1fact_order1"/>
        </x15:connection>
      </ext>
    </extLst>
  </connection>
  <connection id="13" xr16:uid="{3307766F-F2E3-4885-86DC-BA81FA1A0A30}" name="WorksheetConnection_Model.xlsx!Sales_KPI" type="102" refreshedVersion="8" minRefreshableVersion="5">
    <extLst>
      <ext xmlns:x15="http://schemas.microsoft.com/office/spreadsheetml/2010/11/main" uri="{DE250136-89BD-433C-8126-D09CA5730AF9}">
        <x15:connection id="Sales_KPI">
          <x15:rangePr sourceName="_xlcn.WorksheetConnection_Model.xlsxSales_KPI1"/>
        </x15:connection>
      </ext>
    </extLst>
  </connection>
  <connection id="14" xr16:uid="{43ED04EC-3627-4C44-B3B3-971147D537DB}" name="WorksheetConnection_Model.xlsx!Sales_KPI_1" type="102" refreshedVersion="8" minRefreshableVersion="5">
    <extLst>
      <ext xmlns:x15="http://schemas.microsoft.com/office/spreadsheetml/2010/11/main" uri="{DE250136-89BD-433C-8126-D09CA5730AF9}">
        <x15:connection id="Sales_KPI_1">
          <x15:rangePr sourceName="_xlcn.WorksheetConnection_Model.xlsxSales_KPI_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im_date].[Date (Year)].[All]}"/>
  </metadataStrings>
  <mdxMetadata count="1">
    <mdx n="0" f="s">
      <ms ns="1" c="0"/>
    </mdx>
  </mdxMetadata>
  <valueMetadata count="1">
    <bk>
      <rc t="1" v="0"/>
    </bk>
  </valueMetadata>
</metadata>
</file>

<file path=xl/sharedStrings.xml><?xml version="1.0" encoding="utf-8"?>
<sst xmlns="http://schemas.openxmlformats.org/spreadsheetml/2006/main" count="836" uniqueCount="71">
  <si>
    <t>Country</t>
  </si>
  <si>
    <t>Country ID</t>
  </si>
  <si>
    <t>Canada</t>
  </si>
  <si>
    <t>Germany</t>
  </si>
  <si>
    <t>France</t>
  </si>
  <si>
    <t>Mexico</t>
  </si>
  <si>
    <t>United States of America</t>
  </si>
  <si>
    <t>Product</t>
  </si>
  <si>
    <t>Product ID</t>
  </si>
  <si>
    <t>Carretera</t>
  </si>
  <si>
    <t>Montana</t>
  </si>
  <si>
    <t>Paseo</t>
  </si>
  <si>
    <t>Velo</t>
  </si>
  <si>
    <t>VTT</t>
  </si>
  <si>
    <t>Amarilla</t>
  </si>
  <si>
    <t>Segment ID</t>
  </si>
  <si>
    <t>Discount Band</t>
  </si>
  <si>
    <t>Units Sold</t>
  </si>
  <si>
    <t>Manufacturing Price</t>
  </si>
  <si>
    <t>Sale Price</t>
  </si>
  <si>
    <t>Gross Sales</t>
  </si>
  <si>
    <t>Discounts</t>
  </si>
  <si>
    <t xml:space="preserve"> Sales</t>
  </si>
  <si>
    <t>COGS</t>
  </si>
  <si>
    <t>Profit</t>
  </si>
  <si>
    <t>Date</t>
  </si>
  <si>
    <t>None</t>
  </si>
  <si>
    <t>Low</t>
  </si>
  <si>
    <t>Medium</t>
  </si>
  <si>
    <t>High</t>
  </si>
  <si>
    <t>Month</t>
  </si>
  <si>
    <t>Year</t>
  </si>
  <si>
    <t>Dec</t>
  </si>
  <si>
    <t>Nov</t>
  </si>
  <si>
    <t>Oct</t>
  </si>
  <si>
    <t>Sep</t>
  </si>
  <si>
    <t>Aug</t>
  </si>
  <si>
    <t>Jul</t>
  </si>
  <si>
    <t>Jun</t>
  </si>
  <si>
    <t>May</t>
  </si>
  <si>
    <t>Apr</t>
  </si>
  <si>
    <t>Mar</t>
  </si>
  <si>
    <t>Feb</t>
  </si>
  <si>
    <t>Jan</t>
  </si>
  <si>
    <t>Segment</t>
  </si>
  <si>
    <t>Government</t>
  </si>
  <si>
    <t>Midmarket</t>
  </si>
  <si>
    <t>Channel Partners</t>
  </si>
  <si>
    <t>Enterprise</t>
  </si>
  <si>
    <t>Small Business</t>
  </si>
  <si>
    <t>Row Labels</t>
  </si>
  <si>
    <t>Grand Total</t>
  </si>
  <si>
    <t>revenue</t>
  </si>
  <si>
    <t>Revenue sply</t>
  </si>
  <si>
    <t>2013</t>
  </si>
  <si>
    <t>2014</t>
  </si>
  <si>
    <t>Revenue Growth</t>
  </si>
  <si>
    <t>Unit sold</t>
  </si>
  <si>
    <t>Column Labels</t>
  </si>
  <si>
    <t>Sales KPI</t>
  </si>
  <si>
    <t>Sale target</t>
  </si>
  <si>
    <t>(blank)</t>
  </si>
  <si>
    <t>Sum of Profit</t>
  </si>
  <si>
    <t>Sum of Sales</t>
  </si>
  <si>
    <t>Date (Year)</t>
  </si>
  <si>
    <t>Sum of Units Sold</t>
  </si>
  <si>
    <t>Revenue all country</t>
  </si>
  <si>
    <t>Achieved</t>
  </si>
  <si>
    <t>COMPANY SALES PERFORMANCE 2013 &amp; 2014</t>
  </si>
  <si>
    <t xml:space="preserve"> Grand Total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</si>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</sst>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
    <numFmt numFmtId="165" formatCode="&quot;$&quot;#,##0"/>
    <numFmt numFmtId="166" formatCode="_(&quot;$&quot;* #,##0_);_(&quot;$&quot;* \(#,##0\);_(&quot;$&quot;* &quot;-&quot;??_);_(@_)"/>
  </numFmts>
  <fonts count="4" x14ac:knownFonts="1">
    <font>
      <sz val="11"/>
      <color theme="1"/>
      <name val="Calibri"/>
      <family val="2"/>
      <scheme val="minor"/>
    </font>
    <font>
      <sz val="11"/>
      <color theme="1"/>
      <name val="Calibri"/>
      <family val="2"/>
      <scheme val="minor"/>
    </font>
    <font>
      <b/>
      <sz val="18"/>
      <color theme="0"/>
      <name val="Calibri"/>
      <family val="2"/>
      <scheme val="minor"/>
    </font>
    <font>
      <sz val="8"/>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4"/>
        <bgColor indexed="64"/>
      </patternFill>
    </fill>
    <fill>
      <patternFill patternType="solid">
        <fgColor theme="0" tint="-4.9989318521683403E-2"/>
        <bgColor indexed="64"/>
      </patternFill>
    </fill>
  </fills>
  <borders count="11">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9" tint="0.39997558519241921"/>
      </left>
      <right/>
      <top style="thin">
        <color theme="9" tint="0.39997558519241921"/>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165" fontId="0" fillId="0" borderId="0" xfId="0" applyNumberFormat="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0" borderId="0" xfId="0" applyAlignment="1">
      <alignment horizontal="left" indent="1"/>
    </xf>
    <xf numFmtId="44" fontId="0" fillId="0" borderId="0" xfId="1" applyFont="1"/>
    <xf numFmtId="166" fontId="0" fillId="0" borderId="0" xfId="1" applyNumberFormat="1" applyFont="1"/>
    <xf numFmtId="166" fontId="0" fillId="0" borderId="0" xfId="0" applyNumberFormat="1"/>
    <xf numFmtId="166" fontId="0" fillId="2" borderId="1" xfId="1" applyNumberFormat="1" applyFont="1" applyFill="1" applyBorder="1"/>
    <xf numFmtId="166" fontId="0" fillId="0" borderId="1" xfId="1" applyNumberFormat="1" applyFont="1" applyBorder="1"/>
    <xf numFmtId="9" fontId="0" fillId="0" borderId="0" xfId="2" applyFont="1"/>
    <xf numFmtId="166" fontId="0" fillId="0" borderId="0" xfId="0" pivotButton="1" applyNumberFormat="1"/>
    <xf numFmtId="166" fontId="0" fillId="2" borderId="10" xfId="1" applyNumberFormat="1" applyFont="1" applyFill="1" applyBorder="1"/>
    <xf numFmtId="166" fontId="0" fillId="0" borderId="0" xfId="1" applyNumberFormat="1" applyFont="1" applyBorder="1"/>
    <xf numFmtId="3" fontId="0" fillId="0" borderId="0" xfId="0" applyNumberFormat="1"/>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0" fillId="4" borderId="0" xfId="0" applyFill="1" applyBorder="1"/>
  </cellXfs>
  <cellStyles count="3">
    <cellStyle name="Currency" xfId="1" builtinId="4"/>
    <cellStyle name="Normal" xfId="0" builtinId="0"/>
    <cellStyle name="Percent" xfId="2" builtinId="5"/>
  </cellStyles>
  <dxfs count="53">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 formatCode="#,##0"/>
    </dxf>
    <dxf>
      <numFmt numFmtId="2" formatCode="0.0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 formatCode="#,##0"/>
    </dxf>
    <dxf>
      <numFmt numFmtId="13" formatCode="0%"/>
    </dxf>
    <dxf>
      <numFmt numFmtId="165" formatCode="&quot;$&quot;#,##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border diagonalUp="0" diagonalDown="0" outline="0">
        <left/>
        <right/>
        <top/>
        <bottom/>
      </border>
    </dxf>
    <dxf>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border diagonalUp="0" diagonalDown="0" outline="0">
        <left/>
        <right/>
        <top/>
        <bottom/>
      </border>
    </dxf>
    <dxf>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fill>
        <patternFill patternType="solid">
          <fgColor theme="9" tint="0.79998168889431442"/>
          <bgColor theme="9" tint="0.79998168889431442"/>
        </patternFill>
      </fill>
      <border diagonalUp="0" diagonalDown="0" outline="0">
        <left style="thin">
          <color theme="9" tint="0.39997558519241921"/>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166" formatCode="_(&quot;$&quot;* #,##0_);_(&quot;$&quot;* \(#,##0\);_(&quot;$&quot;* &quot;-&quot;??_);_(@_)"/>
      <fill>
        <patternFill patternType="solid">
          <fgColor theme="9" tint="0.79998168889431442"/>
          <bgColor theme="9" tint="0.79998168889431442"/>
        </patternFill>
      </fill>
      <border diagonalUp="0" diagonalDown="0" outline="0">
        <left style="thin">
          <color theme="9" tint="0.39997558519241921"/>
        </left>
        <right/>
        <top style="thin">
          <color theme="9" tint="0.39997558519241921"/>
        </top>
        <bottom style="thin">
          <color theme="9" tint="0.39997558519241921"/>
        </bottom>
      </border>
    </dxf>
    <dxf>
      <numFmt numFmtId="166" formatCode="_(&quot;$&quot;* #,##0_);_(&quot;$&quot;* \(#,##0\);_(&quot;$&quot;* &quot;-&quot;??_);_(@_)"/>
    </dxf>
    <dxf>
      <numFmt numFmtId="166" formatCode="_(&quot;$&quot;* #,##0_);_(&quot;$&quot;* \(#,##0\);_(&quot;$&quot;* &quot;-&quot;??_);_(@_)"/>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5.xml"/><Relationship Id="rId39" Type="http://schemas.openxmlformats.org/officeDocument/2006/relationships/customXml" Target="../customXml/item6.xml"/><Relationship Id="rId21" Type="http://schemas.openxmlformats.org/officeDocument/2006/relationships/pivotCacheDefinition" Target="pivotCache/pivotCacheDefinition8.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styles" Target="styles.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7.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Dashboard.xlsx]Product &amp; Segment!PivotTable6</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Total Product's Sales  by Segment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&amp; Segment'!$B$3:$B$4</c:f>
              <c:strCache>
                <c:ptCount val="1"/>
                <c:pt idx="0">
                  <c:v>Amarilla</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Segment'!$B$5:$B$10</c:f>
              <c:numCache>
                <c:formatCode>_("$"* #,##0_);_("$"* \(#,##0\);_("$"* "-"??_);_(@_)</c:formatCode>
                <c:ptCount val="5"/>
                <c:pt idx="0">
                  <c:v>4927207.7050000001</c:v>
                </c:pt>
                <c:pt idx="1">
                  <c:v>4975368.9399999995</c:v>
                </c:pt>
                <c:pt idx="2">
                  <c:v>6616196.4399999995</c:v>
                </c:pt>
                <c:pt idx="3">
                  <c:v>4946738.99</c:v>
                </c:pt>
                <c:pt idx="4">
                  <c:v>3105903.7250000006</c:v>
                </c:pt>
              </c:numCache>
            </c:numRef>
          </c:val>
          <c:extLst>
            <c:ext xmlns:c16="http://schemas.microsoft.com/office/drawing/2014/chart" uri="{C3380CC4-5D6E-409C-BE32-E72D297353CC}">
              <c16:uniqueId val="{00000000-4702-49EA-B9D3-58233AAEE590}"/>
            </c:ext>
          </c:extLst>
        </c:ser>
        <c:ser>
          <c:idx val="1"/>
          <c:order val="1"/>
          <c:tx>
            <c:strRef>
              <c:f>'Product &amp; Segment'!$C$3:$C$4</c:f>
              <c:strCache>
                <c:ptCount val="1"/>
                <c:pt idx="0">
                  <c:v>Carretera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Segment'!$C$5:$C$10</c:f>
              <c:numCache>
                <c:formatCode>_("$"* #,##0_);_("$"* \(#,##0\);_("$"* "-"??_);_(@_)</c:formatCode>
                <c:ptCount val="5"/>
                <c:pt idx="0">
                  <c:v>3570899.94</c:v>
                </c:pt>
                <c:pt idx="1">
                  <c:v>2618166.3600000003</c:v>
                </c:pt>
                <c:pt idx="2">
                  <c:v>7218237.71</c:v>
                </c:pt>
                <c:pt idx="3">
                  <c:v>2225419.08</c:v>
                </c:pt>
                <c:pt idx="4">
                  <c:v>2584331.6</c:v>
                </c:pt>
              </c:numCache>
            </c:numRef>
          </c:val>
          <c:extLst>
            <c:ext xmlns:c16="http://schemas.microsoft.com/office/drawing/2014/chart" uri="{C3380CC4-5D6E-409C-BE32-E72D297353CC}">
              <c16:uniqueId val="{00000001-4702-49EA-B9D3-58233AAEE590}"/>
            </c:ext>
          </c:extLst>
        </c:ser>
        <c:ser>
          <c:idx val="2"/>
          <c:order val="2"/>
          <c:tx>
            <c:strRef>
              <c:f>'Product &amp; Segment'!$D$3:$D$4</c:f>
              <c:strCache>
                <c:ptCount val="1"/>
                <c:pt idx="0">
                  <c:v>Montana</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Segment'!$D$5:$D$10</c:f>
              <c:numCache>
                <c:formatCode>_("$"* #,##0_);_("$"* \(#,##0\);_("$"* "-"??_);_(@_)</c:formatCode>
                <c:ptCount val="5"/>
                <c:pt idx="0">
                  <c:v>3270665.2399999993</c:v>
                </c:pt>
                <c:pt idx="1">
                  <c:v>5611893.79</c:v>
                </c:pt>
                <c:pt idx="2">
                  <c:v>2020901.95</c:v>
                </c:pt>
                <c:pt idx="3">
                  <c:v>4127732.4950000006</c:v>
                </c:pt>
                <c:pt idx="4">
                  <c:v>4415145.2</c:v>
                </c:pt>
              </c:numCache>
            </c:numRef>
          </c:val>
          <c:extLst>
            <c:ext xmlns:c16="http://schemas.microsoft.com/office/drawing/2014/chart" uri="{C3380CC4-5D6E-409C-BE32-E72D297353CC}">
              <c16:uniqueId val="{00000002-4702-49EA-B9D3-58233AAEE590}"/>
            </c:ext>
          </c:extLst>
        </c:ser>
        <c:ser>
          <c:idx val="3"/>
          <c:order val="3"/>
          <c:tx>
            <c:strRef>
              <c:f>'Product &amp; Segment'!$E$3:$E$4</c:f>
              <c:strCache>
                <c:ptCount val="1"/>
                <c:pt idx="0">
                  <c:v>Paseo</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Segment'!$E$5:$E$10</c:f>
              <c:numCache>
                <c:formatCode>_("$"* #,##0_);_("$"* \(#,##0\);_("$"* "-"??_);_(@_)</c:formatCode>
                <c:ptCount val="5"/>
                <c:pt idx="0">
                  <c:v>3219091.0700000003</c:v>
                </c:pt>
                <c:pt idx="1">
                  <c:v>7541502.7399999993</c:v>
                </c:pt>
                <c:pt idx="2">
                  <c:v>2840619.6900000009</c:v>
                </c:pt>
                <c:pt idx="3">
                  <c:v>4517190.87</c:v>
                </c:pt>
                <c:pt idx="4">
                  <c:v>4183396.2850000006</c:v>
                </c:pt>
              </c:numCache>
            </c:numRef>
          </c:val>
          <c:extLst>
            <c:ext xmlns:c16="http://schemas.microsoft.com/office/drawing/2014/chart" uri="{C3380CC4-5D6E-409C-BE32-E72D297353CC}">
              <c16:uniqueId val="{00000003-4702-49EA-B9D3-58233AAEE590}"/>
            </c:ext>
          </c:extLst>
        </c:ser>
        <c:ser>
          <c:idx val="4"/>
          <c:order val="4"/>
          <c:tx>
            <c:strRef>
              <c:f>'Product &amp; Segment'!$F$3:$F$4</c:f>
              <c:strCache>
                <c:ptCount val="1"/>
                <c:pt idx="0">
                  <c:v>Velo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Segment'!$F$5:$F$10</c:f>
              <c:numCache>
                <c:formatCode>_("$"* #,##0_);_("$"* \(#,##0\);_("$"* "-"??_);_(@_)</c:formatCode>
                <c:ptCount val="5"/>
                <c:pt idx="0">
                  <c:v>1326555.6949999998</c:v>
                </c:pt>
                <c:pt idx="1">
                  <c:v>2462094.7300000004</c:v>
                </c:pt>
                <c:pt idx="2">
                  <c:v>4428471.7999999989</c:v>
                </c:pt>
                <c:pt idx="3">
                  <c:v>5307228.6750000007</c:v>
                </c:pt>
                <c:pt idx="4">
                  <c:v>2240336.4</c:v>
                </c:pt>
              </c:numCache>
            </c:numRef>
          </c:val>
          <c:extLst>
            <c:ext xmlns:c16="http://schemas.microsoft.com/office/drawing/2014/chart" uri="{C3380CC4-5D6E-409C-BE32-E72D297353CC}">
              <c16:uniqueId val="{00000004-4702-49EA-B9D3-58233AAEE590}"/>
            </c:ext>
          </c:extLst>
        </c:ser>
        <c:ser>
          <c:idx val="5"/>
          <c:order val="5"/>
          <c:tx>
            <c:strRef>
              <c:f>'Product &amp; Segment'!$G$3:$G$4</c:f>
              <c:strCache>
                <c:ptCount val="1"/>
                <c:pt idx="0">
                  <c:v>VTT</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Segment'!$G$5:$G$10</c:f>
              <c:numCache>
                <c:formatCode>_("$"* #,##0_);_("$"* \(#,##0\);_("$"* "-"??_);_(@_)</c:formatCode>
                <c:ptCount val="5"/>
                <c:pt idx="0">
                  <c:v>3736731.2299999995</c:v>
                </c:pt>
                <c:pt idx="1">
                  <c:v>3137635.4</c:v>
                </c:pt>
                <c:pt idx="2">
                  <c:v>2495867.96</c:v>
                </c:pt>
                <c:pt idx="3">
                  <c:v>1826587.9500000002</c:v>
                </c:pt>
                <c:pt idx="4">
                  <c:v>7228230.5999999996</c:v>
                </c:pt>
              </c:numCache>
            </c:numRef>
          </c:val>
          <c:extLst>
            <c:ext xmlns:c16="http://schemas.microsoft.com/office/drawing/2014/chart" uri="{C3380CC4-5D6E-409C-BE32-E72D297353CC}">
              <c16:uniqueId val="{00000005-4702-49EA-B9D3-58233AAEE590}"/>
            </c:ext>
          </c:extLst>
        </c:ser>
        <c:dLbls>
          <c:showLegendKey val="0"/>
          <c:showVal val="0"/>
          <c:showCatName val="0"/>
          <c:showSerName val="0"/>
          <c:showPercent val="0"/>
          <c:showBubbleSize val="0"/>
        </c:dLbls>
        <c:gapWidth val="100"/>
        <c:overlap val="-24"/>
        <c:axId val="1646849887"/>
        <c:axId val="458467967"/>
      </c:barChart>
      <c:catAx>
        <c:axId val="164684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8467967"/>
        <c:crosses val="autoZero"/>
        <c:auto val="1"/>
        <c:lblAlgn val="ctr"/>
        <c:lblOffset val="100"/>
        <c:noMultiLvlLbl val="0"/>
      </c:catAx>
      <c:valAx>
        <c:axId val="4584679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6849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Dashboard.xlsx]Quantity Sold!PivotTable2</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Total Unit Quantity Sold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Sold'!$I$10:$I$11</c:f>
              <c:strCache>
                <c:ptCount val="1"/>
                <c:pt idx="0">
                  <c:v>2013</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'Quantity Sold'!$H$12:$H$18</c:f>
              <c:strCache>
                <c:ptCount val="6"/>
                <c:pt idx="0">
                  <c:v>Amarilla</c:v>
                </c:pt>
                <c:pt idx="1">
                  <c:v>Carretera</c:v>
                </c:pt>
                <c:pt idx="2">
                  <c:v>Montana</c:v>
                </c:pt>
                <c:pt idx="3">
                  <c:v>Paseo</c:v>
                </c:pt>
                <c:pt idx="4">
                  <c:v>Velo</c:v>
                </c:pt>
                <c:pt idx="5">
                  <c:v>VTT</c:v>
                </c:pt>
              </c:strCache>
            </c:strRef>
          </c:cat>
          <c:val>
            <c:numRef>
              <c:f>'Quantity Sold'!$I$12:$I$18</c:f>
              <c:numCache>
                <c:formatCode>#,##0</c:formatCode>
                <c:ptCount val="6"/>
                <c:pt idx="0">
                  <c:v>51650</c:v>
                </c:pt>
                <c:pt idx="1">
                  <c:v>41621</c:v>
                </c:pt>
                <c:pt idx="2">
                  <c:v>36704</c:v>
                </c:pt>
                <c:pt idx="3">
                  <c:v>54078</c:v>
                </c:pt>
                <c:pt idx="4">
                  <c:v>47311</c:v>
                </c:pt>
                <c:pt idx="5">
                  <c:v>33310</c:v>
                </c:pt>
              </c:numCache>
            </c:numRef>
          </c:val>
          <c:extLst>
            <c:ext xmlns:c16="http://schemas.microsoft.com/office/drawing/2014/chart" uri="{C3380CC4-5D6E-409C-BE32-E72D297353CC}">
              <c16:uniqueId val="{00000000-574E-44E7-A79D-577DF01F522F}"/>
            </c:ext>
          </c:extLst>
        </c:ser>
        <c:ser>
          <c:idx val="1"/>
          <c:order val="1"/>
          <c:tx>
            <c:strRef>
              <c:f>'Quantity Sold'!$J$10:$J$11</c:f>
              <c:strCache>
                <c:ptCount val="1"/>
                <c:pt idx="0">
                  <c:v>2014</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'Quantity Sold'!$H$12:$H$18</c:f>
              <c:strCache>
                <c:ptCount val="6"/>
                <c:pt idx="0">
                  <c:v>Amarilla</c:v>
                </c:pt>
                <c:pt idx="1">
                  <c:v>Carretera</c:v>
                </c:pt>
                <c:pt idx="2">
                  <c:v>Montana</c:v>
                </c:pt>
                <c:pt idx="3">
                  <c:v>Paseo</c:v>
                </c:pt>
                <c:pt idx="4">
                  <c:v>Velo</c:v>
                </c:pt>
                <c:pt idx="5">
                  <c:v>VTT</c:v>
                </c:pt>
              </c:strCache>
            </c:strRef>
          </c:cat>
          <c:val>
            <c:numRef>
              <c:f>'Quantity Sold'!$J$12:$J$18</c:f>
              <c:numCache>
                <c:formatCode>#,##0</c:formatCode>
                <c:ptCount val="6"/>
                <c:pt idx="0">
                  <c:v>180401</c:v>
                </c:pt>
                <c:pt idx="1">
                  <c:v>143245</c:v>
                </c:pt>
                <c:pt idx="2">
                  <c:v>141553.5</c:v>
                </c:pt>
                <c:pt idx="3">
                  <c:v>146452</c:v>
                </c:pt>
                <c:pt idx="4">
                  <c:v>142252.5</c:v>
                </c:pt>
                <c:pt idx="5">
                  <c:v>107228</c:v>
                </c:pt>
              </c:numCache>
            </c:numRef>
          </c:val>
          <c:extLst>
            <c:ext xmlns:c16="http://schemas.microsoft.com/office/drawing/2014/chart" uri="{C3380CC4-5D6E-409C-BE32-E72D297353CC}">
              <c16:uniqueId val="{00000001-574E-44E7-A79D-577DF01F522F}"/>
            </c:ext>
          </c:extLst>
        </c:ser>
        <c:dLbls>
          <c:showLegendKey val="0"/>
          <c:showVal val="0"/>
          <c:showCatName val="0"/>
          <c:showSerName val="0"/>
          <c:showPercent val="0"/>
          <c:showBubbleSize val="0"/>
        </c:dLbls>
        <c:gapWidth val="100"/>
        <c:overlap val="-24"/>
        <c:axId val="1749354112"/>
        <c:axId val="1643744560"/>
      </c:barChart>
      <c:catAx>
        <c:axId val="17493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3744560"/>
        <c:crosses val="autoZero"/>
        <c:auto val="1"/>
        <c:lblAlgn val="ctr"/>
        <c:lblOffset val="100"/>
        <c:noMultiLvlLbl val="0"/>
      </c:catAx>
      <c:valAx>
        <c:axId val="1643744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4935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Dashboard.xlsx]Month&amp; Year!PivotTable8</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Total Sales/Profit by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'Month&amp; Year'!$B$3</c:f>
              <c:strCache>
                <c:ptCount val="1"/>
                <c:pt idx="0">
                  <c:v>Sum of 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'Month&amp; Year'!$A$4:$A$16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'Month&amp; Year'!$B$4:$B$16</c:f>
              <c:numCache>
                <c:formatCode>_("$"* #,##0_);_("$"* \(#,##0\);_("$"* "-"??_);_(@_)</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0-3F82-4320-91D5-3C4048AC2710}"/>
            </c:ext>
          </c:extLst>
        </c:ser>
        <c:ser>
          <c:idx val="1"/>
          <c:order val="1"/>
          <c:tx>
            <c:strRef>
              <c:f>'Month&amp; Year'!$C$3</c:f>
              <c:strCache>
                <c:ptCount val="1"/>
                <c:pt idx="0">
                  <c:v>Sum of Profit</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'Month&amp; Year'!$A$4:$A$16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'Month&amp; Year'!$C$4:$C$16</c:f>
              <c:numCache>
                <c:formatCode>_("$"* #,##0_);_("$"* \(#,##0\);_("$"* "-"??_);_(@_)</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extLst>
            <c:ext xmlns:c16="http://schemas.microsoft.com/office/drawing/2014/chart" uri="{C3380CC4-5D6E-409C-BE32-E72D297353CC}">
              <c16:uniqueId val="{00000001-3F82-4320-91D5-3C4048AC2710}"/>
            </c:ext>
          </c:extLst>
        </c:ser>
        <c:dLbls>
          <c:showLegendKey val="0"/>
          <c:showVal val="0"/>
          <c:showCatName val="0"/>
          <c:showSerName val="0"/>
          <c:showPercent val="0"/>
          <c:showBubbleSize val="0"/>
        </c:dLbls>
        <c:gapWidth val="100"/>
        <c:axId val="22944735"/>
        <c:axId val="1773763327"/>
      </c:barChart>
      <c:catAx>
        <c:axId val="2294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73763327"/>
        <c:crosses val="autoZero"/>
        <c:auto val="1"/>
        <c:lblAlgn val="ctr"/>
        <c:lblOffset val="100"/>
        <c:noMultiLvlLbl val="0"/>
      </c:catAx>
      <c:valAx>
        <c:axId val="177376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944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Dashboard.xlsx]Country!PivotTable5</c:name>
    <c:fmtId val="6"/>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t>Total Profit by Country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Country!$B$3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Country!$A$4:$A$9</c:f>
              <c:strCache>
                <c:ptCount val="5"/>
                <c:pt idx="0">
                  <c:v>Canada</c:v>
                </c:pt>
                <c:pt idx="1">
                  <c:v>France</c:v>
                </c:pt>
                <c:pt idx="2">
                  <c:v>Germany</c:v>
                </c:pt>
                <c:pt idx="3">
                  <c:v>Mexico</c:v>
                </c:pt>
                <c:pt idx="4">
                  <c:v>United States of America</c:v>
                </c:pt>
              </c:strCache>
            </c:strRef>
          </c:cat>
          <c:val>
            <c:numRef>
              <c:f>Country!$B$4:$B$9</c:f>
              <c:numCache>
                <c:formatCode>"$"#,##0</c:formatCode>
                <c:ptCount val="5"/>
                <c:pt idx="0">
                  <c:v>2457733.9050000003</c:v>
                </c:pt>
                <c:pt idx="1">
                  <c:v>4089749.8650000012</c:v>
                </c:pt>
                <c:pt idx="2">
                  <c:v>2911515.8550000014</c:v>
                </c:pt>
                <c:pt idx="3">
                  <c:v>3858452.96</c:v>
                </c:pt>
                <c:pt idx="4">
                  <c:v>3576249.674999998</c:v>
                </c:pt>
              </c:numCache>
            </c:numRef>
          </c:val>
          <c:extLst>
            <c:ext xmlns:c16="http://schemas.microsoft.com/office/drawing/2014/chart" uri="{C3380CC4-5D6E-409C-BE32-E72D297353CC}">
              <c16:uniqueId val="{0000000A-0517-4511-8222-74FD1CE815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393701</xdr:colOff>
      <xdr:row>1</xdr:row>
      <xdr:rowOff>38101</xdr:rowOff>
    </xdr:from>
    <xdr:to>
      <xdr:col>6</xdr:col>
      <xdr:colOff>50800</xdr:colOff>
      <xdr:row>5</xdr:row>
      <xdr:rowOff>107950</xdr:rowOff>
    </xdr:to>
    <xdr:grpSp>
      <xdr:nvGrpSpPr>
        <xdr:cNvPr id="2" name="Group 1">
          <a:extLst>
            <a:ext uri="{FF2B5EF4-FFF2-40B4-BE49-F238E27FC236}">
              <a16:creationId xmlns:a16="http://schemas.microsoft.com/office/drawing/2014/main" id="{CA8FF9C5-470B-4D90-89A6-8FE66F3219FA}"/>
            </a:ext>
          </a:extLst>
        </xdr:cNvPr>
        <xdr:cNvGrpSpPr/>
      </xdr:nvGrpSpPr>
      <xdr:grpSpPr>
        <a:xfrm>
          <a:off x="1612901" y="355601"/>
          <a:ext cx="2095499" cy="806449"/>
          <a:chOff x="1809750" y="342900"/>
          <a:chExt cx="1860703" cy="1168400"/>
        </a:xfrm>
      </xdr:grpSpPr>
      <xdr:sp macro="" textlink="">
        <xdr:nvSpPr>
          <xdr:cNvPr id="3" name="Rectangle: Rounded Corners 2">
            <a:extLst>
              <a:ext uri="{FF2B5EF4-FFF2-40B4-BE49-F238E27FC236}">
                <a16:creationId xmlns:a16="http://schemas.microsoft.com/office/drawing/2014/main" id="{1B04BDC4-EAE7-6974-8BD7-FBEBE4833D4B}"/>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
            <a:extLst>
              <a:ext uri="{FF2B5EF4-FFF2-40B4-BE49-F238E27FC236}">
                <a16:creationId xmlns:a16="http://schemas.microsoft.com/office/drawing/2014/main" id="{8F06096D-8A2F-A012-F699-73DBB2C9508A}"/>
              </a:ext>
            </a:extLst>
          </xdr:cNvPr>
          <xdr:cNvSpPr txBox="1"/>
        </xdr:nvSpPr>
        <xdr:spPr>
          <a:xfrm>
            <a:off x="1827810" y="10802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200" b="1">
                <a:solidFill>
                  <a:schemeClr val="tx1">
                    <a:lumMod val="65000"/>
                    <a:lumOff val="35000"/>
                  </a:schemeClr>
                </a:solidFill>
                <a:latin typeface="Bahnschrift" panose="020B0502040204020203" pitchFamily="34" charset="0"/>
              </a:rPr>
              <a:t>TOTAL PROFIT</a:t>
            </a:r>
            <a:endParaRPr lang="en-GB" sz="1200" b="1">
              <a:solidFill>
                <a:schemeClr val="tx1">
                  <a:lumMod val="65000"/>
                  <a:lumOff val="35000"/>
                </a:schemeClr>
              </a:solidFill>
              <a:latin typeface="Bahnschrift" panose="020B0502040204020203" pitchFamily="34" charset="0"/>
            </a:endParaRPr>
          </a:p>
        </xdr:txBody>
      </xdr:sp>
      <xdr:sp macro="" textlink="Calc!C2">
        <xdr:nvSpPr>
          <xdr:cNvPr id="5" name="TextBox 4">
            <a:extLst>
              <a:ext uri="{FF2B5EF4-FFF2-40B4-BE49-F238E27FC236}">
                <a16:creationId xmlns:a16="http://schemas.microsoft.com/office/drawing/2014/main" id="{0B32DF50-0F9D-1A91-86CA-D046558DC644}"/>
              </a:ext>
            </a:extLst>
          </xdr:cNvPr>
          <xdr:cNvSpPr txBox="1"/>
        </xdr:nvSpPr>
        <xdr:spPr>
          <a:xfrm>
            <a:off x="1809750" y="776510"/>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fld id="{D2077B7E-96AA-4D5E-9BDB-8B05EEA05123}" type="TxLink">
              <a:rPr lang="en-US" sz="1400" b="1" i="0" u="none" strike="noStrike">
                <a:solidFill>
                  <a:schemeClr val="accent5"/>
                </a:solidFill>
                <a:latin typeface="Calibri"/>
                <a:cs typeface="Calibri"/>
              </a:rPr>
              <a:pPr algn="ctr"/>
              <a:t> $16,893,702 </a:t>
            </a:fld>
            <a:endParaRPr lang="en-US" sz="1400" b="1">
              <a:solidFill>
                <a:schemeClr val="accent5"/>
              </a:solidFill>
            </a:endParaRPr>
          </a:p>
        </xdr:txBody>
      </xdr:sp>
      <xdr:pic>
        <xdr:nvPicPr>
          <xdr:cNvPr id="6" name="Graphic 5">
            <a:extLst>
              <a:ext uri="{FF2B5EF4-FFF2-40B4-BE49-F238E27FC236}">
                <a16:creationId xmlns:a16="http://schemas.microsoft.com/office/drawing/2014/main" id="{942EBFF3-37E9-851C-4ACE-72B57AAC708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6</xdr:col>
      <xdr:colOff>158751</xdr:colOff>
      <xdr:row>1</xdr:row>
      <xdr:rowOff>44451</xdr:rowOff>
    </xdr:from>
    <xdr:to>
      <xdr:col>9</xdr:col>
      <xdr:colOff>425450</xdr:colOff>
      <xdr:row>5</xdr:row>
      <xdr:rowOff>114300</xdr:rowOff>
    </xdr:to>
    <xdr:grpSp>
      <xdr:nvGrpSpPr>
        <xdr:cNvPr id="7" name="Group 6">
          <a:extLst>
            <a:ext uri="{FF2B5EF4-FFF2-40B4-BE49-F238E27FC236}">
              <a16:creationId xmlns:a16="http://schemas.microsoft.com/office/drawing/2014/main" id="{1578626A-85F1-41F8-A13D-B1D247B5CBCE}"/>
            </a:ext>
          </a:extLst>
        </xdr:cNvPr>
        <xdr:cNvGrpSpPr/>
      </xdr:nvGrpSpPr>
      <xdr:grpSpPr>
        <a:xfrm>
          <a:off x="3816351" y="361951"/>
          <a:ext cx="2095499" cy="806449"/>
          <a:chOff x="1809750" y="342900"/>
          <a:chExt cx="1860703" cy="1168400"/>
        </a:xfrm>
      </xdr:grpSpPr>
      <xdr:sp macro="" textlink="">
        <xdr:nvSpPr>
          <xdr:cNvPr id="8" name="Rectangle: Rounded Corners 7">
            <a:extLst>
              <a:ext uri="{FF2B5EF4-FFF2-40B4-BE49-F238E27FC236}">
                <a16:creationId xmlns:a16="http://schemas.microsoft.com/office/drawing/2014/main" id="{10369C94-3192-1FAD-A1E3-69B7617111B9}"/>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TextBox 8">
            <a:extLst>
              <a:ext uri="{FF2B5EF4-FFF2-40B4-BE49-F238E27FC236}">
                <a16:creationId xmlns:a16="http://schemas.microsoft.com/office/drawing/2014/main" id="{F2EFDC0B-1128-20E1-616C-696135C0E76F}"/>
              </a:ext>
            </a:extLst>
          </xdr:cNvPr>
          <xdr:cNvSpPr txBox="1"/>
        </xdr:nvSpPr>
        <xdr:spPr>
          <a:xfrm>
            <a:off x="1844726" y="10618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200" b="1">
                <a:solidFill>
                  <a:schemeClr val="tx1">
                    <a:lumMod val="65000"/>
                    <a:lumOff val="35000"/>
                  </a:schemeClr>
                </a:solidFill>
                <a:latin typeface="Bahnschrift" panose="020B0502040204020203" pitchFamily="34" charset="0"/>
              </a:rPr>
              <a:t>TOTAL SALES</a:t>
            </a:r>
            <a:endParaRPr lang="en-GB" sz="1200" b="1">
              <a:solidFill>
                <a:schemeClr val="tx1">
                  <a:lumMod val="65000"/>
                  <a:lumOff val="35000"/>
                </a:schemeClr>
              </a:solidFill>
              <a:latin typeface="Bahnschrift" panose="020B0502040204020203" pitchFamily="34" charset="0"/>
            </a:endParaRPr>
          </a:p>
        </xdr:txBody>
      </xdr:sp>
      <xdr:sp macro="" textlink="Calc!B2">
        <xdr:nvSpPr>
          <xdr:cNvPr id="10" name="TextBox 9">
            <a:extLst>
              <a:ext uri="{FF2B5EF4-FFF2-40B4-BE49-F238E27FC236}">
                <a16:creationId xmlns:a16="http://schemas.microsoft.com/office/drawing/2014/main" id="{65918DF0-362A-8221-9C4A-799D90070746}"/>
              </a:ext>
            </a:extLst>
          </xdr:cNvPr>
          <xdr:cNvSpPr txBox="1"/>
        </xdr:nvSpPr>
        <xdr:spPr>
          <a:xfrm>
            <a:off x="1809750" y="776511"/>
            <a:ext cx="1775445" cy="377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fld id="{63651598-A812-489C-99DD-B577CAFABE20}" type="TxLink">
              <a:rPr lang="en-US" sz="1400" b="1" i="0" u="none" strike="noStrike">
                <a:solidFill>
                  <a:schemeClr val="accent5"/>
                </a:solidFill>
                <a:latin typeface="Calibri"/>
                <a:cs typeface="Calibri"/>
              </a:rPr>
              <a:pPr algn="ctr"/>
              <a:t> $118,726,350 </a:t>
            </a:fld>
            <a:endParaRPr lang="en-GB" sz="1400" b="1">
              <a:solidFill>
                <a:schemeClr val="accent5"/>
              </a:solidFill>
              <a:latin typeface="Bahnschrift" panose="020B0502040204020203" pitchFamily="34" charset="0"/>
            </a:endParaRPr>
          </a:p>
        </xdr:txBody>
      </xdr:sp>
      <xdr:pic>
        <xdr:nvPicPr>
          <xdr:cNvPr id="11" name="Graphic 10">
            <a:extLst>
              <a:ext uri="{FF2B5EF4-FFF2-40B4-BE49-F238E27FC236}">
                <a16:creationId xmlns:a16="http://schemas.microsoft.com/office/drawing/2014/main" id="{686F959F-F2B7-F2BD-B589-6954E7422A5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9</xdr:col>
      <xdr:colOff>508001</xdr:colOff>
      <xdr:row>1</xdr:row>
      <xdr:rowOff>44451</xdr:rowOff>
    </xdr:from>
    <xdr:to>
      <xdr:col>13</xdr:col>
      <xdr:colOff>165100</xdr:colOff>
      <xdr:row>5</xdr:row>
      <xdr:rowOff>114300</xdr:rowOff>
    </xdr:to>
    <xdr:grpSp>
      <xdr:nvGrpSpPr>
        <xdr:cNvPr id="12" name="Group 11">
          <a:extLst>
            <a:ext uri="{FF2B5EF4-FFF2-40B4-BE49-F238E27FC236}">
              <a16:creationId xmlns:a16="http://schemas.microsoft.com/office/drawing/2014/main" id="{31BC9ED9-6CB7-4256-B856-3A3B7A52694D}"/>
            </a:ext>
          </a:extLst>
        </xdr:cNvPr>
        <xdr:cNvGrpSpPr/>
      </xdr:nvGrpSpPr>
      <xdr:grpSpPr>
        <a:xfrm>
          <a:off x="5994401" y="361951"/>
          <a:ext cx="2095499" cy="806449"/>
          <a:chOff x="1809750" y="342900"/>
          <a:chExt cx="1860703" cy="1168400"/>
        </a:xfrm>
      </xdr:grpSpPr>
      <xdr:sp macro="" textlink="">
        <xdr:nvSpPr>
          <xdr:cNvPr id="13" name="Rectangle: Rounded Corners 12">
            <a:extLst>
              <a:ext uri="{FF2B5EF4-FFF2-40B4-BE49-F238E27FC236}">
                <a16:creationId xmlns:a16="http://schemas.microsoft.com/office/drawing/2014/main" id="{AAD817ED-A2F1-F1DB-406D-518E725BFAE4}"/>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4" name="TextBox 13">
            <a:extLst>
              <a:ext uri="{FF2B5EF4-FFF2-40B4-BE49-F238E27FC236}">
                <a16:creationId xmlns:a16="http://schemas.microsoft.com/office/drawing/2014/main" id="{A53FF392-25C3-EEA5-D153-FB47223752B7}"/>
              </a:ext>
            </a:extLst>
          </xdr:cNvPr>
          <xdr:cNvSpPr txBox="1"/>
        </xdr:nvSpPr>
        <xdr:spPr>
          <a:xfrm>
            <a:off x="1844726" y="10434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200" b="1">
                <a:solidFill>
                  <a:schemeClr val="tx1">
                    <a:lumMod val="65000"/>
                    <a:lumOff val="35000"/>
                  </a:schemeClr>
                </a:solidFill>
                <a:latin typeface="Bahnschrift" panose="020B0502040204020203" pitchFamily="34" charset="0"/>
              </a:rPr>
              <a:t>SALES</a:t>
            </a:r>
            <a:r>
              <a:rPr lang="en-US" sz="1200" b="1" baseline="0">
                <a:solidFill>
                  <a:schemeClr val="tx1">
                    <a:lumMod val="65000"/>
                    <a:lumOff val="35000"/>
                  </a:schemeClr>
                </a:solidFill>
                <a:latin typeface="Bahnschrift" panose="020B0502040204020203" pitchFamily="34" charset="0"/>
              </a:rPr>
              <a:t> TARGET</a:t>
            </a:r>
            <a:endParaRPr lang="en-GB" sz="1200" b="1">
              <a:solidFill>
                <a:schemeClr val="tx1">
                  <a:lumMod val="65000"/>
                  <a:lumOff val="35000"/>
                </a:schemeClr>
              </a:solidFill>
              <a:latin typeface="Bahnschrift" panose="020B0502040204020203" pitchFamily="34" charset="0"/>
            </a:endParaRPr>
          </a:p>
        </xdr:txBody>
      </xdr:sp>
      <xdr:sp macro="" textlink="Target!B7">
        <xdr:nvSpPr>
          <xdr:cNvPr id="15" name="TextBox 14">
            <a:extLst>
              <a:ext uri="{FF2B5EF4-FFF2-40B4-BE49-F238E27FC236}">
                <a16:creationId xmlns:a16="http://schemas.microsoft.com/office/drawing/2014/main" id="{3854F217-BA36-5251-F320-11A1EBC7CA1D}"/>
              </a:ext>
            </a:extLst>
          </xdr:cNvPr>
          <xdr:cNvSpPr txBox="1"/>
        </xdr:nvSpPr>
        <xdr:spPr>
          <a:xfrm>
            <a:off x="1809750" y="776511"/>
            <a:ext cx="1775445" cy="377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fld id="{3BCF4D2F-7897-436F-AC7A-139F4BD0D254}" type="TxLink">
              <a:rPr lang="en-US" sz="1400" b="1" i="0" u="none" strike="noStrike">
                <a:solidFill>
                  <a:schemeClr val="accent5"/>
                </a:solidFill>
                <a:latin typeface="Calibri"/>
                <a:cs typeface="Calibri"/>
              </a:rPr>
              <a:pPr algn="ctr"/>
              <a:t> $188,680,677 </a:t>
            </a:fld>
            <a:endParaRPr lang="en-GB" sz="1400" b="1">
              <a:solidFill>
                <a:schemeClr val="accent5"/>
              </a:solidFill>
              <a:latin typeface="Bahnschrift" panose="020B0502040204020203" pitchFamily="34" charset="0"/>
            </a:endParaRPr>
          </a:p>
        </xdr:txBody>
      </xdr:sp>
      <xdr:pic>
        <xdr:nvPicPr>
          <xdr:cNvPr id="16" name="Graphic 15">
            <a:extLst>
              <a:ext uri="{FF2B5EF4-FFF2-40B4-BE49-F238E27FC236}">
                <a16:creationId xmlns:a16="http://schemas.microsoft.com/office/drawing/2014/main" id="{2BC2FB85-7BEF-FF82-65C5-4212C23A6CF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13</xdr:col>
      <xdr:colOff>260351</xdr:colOff>
      <xdr:row>1</xdr:row>
      <xdr:rowOff>44451</xdr:rowOff>
    </xdr:from>
    <xdr:to>
      <xdr:col>16</xdr:col>
      <xdr:colOff>527050</xdr:colOff>
      <xdr:row>5</xdr:row>
      <xdr:rowOff>114300</xdr:rowOff>
    </xdr:to>
    <xdr:grpSp>
      <xdr:nvGrpSpPr>
        <xdr:cNvPr id="17" name="Group 16">
          <a:extLst>
            <a:ext uri="{FF2B5EF4-FFF2-40B4-BE49-F238E27FC236}">
              <a16:creationId xmlns:a16="http://schemas.microsoft.com/office/drawing/2014/main" id="{29FCD3E8-0029-467E-9DCB-FF7A4B8E48F9}"/>
            </a:ext>
          </a:extLst>
        </xdr:cNvPr>
        <xdr:cNvGrpSpPr/>
      </xdr:nvGrpSpPr>
      <xdr:grpSpPr>
        <a:xfrm>
          <a:off x="8185151" y="361951"/>
          <a:ext cx="2095499" cy="806449"/>
          <a:chOff x="1809750" y="342900"/>
          <a:chExt cx="1860703" cy="1168400"/>
        </a:xfrm>
      </xdr:grpSpPr>
      <xdr:sp macro="" textlink="">
        <xdr:nvSpPr>
          <xdr:cNvPr id="18" name="Rectangle: Rounded Corners 17">
            <a:extLst>
              <a:ext uri="{FF2B5EF4-FFF2-40B4-BE49-F238E27FC236}">
                <a16:creationId xmlns:a16="http://schemas.microsoft.com/office/drawing/2014/main" id="{133FF6A4-FD8D-E3B7-15D6-1608AA16D543}"/>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9" name="TextBox 18">
            <a:extLst>
              <a:ext uri="{FF2B5EF4-FFF2-40B4-BE49-F238E27FC236}">
                <a16:creationId xmlns:a16="http://schemas.microsoft.com/office/drawing/2014/main" id="{F4B013DB-859C-F2BC-3759-9FA7C6B10D87}"/>
              </a:ext>
            </a:extLst>
          </xdr:cNvPr>
          <xdr:cNvSpPr txBox="1"/>
        </xdr:nvSpPr>
        <xdr:spPr>
          <a:xfrm>
            <a:off x="1856003" y="10342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200" b="1">
                <a:solidFill>
                  <a:schemeClr val="tx1">
                    <a:lumMod val="65000"/>
                    <a:lumOff val="35000"/>
                  </a:schemeClr>
                </a:solidFill>
                <a:latin typeface="Bahnschrift" panose="020B0502040204020203" pitchFamily="34" charset="0"/>
              </a:rPr>
              <a:t>TARGET</a:t>
            </a:r>
            <a:r>
              <a:rPr lang="en-US" sz="1200" b="1" baseline="0">
                <a:solidFill>
                  <a:schemeClr val="tx1">
                    <a:lumMod val="65000"/>
                    <a:lumOff val="35000"/>
                  </a:schemeClr>
                </a:solidFill>
                <a:latin typeface="Bahnschrift" panose="020B0502040204020203" pitchFamily="34" charset="0"/>
              </a:rPr>
              <a:t> ACHIEVEMENT</a:t>
            </a:r>
            <a:endParaRPr lang="en-GB" sz="1200" b="1">
              <a:solidFill>
                <a:schemeClr val="tx1">
                  <a:lumMod val="65000"/>
                  <a:lumOff val="35000"/>
                </a:schemeClr>
              </a:solidFill>
              <a:latin typeface="Bahnschrift" panose="020B0502040204020203" pitchFamily="34" charset="0"/>
            </a:endParaRPr>
          </a:p>
        </xdr:txBody>
      </xdr:sp>
      <xdr:sp macro="" textlink="Calc!E2">
        <xdr:nvSpPr>
          <xdr:cNvPr id="20" name="TextBox 19">
            <a:extLst>
              <a:ext uri="{FF2B5EF4-FFF2-40B4-BE49-F238E27FC236}">
                <a16:creationId xmlns:a16="http://schemas.microsoft.com/office/drawing/2014/main" id="{C6C0037A-0B2E-740E-4182-5B19A9836986}"/>
              </a:ext>
            </a:extLst>
          </xdr:cNvPr>
          <xdr:cNvSpPr txBox="1"/>
        </xdr:nvSpPr>
        <xdr:spPr>
          <a:xfrm>
            <a:off x="1809750" y="776511"/>
            <a:ext cx="1775445" cy="377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fld id="{DC951C90-B2E9-4D43-A447-0E932BB30918}" type="TxLink">
              <a:rPr lang="en-US" sz="1400" b="1" i="0" u="none" strike="noStrike">
                <a:solidFill>
                  <a:schemeClr val="accent5"/>
                </a:solidFill>
                <a:latin typeface="Calibri"/>
                <a:cs typeface="Calibri"/>
              </a:rPr>
              <a:pPr algn="ctr"/>
              <a:t>159%</a:t>
            </a:fld>
            <a:endParaRPr lang="en-GB" sz="1400" b="1">
              <a:solidFill>
                <a:schemeClr val="accent5"/>
              </a:solidFill>
              <a:latin typeface="Bahnschrift" panose="020B0502040204020203" pitchFamily="34" charset="0"/>
            </a:endParaRPr>
          </a:p>
        </xdr:txBody>
      </xdr:sp>
      <xdr:pic>
        <xdr:nvPicPr>
          <xdr:cNvPr id="21" name="Graphic 20">
            <a:extLst>
              <a:ext uri="{FF2B5EF4-FFF2-40B4-BE49-F238E27FC236}">
                <a16:creationId xmlns:a16="http://schemas.microsoft.com/office/drawing/2014/main" id="{412166F4-A45D-CEDB-C6E1-85B2D39C2DB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17</xdr:col>
      <xdr:colOff>6351</xdr:colOff>
      <xdr:row>1</xdr:row>
      <xdr:rowOff>38101</xdr:rowOff>
    </xdr:from>
    <xdr:to>
      <xdr:col>20</xdr:col>
      <xdr:colOff>273050</xdr:colOff>
      <xdr:row>5</xdr:row>
      <xdr:rowOff>107950</xdr:rowOff>
    </xdr:to>
    <xdr:grpSp>
      <xdr:nvGrpSpPr>
        <xdr:cNvPr id="22" name="Group 21">
          <a:extLst>
            <a:ext uri="{FF2B5EF4-FFF2-40B4-BE49-F238E27FC236}">
              <a16:creationId xmlns:a16="http://schemas.microsoft.com/office/drawing/2014/main" id="{3C4899AE-8333-4A10-AF0A-3BCA6A7A6044}"/>
            </a:ext>
          </a:extLst>
        </xdr:cNvPr>
        <xdr:cNvGrpSpPr/>
      </xdr:nvGrpSpPr>
      <xdr:grpSpPr>
        <a:xfrm>
          <a:off x="10369551" y="355601"/>
          <a:ext cx="2095499" cy="806449"/>
          <a:chOff x="1809750" y="342900"/>
          <a:chExt cx="1860703" cy="1168400"/>
        </a:xfrm>
      </xdr:grpSpPr>
      <xdr:sp macro="" textlink="">
        <xdr:nvSpPr>
          <xdr:cNvPr id="23" name="Rectangle: Rounded Corners 22">
            <a:extLst>
              <a:ext uri="{FF2B5EF4-FFF2-40B4-BE49-F238E27FC236}">
                <a16:creationId xmlns:a16="http://schemas.microsoft.com/office/drawing/2014/main" id="{24BA36A9-2668-BA6B-DD99-8828787EFCF5}"/>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4" name="TextBox 23">
            <a:extLst>
              <a:ext uri="{FF2B5EF4-FFF2-40B4-BE49-F238E27FC236}">
                <a16:creationId xmlns:a16="http://schemas.microsoft.com/office/drawing/2014/main" id="{EBA2DA2F-586D-55C6-43A7-A8C86B32F5B2}"/>
              </a:ext>
            </a:extLst>
          </xdr:cNvPr>
          <xdr:cNvSpPr txBox="1"/>
        </xdr:nvSpPr>
        <xdr:spPr>
          <a:xfrm>
            <a:off x="1844726" y="10894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200" b="1">
                <a:solidFill>
                  <a:schemeClr val="tx1">
                    <a:lumMod val="65000"/>
                    <a:lumOff val="35000"/>
                  </a:schemeClr>
                </a:solidFill>
                <a:latin typeface="Bahnschrift" panose="020B0502040204020203" pitchFamily="34" charset="0"/>
              </a:rPr>
              <a:t>QUANTITY SOLD</a:t>
            </a:r>
            <a:endParaRPr lang="en-GB" sz="1200" b="1">
              <a:solidFill>
                <a:schemeClr val="tx1">
                  <a:lumMod val="65000"/>
                  <a:lumOff val="35000"/>
                </a:schemeClr>
              </a:solidFill>
              <a:latin typeface="Bahnschrift" panose="020B0502040204020203" pitchFamily="34" charset="0"/>
            </a:endParaRPr>
          </a:p>
        </xdr:txBody>
      </xdr:sp>
      <xdr:sp macro="" textlink="Calc!A2">
        <xdr:nvSpPr>
          <xdr:cNvPr id="25" name="TextBox 24">
            <a:extLst>
              <a:ext uri="{FF2B5EF4-FFF2-40B4-BE49-F238E27FC236}">
                <a16:creationId xmlns:a16="http://schemas.microsoft.com/office/drawing/2014/main" id="{BA48E630-F64C-6631-16E1-E0F22BB1B7FA}"/>
              </a:ext>
            </a:extLst>
          </xdr:cNvPr>
          <xdr:cNvSpPr txBox="1"/>
        </xdr:nvSpPr>
        <xdr:spPr>
          <a:xfrm>
            <a:off x="1809750" y="776511"/>
            <a:ext cx="1775445" cy="377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fld id="{379CBF88-9929-4702-8E3A-172F9594F092}" type="TxLink">
              <a:rPr lang="en-US" sz="1400" b="1" i="0" u="none" strike="noStrike">
                <a:solidFill>
                  <a:schemeClr val="accent5"/>
                </a:solidFill>
                <a:latin typeface="Calibri"/>
                <a:cs typeface="Calibri"/>
              </a:rPr>
              <a:pPr algn="ctr"/>
              <a:t>1,125,806</a:t>
            </a:fld>
            <a:endParaRPr lang="en-US" sz="1400" b="1">
              <a:solidFill>
                <a:schemeClr val="accent5"/>
              </a:solidFill>
            </a:endParaRPr>
          </a:p>
        </xdr:txBody>
      </xdr:sp>
      <xdr:pic>
        <xdr:nvPicPr>
          <xdr:cNvPr id="26" name="Graphic 25">
            <a:extLst>
              <a:ext uri="{FF2B5EF4-FFF2-40B4-BE49-F238E27FC236}">
                <a16:creationId xmlns:a16="http://schemas.microsoft.com/office/drawing/2014/main" id="{E5D67E4A-77F2-4D4C-B775-1B84C101424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11</xdr:col>
      <xdr:colOff>343780</xdr:colOff>
      <xdr:row>20</xdr:row>
      <xdr:rowOff>101600</xdr:rowOff>
    </xdr:from>
    <xdr:to>
      <xdr:col>20</xdr:col>
      <xdr:colOff>298060</xdr:colOff>
      <xdr:row>35</xdr:row>
      <xdr:rowOff>37724</xdr:rowOff>
    </xdr:to>
    <xdr:graphicFrame macro="">
      <xdr:nvGraphicFramePr>
        <xdr:cNvPr id="27" name="Chart 26">
          <a:extLst>
            <a:ext uri="{FF2B5EF4-FFF2-40B4-BE49-F238E27FC236}">
              <a16:creationId xmlns:a16="http://schemas.microsoft.com/office/drawing/2014/main" id="{E29BAB93-63C6-4E82-97D2-AFBBB06C1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368300</xdr:colOff>
      <xdr:row>5</xdr:row>
      <xdr:rowOff>146050</xdr:rowOff>
    </xdr:from>
    <xdr:to>
      <xdr:col>11</xdr:col>
      <xdr:colOff>322580</xdr:colOff>
      <xdr:row>20</xdr:row>
      <xdr:rowOff>81280</xdr:rowOff>
    </xdr:to>
    <xdr:graphicFrame macro="">
      <xdr:nvGraphicFramePr>
        <xdr:cNvPr id="29" name="Chart 28">
          <a:extLst>
            <a:ext uri="{FF2B5EF4-FFF2-40B4-BE49-F238E27FC236}">
              <a16:creationId xmlns:a16="http://schemas.microsoft.com/office/drawing/2014/main" id="{C1E6B593-430E-48A4-84A5-196B9B192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1889</xdr:colOff>
      <xdr:row>1</xdr:row>
      <xdr:rowOff>13328</xdr:rowOff>
    </xdr:from>
    <xdr:to>
      <xdr:col>2</xdr:col>
      <xdr:colOff>317501</xdr:colOff>
      <xdr:row>7</xdr:row>
      <xdr:rowOff>107949</xdr:rowOff>
    </xdr:to>
    <mc:AlternateContent xmlns:mc="http://schemas.openxmlformats.org/markup-compatibility/2006" xmlns:a14="http://schemas.microsoft.com/office/drawing/2010/main">
      <mc:Choice Requires="a14">
        <xdr:graphicFrame macro="">
          <xdr:nvGraphicFramePr>
            <xdr:cNvPr id="32" name="Year">
              <a:extLst>
                <a:ext uri="{FF2B5EF4-FFF2-40B4-BE49-F238E27FC236}">
                  <a16:creationId xmlns:a16="http://schemas.microsoft.com/office/drawing/2014/main" id="{CDCF60E1-FB32-47BB-8BE1-66B4A9DADEF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88" y="330828"/>
              <a:ext cx="1569391" cy="1199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370814</xdr:colOff>
      <xdr:row>20</xdr:row>
      <xdr:rowOff>95251</xdr:rowOff>
    </xdr:from>
    <xdr:to>
      <xdr:col>11</xdr:col>
      <xdr:colOff>325094</xdr:colOff>
      <xdr:row>35</xdr:row>
      <xdr:rowOff>30481</xdr:rowOff>
    </xdr:to>
    <xdr:graphicFrame macro="">
      <xdr:nvGraphicFramePr>
        <xdr:cNvPr id="34" name="Chart 33">
          <a:extLst>
            <a:ext uri="{FF2B5EF4-FFF2-40B4-BE49-F238E27FC236}">
              <a16:creationId xmlns:a16="http://schemas.microsoft.com/office/drawing/2014/main" id="{249BED20-00FA-478F-897B-5F6D2E5F6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342900</xdr:colOff>
      <xdr:row>5</xdr:row>
      <xdr:rowOff>146049</xdr:rowOff>
    </xdr:from>
    <xdr:to>
      <xdr:col>20</xdr:col>
      <xdr:colOff>297180</xdr:colOff>
      <xdr:row>20</xdr:row>
      <xdr:rowOff>81279</xdr:rowOff>
    </xdr:to>
    <xdr:graphicFrame macro="">
      <xdr:nvGraphicFramePr>
        <xdr:cNvPr id="35" name="Chart 34">
          <a:extLst>
            <a:ext uri="{FF2B5EF4-FFF2-40B4-BE49-F238E27FC236}">
              <a16:creationId xmlns:a16="http://schemas.microsoft.com/office/drawing/2014/main" id="{C8E22089-D204-48DC-BD8A-6611F826C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7</xdr:row>
      <xdr:rowOff>158749</xdr:rowOff>
    </xdr:from>
    <xdr:to>
      <xdr:col>2</xdr:col>
      <xdr:colOff>330200</xdr:colOff>
      <xdr:row>35</xdr:row>
      <xdr:rowOff>81732</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D7C4B5B0-15D8-7146-2F2E-D0273F26513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1581149"/>
              <a:ext cx="1564992" cy="5079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336549</xdr:colOff>
      <xdr:row>1</xdr:row>
      <xdr:rowOff>2954</xdr:rowOff>
    </xdr:from>
    <xdr:to>
      <xdr:col>22</xdr:col>
      <xdr:colOff>509256</xdr:colOff>
      <xdr:row>11</xdr:row>
      <xdr:rowOff>146050</xdr:rowOff>
    </xdr:to>
    <mc:AlternateContent xmlns:mc="http://schemas.openxmlformats.org/markup-compatibility/2006" xmlns:a14="http://schemas.microsoft.com/office/drawing/2010/main">
      <mc:Choice Requires="a14">
        <xdr:graphicFrame macro="">
          <xdr:nvGraphicFramePr>
            <xdr:cNvPr id="37" name="Country">
              <a:extLst>
                <a:ext uri="{FF2B5EF4-FFF2-40B4-BE49-F238E27FC236}">
                  <a16:creationId xmlns:a16="http://schemas.microsoft.com/office/drawing/2014/main" id="{1C70F394-636B-C95F-083D-BBE82283B04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454927" y="320454"/>
              <a:ext cx="1465530" cy="1984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336550</xdr:colOff>
      <xdr:row>22</xdr:row>
      <xdr:rowOff>83117</xdr:rowOff>
    </xdr:from>
    <xdr:to>
      <xdr:col>22</xdr:col>
      <xdr:colOff>552450</xdr:colOff>
      <xdr:row>35</xdr:row>
      <xdr:rowOff>50800</xdr:rowOff>
    </xdr:to>
    <mc:AlternateContent xmlns:mc="http://schemas.openxmlformats.org/markup-compatibility/2006" xmlns:a14="http://schemas.microsoft.com/office/drawing/2010/main">
      <mc:Choice Requires="a14">
        <xdr:graphicFrame macro="">
          <xdr:nvGraphicFramePr>
            <xdr:cNvPr id="38" name="Product">
              <a:extLst>
                <a:ext uri="{FF2B5EF4-FFF2-40B4-BE49-F238E27FC236}">
                  <a16:creationId xmlns:a16="http://schemas.microsoft.com/office/drawing/2014/main" id="{0641E056-6D59-0F29-2376-BAB035A6D9C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392937" y="4267767"/>
              <a:ext cx="1570713" cy="2361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342900</xdr:colOff>
      <xdr:row>12</xdr:row>
      <xdr:rowOff>6036</xdr:rowOff>
    </xdr:from>
    <xdr:to>
      <xdr:col>23</xdr:col>
      <xdr:colOff>0</xdr:colOff>
      <xdr:row>22</xdr:row>
      <xdr:rowOff>50799</xdr:rowOff>
    </xdr:to>
    <mc:AlternateContent xmlns:mc="http://schemas.openxmlformats.org/markup-compatibility/2006" xmlns:a14="http://schemas.microsoft.com/office/drawing/2010/main">
      <mc:Choice Requires="a14">
        <xdr:graphicFrame macro="">
          <xdr:nvGraphicFramePr>
            <xdr:cNvPr id="39" name="Segment">
              <a:extLst>
                <a:ext uri="{FF2B5EF4-FFF2-40B4-BE49-F238E27FC236}">
                  <a16:creationId xmlns:a16="http://schemas.microsoft.com/office/drawing/2014/main" id="{63502CFC-C41A-74DD-363B-B478B61CF72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411735" y="2349186"/>
              <a:ext cx="1558265" cy="1886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4.945781134258" createdVersion="8" refreshedVersion="8" minRefreshableVersion="3" recordCount="0" supportSubquery="1" supportAdvancedDrill="1" xr:uid="{9F2DBAC2-91DB-48F2-84CB-5B8115F57150}">
  <cacheSource type="external" connectionId="7"/>
  <cacheFields count="3">
    <cacheField name="[Measures].[revenue]" caption="revenue" numFmtId="0" hierarchy="37" level="32767"/>
    <cacheField name="[Measures].[Sale target]" caption="Sale target" numFmtId="0" hierarchy="45" level="32767"/>
    <cacheField name="[dim_date].[Year].[Year]" caption="Year" numFmtId="0" hierarchy="4" level="1">
      <sharedItems containsString="0" containsBlank="1" containsNumber="1" containsInteger="1" minValue="2013" maxValue="2014" count="3">
        <n v="2013"/>
        <n v="2014"/>
        <m/>
      </sharedItems>
      <extLst>
        <ext xmlns:x15="http://schemas.microsoft.com/office/spreadsheetml/2010/11/main" uri="{4F2E5C28-24EA-4eb8-9CBF-B6C8F9C3D259}">
          <x15:cachedUniqueNames>
            <x15:cachedUniqueName index="0" name="[dim_date].[Year].&amp;[2013]"/>
            <x15:cachedUniqueName index="1" name="[dim_date].[Year].&amp;[2014]"/>
          </x15:cachedUniqueNames>
        </ext>
      </extLst>
    </cacheField>
  </cacheFields>
  <cacheHierarchies count="54">
    <cacheHierarchy uniqueName="[dim_country].[Country]" caption="Country" attribute="1" defaultMemberUniqueName="[dim_country].[Country].[All]" allUniqueName="[dim_country].[Country].[All]" dimensionUniqueName="[dim_country]" displayFolder="" count="0"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2" memberValueDatatype="20" unbalanced="0">
      <fieldsUsage count="2">
        <fieldUsage x="-1"/>
        <fieldUsage x="2"/>
      </fieldsUsage>
    </cacheHierarchy>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0"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oneField="1">
      <fieldsUsage count="1">
        <fieldUsage x="0"/>
      </fieldsUsage>
    </cacheHierarchy>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oneField="1">
      <fieldsUsage count="1">
        <fieldUsage x="1"/>
      </fieldsUsage>
    </cacheHierarchy>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4.945752199077" createdVersion="8" refreshedVersion="8" minRefreshableVersion="3" recordCount="0" supportSubquery="1" supportAdvancedDrill="1" xr:uid="{29B2DA03-1E15-4825-A9E8-3684B8F6E745}">
  <cacheSource type="external" connectionId="7"/>
  <cacheFields count="3">
    <cacheField name="[Measures].[Unit sold]" caption="Unit sold" numFmtId="0" hierarchy="42" level="32767"/>
    <cacheField name="[Measures].[Revenue all country]" caption="Revenue all country" numFmtId="0" hierarchy="38" level="32767"/>
    <cacheField name="[Measures].[Sum of Profit]" caption="Sum of Profit" numFmtId="0" hierarchy="33" level="32767"/>
  </cacheFields>
  <cacheHierarchies count="54">
    <cacheHierarchy uniqueName="[dim_country].[Country]" caption="Country" attribute="1" defaultMemberUniqueName="[dim_country].[Country].[All]" allUniqueName="[dim_country].[Country].[All]" dimensionUniqueName="[dim_country]" displayFolder="" count="0"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0"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oneField="1">
      <fieldsUsage count="1">
        <fieldUsage x="2"/>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oneField="1">
      <fieldsUsage count="1">
        <fieldUsage x="1"/>
      </fieldsUsage>
    </cacheHierarchy>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oneField="1">
      <fieldsUsage count="1">
        <fieldUsage x="0"/>
      </fieldsUsage>
    </cacheHierarchy>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4.956444560186" createdVersion="5" refreshedVersion="8" minRefreshableVersion="3" recordCount="0" supportSubquery="1" supportAdvancedDrill="1" xr:uid="{2EF0C425-7BB4-4818-838E-7268A547ADF4}">
  <cacheSource type="external" connectionId="7"/>
  <cacheFields count="7">
    <cacheField name="[Measures].[revenue]" caption="revenue" numFmtId="0" hierarchy="37" level="32767"/>
    <cacheField name="[Measures].[Revenue sply]" caption="Revenue sply" numFmtId="0" hierarchy="40" level="32767"/>
    <cacheField name="[dim_date].[Year].[Year]" caption="Year" numFmtId="0" hierarchy="4" level="1">
      <sharedItems containsSemiMixedTypes="0" containsString="0" containsNumber="1" containsInteger="1" minValue="2013" maxValue="2014" count="2">
        <n v="2013"/>
        <n v="2014"/>
      </sharedItems>
      <extLst>
        <ext xmlns:x15="http://schemas.microsoft.com/office/spreadsheetml/2010/11/main" uri="{4F2E5C28-24EA-4eb8-9CBF-B6C8F9C3D259}">
          <x15:cachedUniqueNames>
            <x15:cachedUniqueName index="0" name="[dim_date].[Year].&amp;[2013]"/>
            <x15:cachedUniqueName index="1" name="[dim_date].[Year].&amp;[2014]"/>
          </x15:cachedUniqueNames>
        </ext>
      </extLst>
    </cacheField>
    <cacheField name="[dim_date].[Month].[Month]" caption="Month" numFmtId="0" hierarchy="3" level="1">
      <sharedItems containsSemiMixedTypes="0" containsString="0" containsNumber="1" containsInteger="1" minValue="1" maxValue="12" count="12">
        <n v="9"/>
        <n v="10"/>
        <n v="11"/>
        <n v="12"/>
        <n v="1"/>
        <n v="2"/>
        <n v="3"/>
        <n v="4"/>
        <n v="5"/>
        <n v="6"/>
        <n v="7"/>
        <n v="8"/>
      </sharedItems>
      <extLst>
        <ext xmlns:x15="http://schemas.microsoft.com/office/spreadsheetml/2010/11/main" uri="{4F2E5C28-24EA-4eb8-9CBF-B6C8F9C3D259}">
          <x15:cachedUniqueNames>
            <x15:cachedUniqueName index="0" name="[dim_date].[Month].&amp;[9]"/>
            <x15:cachedUniqueName index="1" name="[dim_date].[Month].&amp;[10]"/>
            <x15:cachedUniqueName index="2" name="[dim_date].[Month].&amp;[11]"/>
            <x15:cachedUniqueName index="3" name="[dim_date].[Month].&amp;[12]"/>
            <x15:cachedUniqueName index="4" name="[dim_date].[Month].&amp;[1]"/>
            <x15:cachedUniqueName index="5" name="[dim_date].[Month].&amp;[2]"/>
            <x15:cachedUniqueName index="6" name="[dim_date].[Month].&amp;[3]"/>
            <x15:cachedUniqueName index="7" name="[dim_date].[Month].&amp;[4]"/>
            <x15:cachedUniqueName index="8" name="[dim_date].[Month].&amp;[5]"/>
            <x15:cachedUniqueName index="9" name="[dim_date].[Month].&amp;[6]"/>
            <x15:cachedUniqueName index="10" name="[dim_date].[Month].&amp;[7]"/>
            <x15:cachedUniqueName index="11" name="[dim_date].[Month].&amp;[8]"/>
          </x15:cachedUniqueNames>
        </ext>
      </extLst>
    </cacheField>
    <cacheField name="[Measures].[Revenue Growth]" caption="Revenue Growth" numFmtId="0" hierarchy="41" level="32767"/>
    <cacheField name="[Measures].[Unit sold]" caption="Unit sold" numFmtId="0" hierarchy="42" level="32767"/>
    <cacheField name="[dim_date].[Date (Year)].[Date (Year)]" caption="Date (Year)" numFmtId="0" hierarchy="6" level="1">
      <sharedItems containsSemiMixedTypes="0" containsNonDate="0" containsString="0"/>
    </cacheField>
  </cacheFields>
  <cacheHierarchies count="54">
    <cacheHierarchy uniqueName="[dim_country].[Country]" caption="Country" attribute="1" defaultMemberUniqueName="[dim_country].[Country].[All]" allUniqueName="[dim_country].[Country].[All]" dimensionUniqueName="[dim_country]" displayFolder="" count="0"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2" memberValueDatatype="20" unbalanced="0">
      <fieldsUsage count="2">
        <fieldUsage x="-1"/>
        <fieldUsage x="3"/>
      </fieldsUsage>
    </cacheHierarchy>
    <cacheHierarchy uniqueName="[dim_date].[Year]" caption="Year" attribute="1" defaultMemberUniqueName="[dim_date].[Year].[All]" allUniqueName="[dim_date].[Year].[All]" dimensionUniqueName="[dim_date]" displayFolder="" count="2" memberValueDatatype="20" unbalanced="0">
      <fieldsUsage count="2">
        <fieldUsage x="-1"/>
        <fieldUsage x="2"/>
      </fieldsUsage>
    </cacheHierarchy>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6"/>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0"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oneField="1">
      <fieldsUsage count="1">
        <fieldUsage x="0"/>
      </fieldsUsage>
    </cacheHierarchy>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oneField="1">
      <fieldsUsage count="1">
        <fieldUsage x="1"/>
      </fieldsUsage>
    </cacheHierarchy>
    <cacheHierarchy uniqueName="[Measures].[Revenue Growth]" caption="Revenue Growth" measure="1" displayFolder="" measureGroup="fact_order" count="0" oneField="1">
      <fieldsUsage count="1">
        <fieldUsage x="4"/>
      </fieldsUsage>
    </cacheHierarchy>
    <cacheHierarchy uniqueName="[Measures].[Unit sold]" caption="Unit sold" measure="1" displayFolder="" measureGroup="fact_order" count="0" oneField="1">
      <fieldsUsage count="1">
        <fieldUsage x="5"/>
      </fieldsUsage>
    </cacheHierarchy>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6.98645960648" createdVersion="8" refreshedVersion="8" minRefreshableVersion="3" recordCount="0" supportSubquery="1" supportAdvancedDrill="1" xr:uid="{D485675F-78F9-4C08-8915-F7DC1BD55778}">
  <cacheSource type="external" connectionId="7"/>
  <cacheFields count="3">
    <cacheField name="[dim_country].[Country].[Country]" caption="Country" numFmtId="0" level="1">
      <sharedItems count="5">
        <s v="Canada"/>
        <s v="France"/>
        <s v="Germany"/>
        <s v="Mexico"/>
        <s v="United States of America"/>
      </sharedItems>
    </cacheField>
    <cacheField name="[Measures].[Sum of Profit]" caption="Sum of Profit" numFmtId="0" hierarchy="33" level="32767"/>
    <cacheField name="[dim_date].[Date (Year)].[Date (Year)]" caption="Date (Year)" numFmtId="0" hierarchy="6" level="1">
      <sharedItems containsSemiMixedTypes="0" containsNonDate="0" containsString="0"/>
    </cacheField>
  </cacheFields>
  <cacheHierarchies count="54">
    <cacheHierarchy uniqueName="[dim_country].[Country]" caption="Country" attribute="1" defaultMemberUniqueName="[dim_country].[Country].[All]" allUniqueName="[dim_country].[Country].[All]" dimensionUniqueName="[dim_country]" displayFolder="" count="2" memberValueDatatype="130" unbalanced="0">
      <fieldsUsage count="2">
        <fieldUsage x="-1"/>
        <fieldUsage x="0"/>
      </fieldsUsage>
    </cacheHierarchy>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2"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oneField="1">
      <fieldsUsage count="1">
        <fieldUsage x="1"/>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6.986460532411" createdVersion="8" refreshedVersion="8" minRefreshableVersion="3" recordCount="0" supportSubquery="1" supportAdvancedDrill="1" xr:uid="{CC2E720F-2AA5-4E09-BFA8-0ACF113B3228}">
  <cacheSource type="external" connectionId="7"/>
  <cacheFields count="5">
    <cacheField name="[dim_date].[Date (Year)].[Date (Year)]" caption="Date (Year)" numFmtId="0" hierarchy="6" level="1">
      <sharedItems containsSemiMixedTypes="0" containsNonDate="0" containsString="0"/>
    </cacheField>
    <cacheField name="[dim_date].[Date (Month)].[Date (Month)]" caption="Date (Month)" numFmtId="0" hierarchy="8" level="1">
      <sharedItems count="12">
        <s v="Jan"/>
        <s v="Feb"/>
        <s v="Mar"/>
        <s v="Apr"/>
        <s v="May"/>
        <s v="Jun"/>
        <s v="Jul"/>
        <s v="Aug"/>
        <s v="Sep"/>
        <s v="Oct"/>
        <s v="Nov"/>
        <s v="Dec"/>
      </sharedItems>
    </cacheField>
    <cacheField name="[Measures].[Sum of Sales]" caption="Sum of Sales" numFmtId="0" hierarchy="34" level="32767"/>
    <cacheField name="[Measures].[Sum of Profit]" caption="Sum of Profit" numFmtId="0" hierarchy="33" level="32767"/>
    <cacheField name="[dim_country].[Country].[Country]" caption="Country" numFmtId="0" level="1">
      <sharedItems containsSemiMixedTypes="0" containsNonDate="0" containsString="0"/>
    </cacheField>
  </cacheFields>
  <cacheHierarchies count="54">
    <cacheHierarchy uniqueName="[dim_country].[Country]" caption="Country" attribute="1" defaultMemberUniqueName="[dim_country].[Country].[All]" allUniqueName="[dim_country].[Country].[All]" dimensionUniqueName="[dim_country]" displayFolder="" count="2" memberValueDatatype="130" unbalanced="0">
      <fieldsUsage count="2">
        <fieldUsage x="-1"/>
        <fieldUsage x="4"/>
      </fieldsUsage>
    </cacheHierarchy>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0"/>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1"/>
      </fieldsUsage>
    </cacheHierarchy>
    <cacheHierarchy uniqueName="[dim_product].[Product]" caption="Product" attribute="1" defaultMemberUniqueName="[dim_product].[Product].[All]" allUniqueName="[dim_product].[Product].[All]" dimensionUniqueName="[dim_product]"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2"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oneField="1">
      <fieldsUsage count="1">
        <fieldUsage x="3"/>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oneField="1">
      <fieldsUsage count="1">
        <fieldUsage x="2"/>
      </fieldsUsage>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6.986461458335" createdVersion="8" refreshedVersion="8" minRefreshableVersion="3" recordCount="0" supportSubquery="1" supportAdvancedDrill="1" xr:uid="{84457587-8B76-421D-9EE4-CBC775683513}">
  <cacheSource type="external" connectionId="7"/>
  <cacheFields count="5">
    <cacheField name="[dim_product].[Product].[Product]" caption="Product" numFmtId="0" hierarchy="9" level="1">
      <sharedItems count="6">
        <s v="Amarilla"/>
        <s v="Carretera"/>
        <s v="Montana"/>
        <s v="Paseo"/>
        <s v="Velo"/>
        <s v="VTT"/>
      </sharedItems>
    </cacheField>
    <cacheField name="[dim_segment].[Segment].[Segment]" caption="Segment" numFmtId="0" hierarchy="11" level="1">
      <sharedItems count="5">
        <s v="Channel Partners"/>
        <s v="Enterprise"/>
        <s v="Government"/>
        <s v="Midmarket"/>
        <s v="Small Business"/>
      </sharedItems>
    </cacheField>
    <cacheField name="[Measures].[Sum of Sales]" caption="Sum of Sales" numFmtId="0" hierarchy="34" level="32767"/>
    <cacheField name="[dim_date].[Date (Year)].[Date (Year)]" caption="Date (Year)" numFmtId="0" hierarchy="6" level="1">
      <sharedItems containsSemiMixedTypes="0" containsNonDate="0" containsString="0"/>
    </cacheField>
    <cacheField name="[dim_country].[Country].[Country]" caption="Country" numFmtId="0" level="1">
      <sharedItems containsSemiMixedTypes="0" containsNonDate="0" containsString="0"/>
    </cacheField>
  </cacheFields>
  <cacheHierarchies count="54">
    <cacheHierarchy uniqueName="[dim_country].[Country]" caption="Country" attribute="1" defaultMemberUniqueName="[dim_country].[Country].[All]" allUniqueName="[dim_country].[Country].[All]" dimensionUniqueName="[dim_country]" displayFolder="" count="2" memberValueDatatype="130" unbalanced="0">
      <fieldsUsage count="2">
        <fieldUsage x="-1"/>
        <fieldUsage x="4"/>
      </fieldsUsage>
    </cacheHierarchy>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3"/>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2" memberValueDatatype="130" unbalanced="0">
      <fieldsUsage count="2">
        <fieldUsage x="-1"/>
        <fieldUsage x="0"/>
      </fieldsUsage>
    </cacheHierarchy>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2" memberValueDatatype="130" unbalanced="0">
      <fieldsUsage count="2">
        <fieldUsage x="-1"/>
        <fieldUsage x="1"/>
      </fieldsUsage>
    </cacheHierarchy>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oneField="1">
      <fieldsUsage count="1">
        <fieldUsage x="2"/>
      </fieldsUsage>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6.986462384259" createdVersion="8" refreshedVersion="8" minRefreshableVersion="3" recordCount="0" supportSubquery="1" supportAdvancedDrill="1" xr:uid="{C610DD85-E6B2-4BC4-AF1D-CB8B5E68C129}">
  <cacheSource type="external" connectionId="7"/>
  <cacheFields count="4">
    <cacheField name="[dim_product].[Product].[Product]" caption="Product" numFmtId="0" hierarchy="9" level="1">
      <sharedItems count="6">
        <s v="Amarilla"/>
        <s v="Carretera"/>
        <s v="Montana"/>
        <s v="Paseo"/>
        <s v="Velo"/>
        <s v="VTT"/>
      </sharedItems>
    </cacheField>
    <cacheField name="[dim_date].[Date (Year)].[Date (Year)]" caption="Date (Year)" numFmtId="0" hierarchy="6" level="1">
      <sharedItems count="2">
        <s v="2013"/>
        <s v="2014"/>
      </sharedItems>
    </cacheField>
    <cacheField name="[Measures].[Sum of Units Sold]" caption="Sum of Units Sold" numFmtId="0" hierarchy="36" level="32767"/>
    <cacheField name="[dim_country].[Country].[Country]" caption="Country" numFmtId="0" level="1">
      <sharedItems containsSemiMixedTypes="0" containsNonDate="0" containsString="0"/>
    </cacheField>
  </cacheFields>
  <cacheHierarchies count="54">
    <cacheHierarchy uniqueName="[dim_country].[Country]" caption="Country" attribute="1" defaultMemberUniqueName="[dim_country].[Country].[All]" allUniqueName="[dim_country].[Country].[All]" dimensionUniqueName="[dim_country]" displayFolder="" count="2" memberValueDatatype="130" unbalanced="0">
      <fieldsUsage count="2">
        <fieldUsage x="-1"/>
        <fieldUsage x="3"/>
      </fieldsUsage>
    </cacheHierarchy>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2" memberValueDatatype="130" unbalanced="0">
      <fieldsUsage count="2">
        <fieldUsage x="-1"/>
        <fieldUsage x="0"/>
      </fieldsUsage>
    </cacheHierarchy>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2"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oneField="1">
      <fieldsUsage count="1">
        <fieldUsage x="2"/>
      </fieldsUsage>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4.94575324074" createdVersion="3" refreshedVersion="8" minRefreshableVersion="3" recordCount="0" supportSubquery="1" supportAdvancedDrill="1" xr:uid="{7706C717-E19B-4763-B583-7E9786382CBB}">
  <cacheSource type="external" connectionId="7">
    <extLst>
      <ext xmlns:x14="http://schemas.microsoft.com/office/spreadsheetml/2009/9/main" uri="{F057638F-6D5F-4e77-A914-E7F072B9BCA8}">
        <x14:sourceConnection name="ThisWorkbookDataModel"/>
      </ext>
    </extLst>
  </cacheSource>
  <cacheFields count="0"/>
  <cacheHierarchies count="54">
    <cacheHierarchy uniqueName="[dim_country].[Country]" caption="Country" attribute="1" defaultMemberUniqueName="[dim_country].[Country].[All]" allUniqueName="[dim_country].[Country].[All]" dimensionUniqueName="[dim_country]" displayFolder="" count="0"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0"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licerData="1" pivotCacheId="15552372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0BBC94-D048-465B-AFD2-7AAD3003BFF0}" name="PivotTable3" cacheId="5" applyNumberFormats="0" applyBorderFormats="0" applyFontFormats="0" applyPatternFormats="0" applyAlignmentFormats="0" applyWidthHeightFormats="1" dataCaption="Values" tag="ccf447f7-476c-4c3d-ba8a-e1d9fa1c0fba" updatedVersion="8" minRefreshableVersion="3" useAutoFormatting="1" subtotalHiddenItems="1" itemPrintTitles="1" createdVersion="5" indent="0" outline="1" outlineData="1" multipleFieldFilters="0">
  <location ref="B3:F22"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2"/>
    <field x="3"/>
  </rowFields>
  <rowItems count="19">
    <i>
      <x/>
    </i>
    <i r="1">
      <x/>
    </i>
    <i r="1">
      <x v="1"/>
    </i>
    <i r="1">
      <x v="2"/>
    </i>
    <i r="1">
      <x v="3"/>
    </i>
    <i>
      <x v="1"/>
    </i>
    <i r="1">
      <x v="4"/>
    </i>
    <i r="1">
      <x v="5"/>
    </i>
    <i r="1">
      <x v="6"/>
    </i>
    <i r="1">
      <x v="7"/>
    </i>
    <i r="1">
      <x v="8"/>
    </i>
    <i r="1">
      <x v="9"/>
    </i>
    <i r="1">
      <x v="10"/>
    </i>
    <i r="1">
      <x v="11"/>
    </i>
    <i r="1">
      <x/>
    </i>
    <i r="1">
      <x v="1"/>
    </i>
    <i r="1">
      <x v="2"/>
    </i>
    <i r="1">
      <x v="3"/>
    </i>
    <i t="grand">
      <x/>
    </i>
  </rowItems>
  <colFields count="1">
    <field x="-2"/>
  </colFields>
  <colItems count="4">
    <i>
      <x/>
    </i>
    <i i="1">
      <x v="1"/>
    </i>
    <i i="2">
      <x v="2"/>
    </i>
    <i i="3">
      <x v="3"/>
    </i>
  </colItems>
  <dataFields count="4">
    <dataField fld="0" subtotal="count" baseField="2" baseItem="0" numFmtId="165"/>
    <dataField fld="1" subtotal="count" baseField="0" baseItem="0"/>
    <dataField fld="4" subtotal="count" baseField="3" baseItem="0" numFmtId="9"/>
    <dataField fld="5" subtotal="count" baseField="3" baseItem="2" numFmtId="3"/>
  </dataFields>
  <formats count="4">
    <format dxfId="35">
      <pivotArea collapsedLevelsAreSubtotals="1" fieldPosition="0">
        <references count="2">
          <reference field="4294967294" count="1" selected="0">
            <x v="0"/>
          </reference>
          <reference field="2" count="0"/>
        </references>
      </pivotArea>
    </format>
    <format dxfId="34">
      <pivotArea outline="0" fieldPosition="0">
        <references count="1">
          <reference field="4294967294" count="1">
            <x v="0"/>
          </reference>
        </references>
      </pivotArea>
    </format>
    <format dxfId="33">
      <pivotArea outline="0" fieldPosition="0">
        <references count="1">
          <reference field="4294967294" count="1">
            <x v="2"/>
          </reference>
        </references>
      </pivotArea>
    </format>
    <format dxfId="32">
      <pivotArea outline="0" fieldPosition="0">
        <references count="1">
          <reference field="4294967294" count="1">
            <x v="3"/>
          </reference>
        </references>
      </pivotArea>
    </format>
  </formats>
  <pivotHierarchies count="5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ountry]"/>
        <x15:activeTabTopLevelEntity name="[fact_order]"/>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2EF79-D40D-4EB8-8773-7B8A10FFC7F5}" name="PivotTable4" cacheId="0" applyNumberFormats="0" applyBorderFormats="0" applyFontFormats="0" applyPatternFormats="0" applyAlignmentFormats="0" applyWidthHeightFormats="1" dataCaption="Values" tag="054d65b9-93a1-45e6-bf6b-b94d30022024" updatedVersion="8" minRefreshableVersion="3" useAutoFormatting="1" itemPrintTitles="1" createdVersion="8" indent="0" outline="1" outlineData="1" multipleFieldFilters="0">
  <location ref="H3:J7"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2"/>
  </colFields>
  <colItems count="2">
    <i>
      <x/>
    </i>
    <i i="1">
      <x v="1"/>
    </i>
  </colItems>
  <dataFields count="2">
    <dataField fld="0" subtotal="count" baseField="0" baseItem="0"/>
    <dataField fld="1"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KPI_1]"/>
        <x15:activeTabTopLevelEntity name="[fact_order]"/>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F6B9D-08A7-4BBA-8424-BCF3D00BA249}" name="PivotTable2" cacheId="31" applyNumberFormats="0" applyBorderFormats="0" applyFontFormats="0" applyPatternFormats="0" applyAlignmentFormats="0" applyWidthHeightFormats="1" dataCaption="Values" tag="d915ef73-8e4d-4388-952d-86fe68568ae1" updatedVersion="8" minRefreshableVersion="3" useAutoFormatting="1" subtotalHiddenItems="1" colGrandTotals="0" itemPrintTitles="1" createdVersion="8" indent="0" outline="1" outlineData="1" multipleFieldFilters="0" chartFormat="14">
  <location ref="H10:J18"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2">
    <i>
      <x/>
    </i>
    <i>
      <x v="1"/>
    </i>
  </colItems>
  <dataFields count="1">
    <dataField name="Sum of Units Sold" fld="2" baseField="0" baseItem="0" numFmtId="3"/>
  </dataFields>
  <chartFormats count="6">
    <chartFormat chart="3" format="20" series="1">
      <pivotArea type="data" outline="0" fieldPosition="0">
        <references count="1">
          <reference field="4294967294"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0"/>
          </reference>
        </references>
      </pivotArea>
    </chartFormat>
    <chartFormat chart="10" format="3"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1">
          <reference field="4294967294" count="1" selected="0">
            <x v="0"/>
          </reference>
        </references>
      </pivotArea>
    </chartFormat>
    <chartFormat chart="3" format="22" series="1">
      <pivotArea type="data" outline="0" fieldPosition="0">
        <references count="2">
          <reference field="4294967294" count="1" selected="0">
            <x v="0"/>
          </reference>
          <reference field="1" count="1" selected="0">
            <x v="0"/>
          </reference>
        </references>
      </pivotArea>
    </chartFormat>
  </chartFormats>
  <pivotHierarchies count="54">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2014"/>
    <pivotHierarchy dragToRow="0" dragToCol="0" dragToPage="0" dragToData="1" caption="2013"/>
    <pivotHierarchy dragToRow="0" dragToCol="0" dragToPage="0" dragToData="1" caption="Growth 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
        <x15:activeTabTopLevelEntity name="[dim_date]"/>
        <x15:activeTabTopLevelEntity name="[fact_order]"/>
        <x15:activeTabTopLevelEntity name="[dim_country]"/>
        <x15:activeTabTopLevelEntity name="[dim_seg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D656D1-3F99-458C-9DD4-540ADBCCA519}" name="PivotTable5" cacheId="22" applyNumberFormats="0" applyBorderFormats="0" applyFontFormats="0" applyPatternFormats="0" applyAlignmentFormats="0" applyWidthHeightFormats="1" dataCaption="Values" tag="dddad17c-ef66-4ec8-92f7-55bc9e8aa6f9" updatedVersion="8" minRefreshableVersion="3" useAutoFormatting="1" subtotalHiddenItems="1" itemPrintTitles="1" createdVersion="8" indent="0" outline="1" outlineData="1" multipleFieldFilters="0" chartFormat="14">
  <location ref="A3:B9" firstHeaderRow="1" firstDataRow="1" firstDataCol="1" rowPageCount="1" colPageCount="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6" name="[dim_date].[Date (Year)].[All]" cap="All"/>
  </pageFields>
  <dataFields count="1">
    <dataField name="Sum of Profit" fld="1" baseField="0" baseItem="0" numFmtId="165"/>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s>
  <pivotHierarchies count="54">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ountry]"/>
        <x15:activeTabTopLevelEntity name="[dim_date]"/>
        <x15:activeTabTopLevelEntity name="[fact_order]"/>
        <x15:activeTabTopLevelEntity name="[dim_product]"/>
        <x15:activeTabTopLevelEntity name="[dim_seg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7822A6-A864-49FF-8D96-E86EE69604EC}" name="PivotTable6" cacheId="28" applyNumberFormats="0" applyBorderFormats="0" applyFontFormats="0" applyPatternFormats="0" applyAlignmentFormats="0" applyWidthHeightFormats="1" dataCaption="Values" tag="3b957e4d-2740-4186-a4ad-c36a7660abf3" updatedVersion="8" minRefreshableVersion="3" useAutoFormatting="1" subtotalHiddenItems="1" itemPrintTitles="1" createdVersion="8" indent="0" outline="1" outlineData="1" multipleFieldFilters="0" chartFormat="12">
  <location ref="A3:H10" firstHeaderRow="1" firstDataRow="2" firstDataCol="1" rowPageCount="1" colPageCount="1"/>
  <pivotFields count="5">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7">
    <i>
      <x/>
    </i>
    <i>
      <x v="1"/>
    </i>
    <i>
      <x v="2"/>
    </i>
    <i>
      <x v="3"/>
    </i>
    <i>
      <x v="4"/>
    </i>
    <i>
      <x v="5"/>
    </i>
    <i t="grand">
      <x/>
    </i>
  </colItems>
  <pageFields count="1">
    <pageField fld="3" hier="6" name="[dim_date].[Date (Year)].[All]" cap="All"/>
  </pageFields>
  <dataFields count="1">
    <dataField name="Sum of Sales" fld="2" baseField="0" baseItem="0" numFmtId="166"/>
  </dataFields>
  <formats count="6">
    <format dxfId="31">
      <pivotArea outline="0" collapsedLevelsAreSubtotals="1" fieldPosition="0"/>
    </format>
    <format dxfId="30">
      <pivotArea dataOnly="0" labelOnly="1" outline="0" fieldPosition="0">
        <references count="1">
          <reference field="3" count="0"/>
        </references>
      </pivotArea>
    </format>
    <format dxfId="29">
      <pivotArea field="0" type="button" dataOnly="0" labelOnly="1" outline="0" axis="axisCol" fieldPosition="0"/>
    </format>
    <format dxfId="28">
      <pivotArea type="topRight" dataOnly="0" labelOnly="1" outline="0" fieldPosition="0"/>
    </format>
    <format dxfId="27">
      <pivotArea dataOnly="0" labelOnly="1" fieldPosition="0">
        <references count="1">
          <reference field="0" count="0"/>
        </references>
      </pivotArea>
    </format>
    <format dxfId="26">
      <pivotArea dataOnly="0" labelOnly="1" grandCol="1" outline="0" fieldPosition="0"/>
    </format>
  </formats>
  <chartFormats count="6">
    <chartFormat chart="7" format="18" series="1">
      <pivotArea type="data" outline="0" fieldPosition="0">
        <references count="2">
          <reference field="4294967294" count="1" selected="0">
            <x v="0"/>
          </reference>
          <reference field="0" count="1" selected="0">
            <x v="0"/>
          </reference>
        </references>
      </pivotArea>
    </chartFormat>
    <chartFormat chart="7" format="19" series="1">
      <pivotArea type="data" outline="0" fieldPosition="0">
        <references count="2">
          <reference field="4294967294" count="1" selected="0">
            <x v="0"/>
          </reference>
          <reference field="0" count="1" selected="0">
            <x v="1"/>
          </reference>
        </references>
      </pivotArea>
    </chartFormat>
    <chartFormat chart="7" format="20" series="1">
      <pivotArea type="data" outline="0" fieldPosition="0">
        <references count="2">
          <reference field="4294967294" count="1" selected="0">
            <x v="0"/>
          </reference>
          <reference field="0" count="1" selected="0">
            <x v="2"/>
          </reference>
        </references>
      </pivotArea>
    </chartFormat>
    <chartFormat chart="7" format="21" series="1">
      <pivotArea type="data" outline="0" fieldPosition="0">
        <references count="2">
          <reference field="4294967294" count="1" selected="0">
            <x v="0"/>
          </reference>
          <reference field="0" count="1" selected="0">
            <x v="3"/>
          </reference>
        </references>
      </pivotArea>
    </chartFormat>
    <chartFormat chart="7" format="22" series="1">
      <pivotArea type="data" outline="0" fieldPosition="0">
        <references count="2">
          <reference field="4294967294" count="1" selected="0">
            <x v="0"/>
          </reference>
          <reference field="0" count="1" selected="0">
            <x v="4"/>
          </reference>
        </references>
      </pivotArea>
    </chartFormat>
    <chartFormat chart="7" format="23" series="1">
      <pivotArea type="data" outline="0" fieldPosition="0">
        <references count="2">
          <reference field="4294967294" count="1" selected="0">
            <x v="0"/>
          </reference>
          <reference field="0" count="1" selected="0">
            <x v="5"/>
          </reference>
        </references>
      </pivotArea>
    </chartFormat>
  </chartFormats>
  <pivotHierarchies count="54">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
        <x15:activeTabTopLevelEntity name="[dim_segment]"/>
        <x15:activeTabTopLevelEntity name="[fact_order]"/>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C6876E-EEBD-4B98-AC8C-45488D3CD1F0}" name="PivotTable8" cacheId="25" dataPosition="0" applyNumberFormats="0" applyBorderFormats="0" applyFontFormats="0" applyPatternFormats="0" applyAlignmentFormats="0" applyWidthHeightFormats="1" dataCaption="Values" tag="443957d1-4e1e-4efc-aa19-04a88de1855d" updatedVersion="8" minRefreshableVersion="3" useAutoFormatting="1" subtotalHiddenItems="1" itemPrintTitles="1" createdVersion="8" indent="0" outline="1" outlineData="1" multipleFieldFilters="0" chartFormat="17">
  <location ref="A3:C16"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6" name="[dim_date].[Date (Year)].[All]" cap="All"/>
  </pageFields>
  <dataFields count="2">
    <dataField name="Sum of Sales" fld="2" baseField="0" baseItem="0"/>
    <dataField name="Sum of Profit" fld="3" baseField="0" baseItem="0"/>
  </dataFields>
  <formats count="3">
    <format dxfId="25">
      <pivotArea outline="0" collapsedLevelsAreSubtotals="1" fieldPosition="0"/>
    </format>
    <format dxfId="24">
      <pivotArea dataOnly="0" labelOnly="1" outline="0" fieldPosition="0">
        <references count="1">
          <reference field="0" count="0"/>
        </references>
      </pivotArea>
    </format>
    <format dxfId="23">
      <pivotArea dataOnly="0" labelOnly="1" outline="0" fieldPosition="0">
        <references count="1">
          <reference field="4294967294" count="2">
            <x v="0"/>
            <x v="1"/>
          </reference>
        </references>
      </pivotArea>
    </format>
  </formats>
  <chartFormats count="16">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series="1">
      <pivotArea type="data" outline="0" fieldPosition="0">
        <references count="2">
          <reference field="4294967294" count="1" selected="0">
            <x v="0"/>
          </reference>
          <reference field="1" count="1" selected="0">
            <x v="2"/>
          </reference>
        </references>
      </pivotArea>
    </chartFormat>
    <chartFormat chart="9" format="7"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4"/>
          </reference>
        </references>
      </pivotArea>
    </chartFormat>
    <chartFormat chart="9" format="9" series="1">
      <pivotArea type="data" outline="0" fieldPosition="0">
        <references count="2">
          <reference field="4294967294" count="1" selected="0">
            <x v="0"/>
          </reference>
          <reference field="1" count="1" selected="0">
            <x v="5"/>
          </reference>
        </references>
      </pivotArea>
    </chartFormat>
    <chartFormat chart="9" format="10" series="1">
      <pivotArea type="data" outline="0" fieldPosition="0">
        <references count="2">
          <reference field="4294967294" count="1" selected="0">
            <x v="0"/>
          </reference>
          <reference field="1" count="1" selected="0">
            <x v="6"/>
          </reference>
        </references>
      </pivotArea>
    </chartFormat>
    <chartFormat chart="9" format="11" series="1">
      <pivotArea type="data" outline="0" fieldPosition="0">
        <references count="2">
          <reference field="4294967294" count="1" selected="0">
            <x v="0"/>
          </reference>
          <reference field="1" count="1" selected="0">
            <x v="7"/>
          </reference>
        </references>
      </pivotArea>
    </chartFormat>
    <chartFormat chart="9" format="12" series="1">
      <pivotArea type="data" outline="0" fieldPosition="0">
        <references count="2">
          <reference field="4294967294" count="1" selected="0">
            <x v="0"/>
          </reference>
          <reference field="1" count="1" selected="0">
            <x v="8"/>
          </reference>
        </references>
      </pivotArea>
    </chartFormat>
    <chartFormat chart="9" format="13" series="1">
      <pivotArea type="data" outline="0" fieldPosition="0">
        <references count="2">
          <reference field="4294967294" count="1" selected="0">
            <x v="0"/>
          </reference>
          <reference field="1" count="1" selected="0">
            <x v="9"/>
          </reference>
        </references>
      </pivotArea>
    </chartFormat>
    <chartFormat chart="9" format="14" series="1">
      <pivotArea type="data" outline="0" fieldPosition="0">
        <references count="2">
          <reference field="4294967294" count="1" selected="0">
            <x v="0"/>
          </reference>
          <reference field="1" count="1" selected="0">
            <x v="10"/>
          </reference>
        </references>
      </pivotArea>
    </chartFormat>
    <chartFormat chart="9" format="15" series="1">
      <pivotArea type="data" outline="0" fieldPosition="0">
        <references count="2">
          <reference field="4294967294" count="1" selected="0">
            <x v="0"/>
          </reference>
          <reference field="1" count="1" selected="0">
            <x v="11"/>
          </reference>
        </references>
      </pivotArea>
    </chartFormat>
  </chartFormats>
  <pivotHierarchies count="54">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order]"/>
        <x15:activeTabTopLevelEntity name="[dim_country]"/>
        <x15:activeTabTopLevelEntity name="[dim_product]"/>
        <x15:activeTabTopLevelEntity name="[dim_seg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5DD909-40D2-41BC-82AB-6BC7BA30C819}" name="PivotTable10" cacheId="1" applyNumberFormats="0" applyBorderFormats="0" applyFontFormats="0" applyPatternFormats="0" applyAlignmentFormats="0" applyWidthHeightFormats="1" dataCaption="Values" tag="04d177b3-ce3f-40b2-966b-996c3451d7a2" updatedVersion="8" minRefreshableVersion="3" useAutoFormatting="1" itemPrintTitles="1" createdVersion="8" indent="0" outline="1" outlineData="1" multipleFieldFilters="0">
  <location ref="A1:C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1" numFmtId="3"/>
    <dataField fld="1" subtotal="count" baseField="0" baseItem="0"/>
    <dataField name="Sum of Profit" fld="2" baseField="0" baseItem="0"/>
  </dataFields>
  <formats count="5">
    <format dxfId="22">
      <pivotArea type="all" dataOnly="0" outline="0" fieldPosition="0"/>
    </format>
    <format dxfId="21">
      <pivotArea outline="0" collapsedLevelsAreSubtotals="1" fieldPosition="0"/>
    </format>
    <format dxfId="20">
      <pivotArea dataOnly="0" labelOnly="1" outline="0" fieldPosition="0">
        <references count="1">
          <reference field="4294967294" count="3">
            <x v="0"/>
            <x v="1"/>
            <x v="2"/>
          </reference>
        </references>
      </pivotArea>
    </format>
    <format dxfId="19">
      <pivotArea outline="0" collapsedLevelsAreSubtotals="1" fieldPosition="0">
        <references count="1">
          <reference field="4294967294" count="1" selected="0">
            <x v="0"/>
          </reference>
        </references>
      </pivotArea>
    </format>
    <format dxfId="18">
      <pivotArea outline="0" fieldPosition="0">
        <references count="1">
          <reference field="4294967294" count="1">
            <x v="0"/>
          </reference>
        </references>
      </pivotArea>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4" xr16:uid="{E516BE38-0B1A-4C9C-B014-2D8FAE01BF10}" autoFormatId="16" applyNumberFormats="0" applyBorderFormats="0" applyFontFormats="0" applyPatternFormats="0" applyAlignmentFormats="0" applyWidthHeightFormats="0">
  <queryTableRefresh nextId="3">
    <queryTableFields count="2">
      <queryTableField id="1" name="Segment" tableColumnId="1"/>
      <queryTableField id="2" name="Segment ID"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2" xr16:uid="{433DDDAE-B1B6-4A03-A04F-55FF076511CC}" autoFormatId="16" applyNumberFormats="0" applyBorderFormats="0" applyFontFormats="0" applyPatternFormats="0" applyAlignmentFormats="0" applyWidthHeightFormats="0">
  <queryTableRefresh nextId="11">
    <queryTableFields count="3">
      <queryTableField id="1" name="Date" tableColumnId="1"/>
      <queryTableField id="8" name="Month" tableColumnId="5"/>
      <queryTableField id="9" name="Year" tableColumnId="6"/>
    </queryTableFields>
    <queryTableDeletedFields count="3">
      <deletedField name="Month"/>
      <deletedField name="Year"/>
      <deletedField name="Month Nam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27313F22-1088-4397-9EAA-4BCE2D3E073C}" autoFormatId="16" applyNumberFormats="0" applyBorderFormats="0" applyFontFormats="0" applyPatternFormats="0" applyAlignmentFormats="0" applyWidthHeightFormats="0">
  <queryTableRefresh nextId="14">
    <queryTableFields count="13">
      <queryTableField id="1" name="Segment ID" tableColumnId="1"/>
      <queryTableField id="2" name="Country ID" tableColumnId="2"/>
      <queryTableField id="3" name="Product 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09AC3649-ABA2-4F9B-87F5-B9AEE225F56D}" autoFormatId="16" applyNumberFormats="0" applyBorderFormats="0" applyFontFormats="0" applyPatternFormats="0" applyAlignmentFormats="0" applyWidthHeightFormats="0">
  <queryTableRefresh nextId="3">
    <queryTableFields count="2">
      <queryTableField id="1" name="Product" tableColumnId="1"/>
      <queryTableField id="2" name="Product ID"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C05DEEB4-7025-4E14-AAF3-67284DD74E2D}" autoFormatId="16" applyNumberFormats="0" applyBorderFormats="0" applyFontFormats="0" applyPatternFormats="0" applyAlignmentFormats="0" applyWidthHeightFormats="0">
  <queryTableRefresh nextId="3">
    <queryTableFields count="2">
      <queryTableField id="1" name="Country" tableColumnId="1"/>
      <queryTableField id="2" name="Country ID"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A0B4162E-DDFF-4D37-8689-84C5250F4C92}" autoFormatId="16" applyNumberFormats="0" applyBorderFormats="0" applyFontFormats="0" applyPatternFormats="0" applyAlignmentFormats="0" applyWidthHeightFormats="0">
  <queryTableRefresh nextId="4">
    <queryTableFields count="3">
      <queryTableField id="1" name="Country" tableColumnId="1"/>
      <queryTableField id="2" name="Year" tableColumnId="2"/>
      <queryTableField id="3" name="Sales KPI"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2" xr10:uid="{16F7FBA9-ADA1-4AA9-9D6A-E87854BE0275}" sourceName="[dim_date].[Date (Year)]">
  <pivotTables>
    <pivotTable tabId="11" name="PivotTable6"/>
    <pivotTable tabId="10" name="PivotTable5"/>
    <pivotTable tabId="12" name="PivotTable8"/>
    <pivotTable tabId="7" name="PivotTable2"/>
    <pivotTable tabId="7" name="PivotTable3"/>
  </pivotTables>
  <data>
    <olap pivotCacheId="1555237205">
      <levels count="2">
        <level uniqueName="[dim_date].[Date (Year)].[(All)]" sourceCaption="(All)" count="0"/>
        <level uniqueName="[dim_date].[Date (Year)].[Date (Year)]" sourceCaption="Date (Year)" count="3">
          <ranges>
            <range startItem="0">
              <i n="[dim_date].[Date (Year)].&amp;[2013]" c="2013"/>
              <i n="[dim_date].[Date (Year)].&amp;[2014]" c="2014"/>
              <i n="[dim_date].[Date (Year)].&amp;" c="(blank)" nd="1"/>
            </range>
          </ranges>
        </level>
      </levels>
      <selections count="1">
        <selection n="[dim_date].[Date (Year)].[All]"/>
      </selections>
    </olap>
  </data>
  <extLst>
    <x:ext xmlns:x15="http://schemas.microsoft.com/office/spreadsheetml/2010/11/main" uri="{470722E0-AACD-4C17-9CDC-17EF765DBC7E}">
      <x15:slicerCacheHideItemsWithNoData count="1">
        <x15:slicerCacheOlapLevelName uniqueName="[dim_date].[Date (Year)].[Date (Yea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4A6B4F5-1F43-4402-BCD4-80D7CCD6D0E9}" sourceName="[dim_date].[Date (Month)]">
  <pivotTables>
    <pivotTable tabId="12" name="PivotTable8"/>
  </pivotTables>
  <data>
    <olap pivotCacheId="1555237205">
      <levels count="2">
        <level uniqueName="[dim_date].[Date (Month)].[(All)]" sourceCaption="(All)" count="0"/>
        <level uniqueName="[dim_date].[Date (Month)].[Date (Month)]" sourceCaption="Date (Month)" count="13">
          <ranges>
            <range startItem="0">
              <i n="[dim_date].[Date (Month)].&amp;[Jan]" c="Jan"/>
              <i n="[dim_date].[Date (Month)].&amp;[Feb]" c="Feb"/>
              <i n="[dim_date].[Date (Month)].&amp;[Mar]" c="Mar"/>
              <i n="[dim_date].[Date (Month)].&amp;[Apr]" c="Apr"/>
              <i n="[dim_date].[Date (Month)].&amp;[May]" c="May"/>
              <i n="[dim_date].[Date (Month)].&amp;[Jun]" c="Jun"/>
              <i n="[dim_date].[Date (Month)].&amp;[Jul]" c="Jul"/>
              <i n="[dim_date].[Date (Month)].&amp;[Aug]" c="Aug"/>
              <i n="[dim_date].[Date (Month)].&amp;[Sep]" c="Sep"/>
              <i n="[dim_date].[Date (Month)].&amp;[Oct]" c="Oct"/>
              <i n="[dim_date].[Date (Month)].&amp;[Nov]" c="Nov"/>
              <i n="[dim_date].[Date (Month)].&amp;[Dec]" c="Dec"/>
              <i n="[dim_date].[Date (Month)].&amp;" c="(blank)" nd="1"/>
            </range>
          </ranges>
        </level>
      </levels>
      <selections count="1">
        <selection n="[dim_date].[Date (Month)].[All]"/>
      </selections>
    </olap>
  </data>
  <extLst>
    <x:ext xmlns:x15="http://schemas.microsoft.com/office/spreadsheetml/2010/11/main" uri="{470722E0-AACD-4C17-9CDC-17EF765DBC7E}">
      <x15:slicerCacheHideItemsWithNoData count="1">
        <x15:slicerCacheOlapLevelName uniqueName="[dim_date].[Date (Month)].[Date (Month)]"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7FFFA91-2DF1-44C7-89F1-1E6EFBEDEE01}" sourceName="[dim_country].[Country]">
  <pivotTables>
    <pivotTable tabId="10" name="PivotTable5"/>
    <pivotTable tabId="12" name="PivotTable8"/>
    <pivotTable tabId="11" name="PivotTable6"/>
    <pivotTable tabId="7" name="PivotTable2"/>
  </pivotTables>
  <data>
    <olap pivotCacheId="1555237205">
      <levels count="2">
        <level uniqueName="[dim_country].[Country].[(All)]" sourceCaption="(All)" count="0"/>
        <level uniqueName="[dim_country].[Country].[Country]" sourceCaption="Country" count="6">
          <ranges>
            <range startItem="0">
              <i n="[dim_country].[Country].&amp;[Canada]" c="Canada"/>
              <i n="[dim_country].[Country].&amp;[France]" c="France"/>
              <i n="[dim_country].[Country].&amp;[Germany]" c="Germany"/>
              <i n="[dim_country].[Country].&amp;[Mexico]" c="Mexico"/>
              <i n="[dim_country].[Country].&amp;[United States of America]" c="United States of America"/>
              <i n="[dim_country].[Country].&amp;" c="(blank)" nd="1"/>
            </range>
          </ranges>
        </level>
      </levels>
      <selections count="1">
        <selection n="[dim_country].[Country].[All]"/>
      </selections>
    </olap>
  </data>
  <extLst>
    <x:ext xmlns:x15="http://schemas.microsoft.com/office/spreadsheetml/2010/11/main" uri="{470722E0-AACD-4C17-9CDC-17EF765DBC7E}">
      <x15:slicerCacheHideItemsWithNoData count="1">
        <x15:slicerCacheOlapLevelName uniqueName="[dim_country].[Country].[Country]"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93967E-0051-4D00-8C24-DA365D875674}" sourceName="[dim_product].[Product]">
  <pivotTables>
    <pivotTable tabId="10" name="PivotTable5"/>
    <pivotTable tabId="12" name="PivotTable8"/>
    <pivotTable tabId="11" name="PivotTable6"/>
    <pivotTable tabId="7" name="PivotTable2"/>
  </pivotTables>
  <data>
    <olap pivotCacheId="1555237205">
      <levels count="2">
        <level uniqueName="[dim_product].[Product].[(All)]" sourceCaption="(All)" count="0"/>
        <level uniqueName="[dim_product].[Product].[Product]" sourceCaption="Product" count="6">
          <ranges>
            <range startItem="0">
              <i n="[dim_product].[Product].&amp;[Amarilla]" c="Amarilla"/>
              <i n="[dim_product].[Product].&amp;[Carretera]" c="Carretera"/>
              <i n="[dim_product].[Product].&amp;[Montana]" c="Montana"/>
              <i n="[dim_product].[Product].&amp;[Paseo]" c="Paseo"/>
              <i n="[dim_product].[Product].&amp;[Velo]" c="Velo"/>
              <i n="[dim_product].[Product].&amp;[VTT]" c="VTT"/>
            </range>
          </ranges>
        </level>
      </levels>
      <selections count="1">
        <selection n="[dim_product].[Produc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9F5AA57-B631-4974-93E6-FB3D96753957}" sourceName="[dim_segment].[Segment]">
  <pivotTables>
    <pivotTable tabId="10" name="PivotTable5"/>
    <pivotTable tabId="12" name="PivotTable8"/>
    <pivotTable tabId="11" name="PivotTable6"/>
    <pivotTable tabId="7" name="PivotTable2"/>
  </pivotTables>
  <data>
    <olap pivotCacheId="1555237205">
      <levels count="2">
        <level uniqueName="[dim_segment].[Segment].[(All)]" sourceCaption="(All)" count="0"/>
        <level uniqueName="[dim_segment].[Segment].[Segment]" sourceCaption="Segment" count="5">
          <ranges>
            <range startItem="0">
              <i n="[dim_segment].[Segment].&amp;[Channel Partners]" c="Channel Partners"/>
              <i n="[dim_segment].[Segment].&amp;[Enterprise]" c="Enterprise"/>
              <i n="[dim_segment].[Segment].&amp;[Government]" c="Government"/>
              <i n="[dim_segment].[Segment].&amp;[Midmarket]" c="Midmarket"/>
              <i n="[dim_segment].[Segment].&amp;[Small Business]" c="Small Business"/>
            </range>
          </ranges>
        </level>
      </levels>
      <selections count="1">
        <selection n="[dim_segment].[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F2C888D-AEB6-408C-BC63-5198C40F366D}" cache="Slicer_Date__Year2" caption="Year" level="1" style="SlicerStyleLight2" rowHeight="241300"/>
  <slicer name="Date (Month)" xr10:uid="{5C6A5E9A-BA83-46AB-83B2-A80158089547}" cache="Slicer_Date__Month" caption="Month" level="1" style="SlicerStyleLight2" rowHeight="241300"/>
  <slicer name="Country" xr10:uid="{498975EB-0C56-421C-914B-4476D66B610C}" cache="Slicer_Country" caption="Country" level="1" style="SlicerStyleLight2" rowHeight="241300"/>
  <slicer name="Product" xr10:uid="{BCAD1DAD-4684-4F3A-8646-66F83D532F02}" cache="Slicer_Product" caption="Product" level="1" style="SlicerStyleLight2" rowHeight="241300"/>
  <slicer name="Segment" xr10:uid="{64B44713-0867-4D42-B206-47907975343E}" cache="Slicer_Segment" caption="Segment"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8AB468-5809-4DAA-BE44-076CB977C34F}" name="dim_segment" displayName="dim_segment" ref="A1:B6" tableType="queryTable" totalsRowShown="0">
  <autoFilter ref="A1:B6" xr:uid="{488AB468-5809-4DAA-BE44-076CB977C34F}"/>
  <tableColumns count="2">
    <tableColumn id="1" xr3:uid="{F5B58E4D-3387-4599-A809-D0544ACCF851}" uniqueName="1" name="Segment" queryTableFieldId="1" dataDxfId="52"/>
    <tableColumn id="2" xr3:uid="{EC9E94A6-3CF9-46BA-9E14-F12450455074}" uniqueName="2" name="Segment ID"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235B53-39AF-4EA7-8EE4-DB172CB98C6D}" name="dim_date" displayName="dim_date" ref="A1:C17" tableType="queryTable" totalsRowShown="0">
  <autoFilter ref="A1:C17" xr:uid="{E1235B53-39AF-4EA7-8EE4-DB172CB98C6D}"/>
  <tableColumns count="3">
    <tableColumn id="1" xr3:uid="{A032B008-1AC8-42EF-8F50-912DFD6766E6}" uniqueName="1" name="Date" queryTableFieldId="1" dataDxfId="51"/>
    <tableColumn id="5" xr3:uid="{C2A03348-0B1A-4D84-9A68-4EEA66F7F65E}" uniqueName="5" name="Month" queryTableFieldId="8"/>
    <tableColumn id="6" xr3:uid="{87FFD30A-13F0-412E-9486-3A78C0147399}" uniqueName="6" name="Year"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1458D2-EDC5-4EF3-8721-4E2F9B221F51}" name="fact_order" displayName="fact_order" ref="A1:M701" tableType="queryTable" totalsRowShown="0">
  <autoFilter ref="A1:M701" xr:uid="{D21458D2-EDC5-4EF3-8721-4E2F9B221F51}"/>
  <tableColumns count="13">
    <tableColumn id="1" xr3:uid="{4FD5E609-8AB7-4DB4-8B53-B909BD60A9DD}" uniqueName="1" name="Segment ID" queryTableFieldId="1"/>
    <tableColumn id="2" xr3:uid="{5FE145B4-42C9-4558-ACB9-6BE72A27690D}" uniqueName="2" name="Country ID" queryTableFieldId="2"/>
    <tableColumn id="3" xr3:uid="{8F1142F0-4AFD-4D2E-9055-5D92833EF61E}" uniqueName="3" name="Product ID" queryTableFieldId="3"/>
    <tableColumn id="4" xr3:uid="{B92ABDF4-618B-4ADE-AAD9-709BBB2E815C}" uniqueName="4" name="Discount Band" queryTableFieldId="4" dataDxfId="50"/>
    <tableColumn id="5" xr3:uid="{4B30DD76-3979-41E0-A5A8-B9B9F895EA0F}" uniqueName="5" name="Units Sold" queryTableFieldId="5"/>
    <tableColumn id="6" xr3:uid="{B447FF77-16F9-468B-9DCD-DA5EA4C397FA}" uniqueName="6" name="Manufacturing Price" queryTableFieldId="6"/>
    <tableColumn id="7" xr3:uid="{DF39B0F4-E9C7-43C9-8D34-853A4B5CD600}" uniqueName="7" name="Sale Price" queryTableFieldId="7"/>
    <tableColumn id="8" xr3:uid="{8CB694C9-857E-45D7-A8A7-F05EE9E9CD8E}" uniqueName="8" name="Gross Sales" queryTableFieldId="8"/>
    <tableColumn id="9" xr3:uid="{126CF648-5A57-4CAF-9B39-7CF6A2556D6D}" uniqueName="9" name="Discounts" queryTableFieldId="9"/>
    <tableColumn id="10" xr3:uid="{4F8E35E1-40ED-467D-A982-C4A316750D2A}" uniqueName="10" name=" Sales" queryTableFieldId="10"/>
    <tableColumn id="11" xr3:uid="{47A08A9B-1B39-4229-85E9-AF01308F77F5}" uniqueName="11" name="COGS" queryTableFieldId="11"/>
    <tableColumn id="12" xr3:uid="{05C8A007-17D0-4403-A9BD-98A561D4E22F}" uniqueName="12" name="Profit" queryTableFieldId="12"/>
    <tableColumn id="13" xr3:uid="{5B2E31D6-8DA1-4DF8-BC0D-1E15101E5C03}" uniqueName="13" name="Date" queryTableFieldId="13" dataDxfId="4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02B97C-1978-4635-81BE-92CB852A14D5}" name="dim_product" displayName="dim_product" ref="A1:B7" tableType="queryTable" totalsRowShown="0">
  <autoFilter ref="A1:B7" xr:uid="{0B02B97C-1978-4635-81BE-92CB852A14D5}"/>
  <tableColumns count="2">
    <tableColumn id="1" xr3:uid="{6BE794D5-5CDF-4108-B35C-F527F4120513}" uniqueName="1" name="Product" queryTableFieldId="1" dataDxfId="48"/>
    <tableColumn id="2" xr3:uid="{9C69C4F5-3E30-4DE0-A78E-CABF45B83178}" uniqueName="2" name="Product ID"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F0DD10-A8FE-416B-A627-BF0A9F598328}" name="dim_country" displayName="dim_country" ref="A1:B6" tableType="queryTable" totalsRowShown="0">
  <autoFilter ref="A1:B6" xr:uid="{26F0DD10-A8FE-416B-A627-BF0A9F598328}"/>
  <tableColumns count="2">
    <tableColumn id="1" xr3:uid="{0C4A78E1-1A90-4B6E-841F-FD332F5183DA}" uniqueName="1" name="Country" queryTableFieldId="1" dataDxfId="47"/>
    <tableColumn id="2" xr3:uid="{3A1643AD-62BC-4FC0-9175-BD8FF1D72BE2}" uniqueName="2" name="Country ID"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E52EBE-500F-438C-9A97-295D302A6ECD}" name="Sales_KPI_1" displayName="Sales_KPI_1" ref="A1:C12" tableType="queryTable" totalsRowShown="0">
  <autoFilter ref="A1:C12" xr:uid="{25E52EBE-500F-438C-9A97-295D302A6ECD}"/>
  <tableColumns count="3">
    <tableColumn id="1" xr3:uid="{7A1CEF29-824C-4CDB-974E-717F783E28BE}" uniqueName="1" name="Country" queryTableFieldId="1" dataDxfId="46"/>
    <tableColumn id="2" xr3:uid="{BFE92F2E-33D6-4129-89B5-3FD290A4C280}" uniqueName="2" name="Year" queryTableFieldId="2" dataDxfId="45"/>
    <tableColumn id="3" xr3:uid="{D2D44085-38F6-4127-8380-6D33D9CFE738}" uniqueName="3" name="Sales KPI" queryTableFieldId="3" dataDxfId="4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4172DC-236A-4236-AFAE-2F08B2E22009}" name="Sales_KPI" displayName="Sales_KPI" ref="A1:C7" totalsRowCount="1" headerRowDxfId="43" dataDxfId="42" headerRowCellStyle="Currency" dataCellStyle="Currency">
  <autoFilter ref="A1:C6" xr:uid="{474172DC-236A-4236-AFAE-2F08B2E22009}"/>
  <tableColumns count="3">
    <tableColumn id="1" xr3:uid="{5BFF3C47-3E7F-4208-B04F-4055C4CDEB29}" name="Country" totalsRowLabel=" Grand Total " dataDxfId="41" totalsRowDxfId="40" dataCellStyle="Currency" totalsRowCellStyle="Currency"/>
    <tableColumn id="2" xr3:uid="{9066833D-17D0-4CE8-A859-91D8621FFC16}" name="2013" totalsRowFunction="custom" dataDxfId="39" totalsRowDxfId="38" dataCellStyle="Currency" totalsRowCellStyle="Currency">
      <calculatedColumnFormula>RANDBETWEEN(5000,50000000)</calculatedColumnFormula>
      <totalsRowFormula>SUM(Sales_KPI[[2013]:[2014]])</totalsRowFormula>
    </tableColumn>
    <tableColumn id="3" xr3:uid="{A15036DC-4CA4-4AD3-8883-38BFC5157C7B}" name="2014" dataDxfId="37" totalsRowDxfId="36" dataCellStyle="Currency" totalsRowCellStyle="Currency">
      <calculatedColumnFormula>RANDBETWEEN(5000,10000)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C248-6BAE-4DED-A400-3773C0A8CB96}">
  <dimension ref="A1:B6"/>
  <sheetViews>
    <sheetView topLeftCell="K1" workbookViewId="0">
      <selection activeCell="D12" sqref="D12"/>
    </sheetView>
  </sheetViews>
  <sheetFormatPr defaultRowHeight="14.5" x14ac:dyDescent="0.35"/>
  <cols>
    <col min="1" max="1" width="15.1796875" bestFit="1" customWidth="1"/>
    <col min="2" max="2" width="12.6328125" bestFit="1" customWidth="1"/>
  </cols>
  <sheetData>
    <row r="1" spans="1:2" x14ac:dyDescent="0.35">
      <c r="A1" t="s">
        <v>44</v>
      </c>
      <c r="B1" t="s">
        <v>15</v>
      </c>
    </row>
    <row r="2" spans="1:2" x14ac:dyDescent="0.35">
      <c r="A2" t="s">
        <v>45</v>
      </c>
      <c r="B2">
        <v>1</v>
      </c>
    </row>
    <row r="3" spans="1:2" x14ac:dyDescent="0.35">
      <c r="A3" t="s">
        <v>46</v>
      </c>
      <c r="B3">
        <v>2</v>
      </c>
    </row>
    <row r="4" spans="1:2" x14ac:dyDescent="0.35">
      <c r="A4" t="s">
        <v>47</v>
      </c>
      <c r="B4">
        <v>3</v>
      </c>
    </row>
    <row r="5" spans="1:2" x14ac:dyDescent="0.35">
      <c r="A5" t="s">
        <v>48</v>
      </c>
      <c r="B5">
        <v>4</v>
      </c>
    </row>
    <row r="6" spans="1:2" x14ac:dyDescent="0.35">
      <c r="A6" t="s">
        <v>49</v>
      </c>
      <c r="B6">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C57B-8176-46D1-8728-4D7B48B8FFD2}">
  <dimension ref="A1:H10"/>
  <sheetViews>
    <sheetView workbookViewId="0">
      <selection activeCell="I27" sqref="I27"/>
    </sheetView>
  </sheetViews>
  <sheetFormatPr defaultRowHeight="14.5" x14ac:dyDescent="0.35"/>
  <cols>
    <col min="1" max="1" width="15.1796875" bestFit="1" customWidth="1"/>
    <col min="2" max="2" width="16.54296875" style="14" bestFit="1" customWidth="1"/>
    <col min="3" max="7" width="12.1796875" style="14" bestFit="1" customWidth="1"/>
    <col min="8" max="8" width="13.26953125" style="14" bestFit="1" customWidth="1"/>
    <col min="9" max="12" width="10.81640625" bestFit="1" customWidth="1"/>
    <col min="13" max="13" width="9.81640625" bestFit="1" customWidth="1"/>
    <col min="14" max="14" width="13.1796875" bestFit="1" customWidth="1"/>
    <col min="15" max="17" width="10.81640625" bestFit="1" customWidth="1"/>
    <col min="18" max="18" width="9.81640625" bestFit="1" customWidth="1"/>
    <col min="19" max="19" width="10.81640625" bestFit="1" customWidth="1"/>
    <col min="20" max="20" width="12" bestFit="1" customWidth="1"/>
    <col min="21" max="21" width="10.81640625" bestFit="1" customWidth="1"/>
    <col min="22" max="22" width="11.81640625" bestFit="1" customWidth="1"/>
    <col min="23" max="23" width="10.81640625" bestFit="1" customWidth="1"/>
    <col min="24" max="24" width="11.81640625" bestFit="1" customWidth="1"/>
    <col min="25" max="25" width="10.81640625" bestFit="1" customWidth="1"/>
    <col min="26" max="26" width="14.81640625" bestFit="1" customWidth="1"/>
    <col min="27" max="28" width="9.81640625" bestFit="1" customWidth="1"/>
    <col min="29" max="29" width="11.81640625" bestFit="1" customWidth="1"/>
    <col min="30" max="31" width="9.81640625" bestFit="1" customWidth="1"/>
    <col min="32" max="32" width="11.81640625" bestFit="1" customWidth="1"/>
  </cols>
  <sheetData>
    <row r="1" spans="1:8" x14ac:dyDescent="0.35">
      <c r="A1" s="2" t="s">
        <v>64</v>
      </c>
      <c r="B1" s="15" t="s" vm="1">
        <v>70</v>
      </c>
    </row>
    <row r="3" spans="1:8" x14ac:dyDescent="0.35">
      <c r="A3" s="2" t="s">
        <v>63</v>
      </c>
      <c r="B3" s="19" t="s">
        <v>58</v>
      </c>
      <c r="C3" s="15"/>
      <c r="D3" s="15"/>
      <c r="E3" s="15"/>
      <c r="F3" s="15"/>
      <c r="G3" s="15"/>
      <c r="H3" s="15"/>
    </row>
    <row r="4" spans="1:8" x14ac:dyDescent="0.35">
      <c r="A4" s="2" t="s">
        <v>50</v>
      </c>
      <c r="B4" s="15" t="s">
        <v>14</v>
      </c>
      <c r="C4" s="15" t="s">
        <v>9</v>
      </c>
      <c r="D4" s="15" t="s">
        <v>10</v>
      </c>
      <c r="E4" s="15" t="s">
        <v>11</v>
      </c>
      <c r="F4" s="15" t="s">
        <v>12</v>
      </c>
      <c r="G4" s="15" t="s">
        <v>13</v>
      </c>
      <c r="H4" s="15" t="s">
        <v>51</v>
      </c>
    </row>
    <row r="5" spans="1:8" x14ac:dyDescent="0.35">
      <c r="A5" s="3" t="s">
        <v>47</v>
      </c>
      <c r="B5" s="15">
        <v>4927207.7050000001</v>
      </c>
      <c r="C5" s="15">
        <v>3570899.94</v>
      </c>
      <c r="D5" s="15">
        <v>3270665.2399999993</v>
      </c>
      <c r="E5" s="15">
        <v>3219091.0700000003</v>
      </c>
      <c r="F5" s="15">
        <v>1326555.6949999998</v>
      </c>
      <c r="G5" s="15">
        <v>3736731.2299999995</v>
      </c>
      <c r="H5" s="15">
        <v>20051150.880000006</v>
      </c>
    </row>
    <row r="6" spans="1:8" x14ac:dyDescent="0.35">
      <c r="A6" s="3" t="s">
        <v>48</v>
      </c>
      <c r="B6" s="15">
        <v>4975368.9399999995</v>
      </c>
      <c r="C6" s="15">
        <v>2618166.3600000003</v>
      </c>
      <c r="D6" s="15">
        <v>5611893.79</v>
      </c>
      <c r="E6" s="15">
        <v>7541502.7399999993</v>
      </c>
      <c r="F6" s="15">
        <v>2462094.7300000004</v>
      </c>
      <c r="G6" s="15">
        <v>3137635.4</v>
      </c>
      <c r="H6" s="15">
        <v>26346661.960000012</v>
      </c>
    </row>
    <row r="7" spans="1:8" x14ac:dyDescent="0.35">
      <c r="A7" s="3" t="s">
        <v>45</v>
      </c>
      <c r="B7" s="15">
        <v>6616196.4399999995</v>
      </c>
      <c r="C7" s="15">
        <v>7218237.71</v>
      </c>
      <c r="D7" s="15">
        <v>2020901.95</v>
      </c>
      <c r="E7" s="15">
        <v>2840619.6900000009</v>
      </c>
      <c r="F7" s="15">
        <v>4428471.7999999989</v>
      </c>
      <c r="G7" s="15">
        <v>2495867.96</v>
      </c>
      <c r="H7" s="15">
        <v>25620295.550000008</v>
      </c>
    </row>
    <row r="8" spans="1:8" x14ac:dyDescent="0.35">
      <c r="A8" s="3" t="s">
        <v>46</v>
      </c>
      <c r="B8" s="15">
        <v>4946738.99</v>
      </c>
      <c r="C8" s="15">
        <v>2225419.08</v>
      </c>
      <c r="D8" s="15">
        <v>4127732.4950000006</v>
      </c>
      <c r="E8" s="15">
        <v>4517190.87</v>
      </c>
      <c r="F8" s="15">
        <v>5307228.6750000007</v>
      </c>
      <c r="G8" s="15">
        <v>1826587.9500000002</v>
      </c>
      <c r="H8" s="15">
        <v>22950898.06000001</v>
      </c>
    </row>
    <row r="9" spans="1:8" x14ac:dyDescent="0.35">
      <c r="A9" s="3" t="s">
        <v>49</v>
      </c>
      <c r="B9" s="15">
        <v>3105903.7250000006</v>
      </c>
      <c r="C9" s="15">
        <v>2584331.6</v>
      </c>
      <c r="D9" s="15">
        <v>4415145.2</v>
      </c>
      <c r="E9" s="15">
        <v>4183396.2850000006</v>
      </c>
      <c r="F9" s="15">
        <v>2240336.4</v>
      </c>
      <c r="G9" s="15">
        <v>7228230.5999999996</v>
      </c>
      <c r="H9" s="15">
        <v>23757343.810000006</v>
      </c>
    </row>
    <row r="10" spans="1:8" x14ac:dyDescent="0.35">
      <c r="A10" s="3" t="s">
        <v>51</v>
      </c>
      <c r="B10" s="15">
        <v>24571415.800000008</v>
      </c>
      <c r="C10" s="15">
        <v>18217054.689999998</v>
      </c>
      <c r="D10" s="15">
        <v>19446338.675000008</v>
      </c>
      <c r="E10" s="15">
        <v>22301800.655000005</v>
      </c>
      <c r="F10" s="15">
        <v>15764687.300000004</v>
      </c>
      <c r="G10" s="15">
        <v>18425053.140000004</v>
      </c>
      <c r="H10" s="15">
        <v>118726350.25999992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7AB0E-FCA7-446C-925D-180B86332C65}">
  <dimension ref="A1:C16"/>
  <sheetViews>
    <sheetView workbookViewId="0">
      <selection activeCell="H18" sqref="H18"/>
    </sheetView>
  </sheetViews>
  <sheetFormatPr defaultRowHeight="14.5" x14ac:dyDescent="0.35"/>
  <cols>
    <col min="1" max="1" width="12.36328125" bestFit="1" customWidth="1"/>
    <col min="2" max="2" width="13.26953125" style="14" bestFit="1" customWidth="1"/>
    <col min="3" max="3" width="13.1796875" style="14" bestFit="1" customWidth="1"/>
    <col min="4" max="9" width="11" bestFit="1" customWidth="1"/>
    <col min="10" max="13" width="12" bestFit="1" customWidth="1"/>
    <col min="14" max="14" width="13.08984375" bestFit="1" customWidth="1"/>
  </cols>
  <sheetData>
    <row r="1" spans="1:3" x14ac:dyDescent="0.35">
      <c r="A1" s="2" t="s">
        <v>64</v>
      </c>
      <c r="B1" s="15" t="s" vm="1">
        <v>70</v>
      </c>
    </row>
    <row r="3" spans="1:3" x14ac:dyDescent="0.35">
      <c r="A3" s="2" t="s">
        <v>50</v>
      </c>
      <c r="B3" s="15" t="s">
        <v>63</v>
      </c>
      <c r="C3" s="15" t="s">
        <v>62</v>
      </c>
    </row>
    <row r="4" spans="1:3" x14ac:dyDescent="0.35">
      <c r="A4" s="3" t="s">
        <v>43</v>
      </c>
      <c r="B4" s="15">
        <v>6607761.6800000006</v>
      </c>
      <c r="C4" s="15">
        <v>814028.67999999993</v>
      </c>
    </row>
    <row r="5" spans="1:3" x14ac:dyDescent="0.35">
      <c r="A5" s="3" t="s">
        <v>42</v>
      </c>
      <c r="B5" s="15">
        <v>7297531.3900000006</v>
      </c>
      <c r="C5" s="15">
        <v>1148547.3899999999</v>
      </c>
    </row>
    <row r="6" spans="1:3" x14ac:dyDescent="0.35">
      <c r="A6" s="3" t="s">
        <v>41</v>
      </c>
      <c r="B6" s="15">
        <v>5586859.8699999992</v>
      </c>
      <c r="C6" s="15">
        <v>669866.87</v>
      </c>
    </row>
    <row r="7" spans="1:3" x14ac:dyDescent="0.35">
      <c r="A7" s="3" t="s">
        <v>40</v>
      </c>
      <c r="B7" s="15">
        <v>6964775.0700000003</v>
      </c>
      <c r="C7" s="15">
        <v>929984.56999999983</v>
      </c>
    </row>
    <row r="8" spans="1:3" x14ac:dyDescent="0.35">
      <c r="A8" s="3" t="s">
        <v>39</v>
      </c>
      <c r="B8" s="15">
        <v>6210211.0600000005</v>
      </c>
      <c r="C8" s="15">
        <v>828640.06</v>
      </c>
    </row>
    <row r="9" spans="1:3" x14ac:dyDescent="0.35">
      <c r="A9" s="3" t="s">
        <v>38</v>
      </c>
      <c r="B9" s="15">
        <v>9518893.8199999966</v>
      </c>
      <c r="C9" s="15">
        <v>1473753.8200000003</v>
      </c>
    </row>
    <row r="10" spans="1:3" x14ac:dyDescent="0.35">
      <c r="A10" s="3" t="s">
        <v>37</v>
      </c>
      <c r="B10" s="15">
        <v>8102920.1800000016</v>
      </c>
      <c r="C10" s="15">
        <v>923865.67999999982</v>
      </c>
    </row>
    <row r="11" spans="1:3" x14ac:dyDescent="0.35">
      <c r="A11" s="3" t="s">
        <v>36</v>
      </c>
      <c r="B11" s="15">
        <v>5864622.4199999999</v>
      </c>
      <c r="C11" s="15">
        <v>791066.41999999993</v>
      </c>
    </row>
    <row r="12" spans="1:3" x14ac:dyDescent="0.35">
      <c r="A12" s="3" t="s">
        <v>35</v>
      </c>
      <c r="B12" s="15">
        <v>10882697.270000003</v>
      </c>
      <c r="C12" s="15">
        <v>1786735.2699999996</v>
      </c>
    </row>
    <row r="13" spans="1:3" x14ac:dyDescent="0.35">
      <c r="A13" s="3" t="s">
        <v>34</v>
      </c>
      <c r="B13" s="15">
        <v>21671431.020000018</v>
      </c>
      <c r="C13" s="15">
        <v>3439781.0200000014</v>
      </c>
    </row>
    <row r="14" spans="1:3" x14ac:dyDescent="0.35">
      <c r="A14" s="3" t="s">
        <v>33</v>
      </c>
      <c r="B14" s="15">
        <v>12651417.499999998</v>
      </c>
      <c r="C14" s="15">
        <v>1370102.5</v>
      </c>
    </row>
    <row r="15" spans="1:3" x14ac:dyDescent="0.35">
      <c r="A15" s="3" t="s">
        <v>32</v>
      </c>
      <c r="B15" s="15">
        <v>17367228.980000004</v>
      </c>
      <c r="C15" s="15">
        <v>2717329.9799999991</v>
      </c>
    </row>
    <row r="16" spans="1:3" x14ac:dyDescent="0.35">
      <c r="A16" s="3" t="s">
        <v>51</v>
      </c>
      <c r="B16" s="15">
        <v>118726350.25999992</v>
      </c>
      <c r="C16" s="15">
        <v>16893702.260000009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08316-CD99-41F8-941D-B3CCD1C829DA}">
  <dimension ref="A1:E3"/>
  <sheetViews>
    <sheetView workbookViewId="0">
      <selection activeCell="A2" sqref="A2"/>
    </sheetView>
  </sheetViews>
  <sheetFormatPr defaultRowHeight="14.5" x14ac:dyDescent="0.35"/>
  <cols>
    <col min="1" max="1" width="9.54296875" style="14" bestFit="1" customWidth="1"/>
    <col min="2" max="2" width="18.7265625" style="14" bestFit="1" customWidth="1"/>
    <col min="3" max="3" width="13.1796875" style="14" bestFit="1" customWidth="1"/>
    <col min="4" max="4" width="15.6328125" bestFit="1" customWidth="1"/>
  </cols>
  <sheetData>
    <row r="1" spans="1:5" x14ac:dyDescent="0.35">
      <c r="A1" s="15" t="s">
        <v>57</v>
      </c>
      <c r="B1" s="15" t="s">
        <v>66</v>
      </c>
      <c r="C1" s="15" t="s">
        <v>62</v>
      </c>
      <c r="D1" s="15" t="s">
        <v>59</v>
      </c>
      <c r="E1" s="15" t="s">
        <v>67</v>
      </c>
    </row>
    <row r="2" spans="1:5" x14ac:dyDescent="0.35">
      <c r="A2" s="22">
        <v>1125806</v>
      </c>
      <c r="B2" s="15">
        <v>118726350.25999992</v>
      </c>
      <c r="C2" s="15">
        <v>16893702.260000009</v>
      </c>
      <c r="D2" s="14">
        <f ca="1">Target!B7</f>
        <v>188680677</v>
      </c>
      <c r="E2" s="18">
        <f ca="1">D2/GETPIVOTDATA("[Measures].[Revenue all country]",$A$1)</f>
        <v>1.5892064111025603</v>
      </c>
    </row>
    <row r="3" spans="1:5" x14ac:dyDescent="0.35">
      <c r="D3"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17B1F-85B3-4D2A-91EA-6CFF011117D7}">
  <sheetPr>
    <pageSetUpPr fitToPage="1"/>
  </sheetPr>
  <dimension ref="A1:W36"/>
  <sheetViews>
    <sheetView showGridLines="0" tabSelected="1" zoomScaleNormal="100" workbookViewId="0">
      <selection sqref="A1:W36"/>
    </sheetView>
  </sheetViews>
  <sheetFormatPr defaultRowHeight="14.5" x14ac:dyDescent="0.35"/>
  <cols>
    <col min="2" max="8" width="8.7265625" customWidth="1"/>
    <col min="23" max="23" width="8" customWidth="1"/>
  </cols>
  <sheetData>
    <row r="1" spans="1:23" ht="25" customHeight="1" x14ac:dyDescent="0.35">
      <c r="A1" s="23" t="s">
        <v>68</v>
      </c>
      <c r="B1" s="24"/>
      <c r="C1" s="24"/>
      <c r="D1" s="24"/>
      <c r="E1" s="24"/>
      <c r="F1" s="24"/>
      <c r="G1" s="24"/>
      <c r="H1" s="24"/>
      <c r="I1" s="24"/>
      <c r="J1" s="24"/>
      <c r="K1" s="24"/>
      <c r="L1" s="24"/>
      <c r="M1" s="24"/>
      <c r="N1" s="24"/>
      <c r="O1" s="24"/>
      <c r="P1" s="24"/>
      <c r="Q1" s="24"/>
      <c r="R1" s="24"/>
      <c r="S1" s="24"/>
      <c r="T1" s="24"/>
      <c r="U1" s="24"/>
      <c r="V1" s="24"/>
      <c r="W1" s="25"/>
    </row>
    <row r="2" spans="1:23" x14ac:dyDescent="0.35">
      <c r="A2" s="7"/>
      <c r="B2" s="26"/>
      <c r="C2" s="26"/>
      <c r="D2" s="26"/>
      <c r="E2" s="26"/>
      <c r="F2" s="26"/>
      <c r="G2" s="26"/>
      <c r="H2" s="26"/>
      <c r="I2" s="26"/>
      <c r="J2" s="26"/>
      <c r="K2" s="26"/>
      <c r="L2" s="26"/>
      <c r="M2" s="26"/>
      <c r="N2" s="26"/>
      <c r="O2" s="26"/>
      <c r="P2" s="26"/>
      <c r="Q2" s="26"/>
      <c r="R2" s="26"/>
      <c r="S2" s="26"/>
      <c r="T2" s="26"/>
      <c r="U2" s="26"/>
      <c r="V2" s="26"/>
      <c r="W2" s="8"/>
    </row>
    <row r="3" spans="1:23" x14ac:dyDescent="0.35">
      <c r="A3" s="7"/>
      <c r="B3" s="26"/>
      <c r="C3" s="26"/>
      <c r="D3" s="26"/>
      <c r="E3" s="26"/>
      <c r="F3" s="26"/>
      <c r="G3" s="26"/>
      <c r="H3" s="26"/>
      <c r="I3" s="26"/>
      <c r="J3" s="26"/>
      <c r="K3" s="26"/>
      <c r="L3" s="26"/>
      <c r="M3" s="26"/>
      <c r="N3" s="26"/>
      <c r="O3" s="26"/>
      <c r="P3" s="26"/>
      <c r="Q3" s="26"/>
      <c r="R3" s="26"/>
      <c r="S3" s="26"/>
      <c r="T3" s="26"/>
      <c r="U3" s="26"/>
      <c r="V3" s="26"/>
      <c r="W3" s="8"/>
    </row>
    <row r="4" spans="1:23" x14ac:dyDescent="0.35">
      <c r="A4" s="7"/>
      <c r="B4" s="26"/>
      <c r="C4" s="26"/>
      <c r="D4" s="26"/>
      <c r="E4" s="26"/>
      <c r="F4" s="26"/>
      <c r="G4" s="26"/>
      <c r="H4" s="26"/>
      <c r="I4" s="26"/>
      <c r="J4" s="26"/>
      <c r="K4" s="26"/>
      <c r="L4" s="26"/>
      <c r="M4" s="26"/>
      <c r="N4" s="26"/>
      <c r="O4" s="26"/>
      <c r="P4" s="26"/>
      <c r="Q4" s="26"/>
      <c r="R4" s="26"/>
      <c r="S4" s="26"/>
      <c r="T4" s="26"/>
      <c r="U4" s="26"/>
      <c r="V4" s="26"/>
      <c r="W4" s="8"/>
    </row>
    <row r="5" spans="1:23" x14ac:dyDescent="0.35">
      <c r="A5" s="7"/>
      <c r="B5" s="26"/>
      <c r="C5" s="26"/>
      <c r="D5" s="26"/>
      <c r="E5" s="26"/>
      <c r="F5" s="26"/>
      <c r="G5" s="26"/>
      <c r="H5" s="26"/>
      <c r="I5" s="26"/>
      <c r="J5" s="26"/>
      <c r="K5" s="26"/>
      <c r="L5" s="26"/>
      <c r="M5" s="26"/>
      <c r="N5" s="26"/>
      <c r="O5" s="26"/>
      <c r="P5" s="26"/>
      <c r="Q5" s="26"/>
      <c r="R5" s="26"/>
      <c r="S5" s="26"/>
      <c r="T5" s="26"/>
      <c r="U5" s="26"/>
      <c r="V5" s="26"/>
      <c r="W5" s="8"/>
    </row>
    <row r="6" spans="1:23" x14ac:dyDescent="0.35">
      <c r="A6" s="7"/>
      <c r="B6" s="26"/>
      <c r="C6" s="26"/>
      <c r="D6" s="26"/>
      <c r="E6" s="26"/>
      <c r="F6" s="26"/>
      <c r="G6" s="26"/>
      <c r="H6" s="26"/>
      <c r="I6" s="26"/>
      <c r="J6" s="26"/>
      <c r="K6" s="26"/>
      <c r="L6" s="26"/>
      <c r="M6" s="26"/>
      <c r="N6" s="26"/>
      <c r="O6" s="26"/>
      <c r="P6" s="26"/>
      <c r="Q6" s="26"/>
      <c r="R6" s="26"/>
      <c r="S6" s="26"/>
      <c r="T6" s="26"/>
      <c r="U6" s="26"/>
      <c r="V6" s="26"/>
      <c r="W6" s="8"/>
    </row>
    <row r="7" spans="1:23" x14ac:dyDescent="0.35">
      <c r="A7" s="7"/>
      <c r="B7" s="26"/>
      <c r="C7" s="26"/>
      <c r="D7" s="26"/>
      <c r="E7" s="26"/>
      <c r="F7" s="26"/>
      <c r="G7" s="26"/>
      <c r="H7" s="26"/>
      <c r="I7" s="26"/>
      <c r="J7" s="26"/>
      <c r="K7" s="26"/>
      <c r="L7" s="26"/>
      <c r="M7" s="26"/>
      <c r="N7" s="26"/>
      <c r="O7" s="26"/>
      <c r="P7" s="26"/>
      <c r="Q7" s="26"/>
      <c r="R7" s="26"/>
      <c r="S7" s="26"/>
      <c r="T7" s="26"/>
      <c r="U7" s="26"/>
      <c r="V7" s="26"/>
      <c r="W7" s="8"/>
    </row>
    <row r="8" spans="1:23" x14ac:dyDescent="0.35">
      <c r="A8" s="7"/>
      <c r="B8" s="26"/>
      <c r="C8" s="26"/>
      <c r="D8" s="26"/>
      <c r="E8" s="26"/>
      <c r="F8" s="26"/>
      <c r="G8" s="26"/>
      <c r="H8" s="26"/>
      <c r="I8" s="26"/>
      <c r="J8" s="26"/>
      <c r="K8" s="26"/>
      <c r="L8" s="26"/>
      <c r="M8" s="26"/>
      <c r="N8" s="26"/>
      <c r="O8" s="26"/>
      <c r="P8" s="26"/>
      <c r="Q8" s="26"/>
      <c r="R8" s="26"/>
      <c r="S8" s="26"/>
      <c r="T8" s="26"/>
      <c r="U8" s="26"/>
      <c r="V8" s="26"/>
      <c r="W8" s="8"/>
    </row>
    <row r="9" spans="1:23" x14ac:dyDescent="0.35">
      <c r="A9" s="7"/>
      <c r="B9" s="26"/>
      <c r="C9" s="26"/>
      <c r="D9" s="26"/>
      <c r="E9" s="26"/>
      <c r="F9" s="26"/>
      <c r="G9" s="26"/>
      <c r="H9" s="26"/>
      <c r="I9" s="26"/>
      <c r="J9" s="26"/>
      <c r="K9" s="26"/>
      <c r="L9" s="26"/>
      <c r="M9" s="26"/>
      <c r="N9" s="26"/>
      <c r="O9" s="26"/>
      <c r="P9" s="26"/>
      <c r="Q9" s="26"/>
      <c r="R9" s="26"/>
      <c r="S9" s="26"/>
      <c r="T9" s="26"/>
      <c r="U9" s="26"/>
      <c r="V9" s="26"/>
      <c r="W9" s="8"/>
    </row>
    <row r="10" spans="1:23" x14ac:dyDescent="0.35">
      <c r="A10" s="7"/>
      <c r="B10" s="26"/>
      <c r="C10" s="26"/>
      <c r="D10" s="26"/>
      <c r="E10" s="26"/>
      <c r="F10" s="26"/>
      <c r="G10" s="26"/>
      <c r="H10" s="26"/>
      <c r="I10" s="26"/>
      <c r="J10" s="26"/>
      <c r="K10" s="26"/>
      <c r="L10" s="26"/>
      <c r="M10" s="26"/>
      <c r="N10" s="26"/>
      <c r="O10" s="26"/>
      <c r="P10" s="26"/>
      <c r="Q10" s="26"/>
      <c r="R10" s="26"/>
      <c r="S10" s="26"/>
      <c r="T10" s="26"/>
      <c r="U10" s="26"/>
      <c r="V10" s="26"/>
      <c r="W10" s="8"/>
    </row>
    <row r="11" spans="1:23" x14ac:dyDescent="0.35">
      <c r="A11" s="7"/>
      <c r="B11" s="26"/>
      <c r="C11" s="26"/>
      <c r="D11" s="26"/>
      <c r="E11" s="26"/>
      <c r="F11" s="26"/>
      <c r="G11" s="26"/>
      <c r="H11" s="26"/>
      <c r="I11" s="26"/>
      <c r="J11" s="26"/>
      <c r="K11" s="26"/>
      <c r="L11" s="26"/>
      <c r="M11" s="26"/>
      <c r="N11" s="26"/>
      <c r="O11" s="26"/>
      <c r="P11" s="26"/>
      <c r="Q11" s="26"/>
      <c r="R11" s="26"/>
      <c r="S11" s="26"/>
      <c r="T11" s="26"/>
      <c r="U11" s="26"/>
      <c r="V11" s="26"/>
      <c r="W11" s="8"/>
    </row>
    <row r="12" spans="1:23" x14ac:dyDescent="0.35">
      <c r="A12" s="7"/>
      <c r="B12" s="26"/>
      <c r="C12" s="26"/>
      <c r="D12" s="26"/>
      <c r="E12" s="26"/>
      <c r="F12" s="26"/>
      <c r="G12" s="26"/>
      <c r="H12" s="26"/>
      <c r="I12" s="26"/>
      <c r="J12" s="26"/>
      <c r="K12" s="26"/>
      <c r="L12" s="26"/>
      <c r="M12" s="26"/>
      <c r="N12" s="26"/>
      <c r="O12" s="26"/>
      <c r="P12" s="26"/>
      <c r="Q12" s="26"/>
      <c r="R12" s="26"/>
      <c r="S12" s="26"/>
      <c r="T12" s="26"/>
      <c r="U12" s="26"/>
      <c r="V12" s="26"/>
      <c r="W12" s="8"/>
    </row>
    <row r="13" spans="1:23" x14ac:dyDescent="0.35">
      <c r="A13" s="7"/>
      <c r="B13" s="26"/>
      <c r="C13" s="26"/>
      <c r="D13" s="26"/>
      <c r="E13" s="26"/>
      <c r="F13" s="26"/>
      <c r="G13" s="26"/>
      <c r="H13" s="26"/>
      <c r="I13" s="26"/>
      <c r="J13" s="26"/>
      <c r="K13" s="26"/>
      <c r="L13" s="26"/>
      <c r="M13" s="26"/>
      <c r="N13" s="26"/>
      <c r="O13" s="26"/>
      <c r="P13" s="26"/>
      <c r="Q13" s="26"/>
      <c r="R13" s="26"/>
      <c r="S13" s="26"/>
      <c r="T13" s="26"/>
      <c r="U13" s="26"/>
      <c r="V13" s="26"/>
      <c r="W13" s="8"/>
    </row>
    <row r="14" spans="1:23" x14ac:dyDescent="0.35">
      <c r="A14" s="7"/>
      <c r="B14" s="26"/>
      <c r="C14" s="26"/>
      <c r="D14" s="26"/>
      <c r="E14" s="26"/>
      <c r="F14" s="26"/>
      <c r="G14" s="26"/>
      <c r="H14" s="26"/>
      <c r="I14" s="26"/>
      <c r="J14" s="26"/>
      <c r="K14" s="26"/>
      <c r="L14" s="26"/>
      <c r="M14" s="26"/>
      <c r="N14" s="26"/>
      <c r="O14" s="26"/>
      <c r="P14" s="26"/>
      <c r="Q14" s="26"/>
      <c r="R14" s="26"/>
      <c r="S14" s="26"/>
      <c r="T14" s="26"/>
      <c r="U14" s="26"/>
      <c r="V14" s="26"/>
      <c r="W14" s="8"/>
    </row>
    <row r="15" spans="1:23" x14ac:dyDescent="0.35">
      <c r="A15" s="7"/>
      <c r="B15" s="26"/>
      <c r="C15" s="26"/>
      <c r="D15" s="26"/>
      <c r="E15" s="26"/>
      <c r="F15" s="26"/>
      <c r="G15" s="26"/>
      <c r="H15" s="26"/>
      <c r="I15" s="26"/>
      <c r="J15" s="26"/>
      <c r="K15" s="26"/>
      <c r="L15" s="26"/>
      <c r="M15" s="26"/>
      <c r="N15" s="26"/>
      <c r="O15" s="26"/>
      <c r="P15" s="26"/>
      <c r="Q15" s="26"/>
      <c r="R15" s="26"/>
      <c r="S15" s="26"/>
      <c r="T15" s="26"/>
      <c r="U15" s="26"/>
      <c r="V15" s="26"/>
      <c r="W15" s="8"/>
    </row>
    <row r="16" spans="1:23" x14ac:dyDescent="0.35">
      <c r="A16" s="7"/>
      <c r="B16" s="26"/>
      <c r="C16" s="26"/>
      <c r="D16" s="26"/>
      <c r="E16" s="26"/>
      <c r="F16" s="26"/>
      <c r="G16" s="26"/>
      <c r="H16" s="26"/>
      <c r="I16" s="26"/>
      <c r="J16" s="26"/>
      <c r="K16" s="26"/>
      <c r="L16" s="26"/>
      <c r="M16" s="26"/>
      <c r="N16" s="26"/>
      <c r="O16" s="26"/>
      <c r="P16" s="26"/>
      <c r="Q16" s="26"/>
      <c r="R16" s="26"/>
      <c r="S16" s="26"/>
      <c r="T16" s="26"/>
      <c r="U16" s="26"/>
      <c r="V16" s="26"/>
      <c r="W16" s="8"/>
    </row>
    <row r="17" spans="1:23" x14ac:dyDescent="0.35">
      <c r="A17" s="7"/>
      <c r="B17" s="26"/>
      <c r="C17" s="26"/>
      <c r="D17" s="26"/>
      <c r="E17" s="26"/>
      <c r="F17" s="26"/>
      <c r="G17" s="26"/>
      <c r="H17" s="26"/>
      <c r="I17" s="26"/>
      <c r="J17" s="26"/>
      <c r="K17" s="26"/>
      <c r="L17" s="26"/>
      <c r="M17" s="26"/>
      <c r="N17" s="26"/>
      <c r="O17" s="26"/>
      <c r="P17" s="26"/>
      <c r="Q17" s="26"/>
      <c r="R17" s="26"/>
      <c r="S17" s="26"/>
      <c r="T17" s="26"/>
      <c r="U17" s="26"/>
      <c r="V17" s="26"/>
      <c r="W17" s="8"/>
    </row>
    <row r="18" spans="1:23" x14ac:dyDescent="0.35">
      <c r="A18" s="7"/>
      <c r="B18" s="26"/>
      <c r="C18" s="26"/>
      <c r="D18" s="26"/>
      <c r="E18" s="26"/>
      <c r="F18" s="26"/>
      <c r="G18" s="26"/>
      <c r="H18" s="26"/>
      <c r="I18" s="26"/>
      <c r="J18" s="26"/>
      <c r="K18" s="26"/>
      <c r="L18" s="26"/>
      <c r="M18" s="26"/>
      <c r="N18" s="26"/>
      <c r="O18" s="26"/>
      <c r="P18" s="26"/>
      <c r="Q18" s="26"/>
      <c r="R18" s="26"/>
      <c r="S18" s="26"/>
      <c r="T18" s="26"/>
      <c r="U18" s="26"/>
      <c r="V18" s="26"/>
      <c r="W18" s="8"/>
    </row>
    <row r="19" spans="1:23" x14ac:dyDescent="0.35">
      <c r="A19" s="7"/>
      <c r="B19" s="26"/>
      <c r="C19" s="26"/>
      <c r="D19" s="26"/>
      <c r="E19" s="26"/>
      <c r="F19" s="26"/>
      <c r="G19" s="26"/>
      <c r="H19" s="26"/>
      <c r="I19" s="26"/>
      <c r="J19" s="26"/>
      <c r="K19" s="26"/>
      <c r="L19" s="26"/>
      <c r="M19" s="26"/>
      <c r="N19" s="26"/>
      <c r="O19" s="26"/>
      <c r="P19" s="26"/>
      <c r="Q19" s="26"/>
      <c r="R19" s="26"/>
      <c r="S19" s="26"/>
      <c r="T19" s="26"/>
      <c r="U19" s="26"/>
      <c r="V19" s="26"/>
      <c r="W19" s="8"/>
    </row>
    <row r="20" spans="1:23" x14ac:dyDescent="0.35">
      <c r="A20" s="7"/>
      <c r="B20" s="26"/>
      <c r="C20" s="26"/>
      <c r="D20" s="26"/>
      <c r="E20" s="26"/>
      <c r="F20" s="26"/>
      <c r="G20" s="26"/>
      <c r="H20" s="26"/>
      <c r="I20" s="26"/>
      <c r="J20" s="26"/>
      <c r="K20" s="26"/>
      <c r="L20" s="26"/>
      <c r="M20" s="26"/>
      <c r="N20" s="26"/>
      <c r="O20" s="26"/>
      <c r="P20" s="26"/>
      <c r="Q20" s="26"/>
      <c r="R20" s="26"/>
      <c r="S20" s="26"/>
      <c r="T20" s="26"/>
      <c r="U20" s="26"/>
      <c r="V20" s="26"/>
      <c r="W20" s="8"/>
    </row>
    <row r="21" spans="1:23" x14ac:dyDescent="0.35">
      <c r="A21" s="7"/>
      <c r="B21" s="26"/>
      <c r="C21" s="26"/>
      <c r="D21" s="26"/>
      <c r="E21" s="26"/>
      <c r="F21" s="26"/>
      <c r="G21" s="26"/>
      <c r="H21" s="26"/>
      <c r="I21" s="26"/>
      <c r="J21" s="26"/>
      <c r="K21" s="26"/>
      <c r="L21" s="26"/>
      <c r="M21" s="26"/>
      <c r="N21" s="26"/>
      <c r="O21" s="26"/>
      <c r="P21" s="26"/>
      <c r="Q21" s="26"/>
      <c r="R21" s="26"/>
      <c r="S21" s="26"/>
      <c r="T21" s="26"/>
      <c r="U21" s="26"/>
      <c r="V21" s="26"/>
      <c r="W21" s="8"/>
    </row>
    <row r="22" spans="1:23" x14ac:dyDescent="0.35">
      <c r="A22" s="7"/>
      <c r="B22" s="26"/>
      <c r="C22" s="26"/>
      <c r="D22" s="26"/>
      <c r="E22" s="26"/>
      <c r="F22" s="26"/>
      <c r="G22" s="26"/>
      <c r="H22" s="26"/>
      <c r="I22" s="26"/>
      <c r="J22" s="26"/>
      <c r="K22" s="26"/>
      <c r="L22" s="26"/>
      <c r="M22" s="26"/>
      <c r="N22" s="26"/>
      <c r="O22" s="26"/>
      <c r="P22" s="26"/>
      <c r="Q22" s="26"/>
      <c r="R22" s="26"/>
      <c r="S22" s="26"/>
      <c r="T22" s="26"/>
      <c r="U22" s="26"/>
      <c r="V22" s="26"/>
      <c r="W22" s="8"/>
    </row>
    <row r="23" spans="1:23" x14ac:dyDescent="0.35">
      <c r="A23" s="7"/>
      <c r="B23" s="26"/>
      <c r="C23" s="26"/>
      <c r="D23" s="26"/>
      <c r="E23" s="26"/>
      <c r="F23" s="26"/>
      <c r="G23" s="26"/>
      <c r="H23" s="26"/>
      <c r="I23" s="26"/>
      <c r="J23" s="26"/>
      <c r="K23" s="26"/>
      <c r="L23" s="26"/>
      <c r="M23" s="26"/>
      <c r="N23" s="26"/>
      <c r="O23" s="26"/>
      <c r="P23" s="26"/>
      <c r="Q23" s="26"/>
      <c r="R23" s="26"/>
      <c r="S23" s="26"/>
      <c r="T23" s="26"/>
      <c r="U23" s="26"/>
      <c r="V23" s="26"/>
      <c r="W23" s="8"/>
    </row>
    <row r="24" spans="1:23" x14ac:dyDescent="0.35">
      <c r="A24" s="7"/>
      <c r="B24" s="26"/>
      <c r="C24" s="26"/>
      <c r="D24" s="26"/>
      <c r="E24" s="26"/>
      <c r="F24" s="26"/>
      <c r="G24" s="26"/>
      <c r="H24" s="26"/>
      <c r="I24" s="26"/>
      <c r="J24" s="26"/>
      <c r="K24" s="26"/>
      <c r="L24" s="26"/>
      <c r="M24" s="26"/>
      <c r="N24" s="26"/>
      <c r="O24" s="26"/>
      <c r="P24" s="26"/>
      <c r="Q24" s="26"/>
      <c r="R24" s="26"/>
      <c r="S24" s="26"/>
      <c r="T24" s="26"/>
      <c r="U24" s="26"/>
      <c r="V24" s="26"/>
      <c r="W24" s="8"/>
    </row>
    <row r="25" spans="1:23" x14ac:dyDescent="0.35">
      <c r="A25" s="7"/>
      <c r="B25" s="26"/>
      <c r="C25" s="26"/>
      <c r="D25" s="26"/>
      <c r="E25" s="26"/>
      <c r="F25" s="26"/>
      <c r="G25" s="26"/>
      <c r="H25" s="26"/>
      <c r="I25" s="26"/>
      <c r="J25" s="26"/>
      <c r="K25" s="26"/>
      <c r="L25" s="26"/>
      <c r="M25" s="26"/>
      <c r="N25" s="26"/>
      <c r="O25" s="26"/>
      <c r="P25" s="26"/>
      <c r="Q25" s="26"/>
      <c r="R25" s="26"/>
      <c r="S25" s="26"/>
      <c r="T25" s="26"/>
      <c r="U25" s="26"/>
      <c r="V25" s="26"/>
      <c r="W25" s="8"/>
    </row>
    <row r="26" spans="1:23" x14ac:dyDescent="0.35">
      <c r="A26" s="7"/>
      <c r="B26" s="26"/>
      <c r="C26" s="26"/>
      <c r="D26" s="26"/>
      <c r="E26" s="26"/>
      <c r="F26" s="26"/>
      <c r="G26" s="26"/>
      <c r="H26" s="26"/>
      <c r="I26" s="26"/>
      <c r="J26" s="26"/>
      <c r="K26" s="26"/>
      <c r="L26" s="26"/>
      <c r="M26" s="26"/>
      <c r="N26" s="26"/>
      <c r="O26" s="26"/>
      <c r="P26" s="26"/>
      <c r="Q26" s="26"/>
      <c r="R26" s="26"/>
      <c r="S26" s="26"/>
      <c r="T26" s="26"/>
      <c r="U26" s="26"/>
      <c r="V26" s="26"/>
      <c r="W26" s="8"/>
    </row>
    <row r="27" spans="1:23" x14ac:dyDescent="0.35">
      <c r="A27" s="7"/>
      <c r="B27" s="26"/>
      <c r="C27" s="26"/>
      <c r="D27" s="26"/>
      <c r="E27" s="26"/>
      <c r="F27" s="26"/>
      <c r="G27" s="26"/>
      <c r="H27" s="26"/>
      <c r="I27" s="26"/>
      <c r="J27" s="26"/>
      <c r="K27" s="26"/>
      <c r="L27" s="26"/>
      <c r="M27" s="26"/>
      <c r="N27" s="26"/>
      <c r="O27" s="26"/>
      <c r="P27" s="26"/>
      <c r="Q27" s="26"/>
      <c r="R27" s="26"/>
      <c r="S27" s="26"/>
      <c r="T27" s="26"/>
      <c r="U27" s="26"/>
      <c r="V27" s="26"/>
      <c r="W27" s="8"/>
    </row>
    <row r="28" spans="1:23" x14ac:dyDescent="0.35">
      <c r="A28" s="7"/>
      <c r="B28" s="26"/>
      <c r="C28" s="26"/>
      <c r="D28" s="26"/>
      <c r="E28" s="26"/>
      <c r="F28" s="26"/>
      <c r="G28" s="26"/>
      <c r="H28" s="26"/>
      <c r="I28" s="26"/>
      <c r="J28" s="26"/>
      <c r="K28" s="26"/>
      <c r="L28" s="26"/>
      <c r="M28" s="26"/>
      <c r="N28" s="26"/>
      <c r="O28" s="26"/>
      <c r="P28" s="26"/>
      <c r="Q28" s="26"/>
      <c r="R28" s="26"/>
      <c r="S28" s="26"/>
      <c r="T28" s="26"/>
      <c r="U28" s="26"/>
      <c r="V28" s="26"/>
      <c r="W28" s="8"/>
    </row>
    <row r="29" spans="1:23" x14ac:dyDescent="0.35">
      <c r="A29" s="7"/>
      <c r="B29" s="26"/>
      <c r="C29" s="26"/>
      <c r="D29" s="26"/>
      <c r="E29" s="26"/>
      <c r="F29" s="26"/>
      <c r="G29" s="26"/>
      <c r="H29" s="26"/>
      <c r="I29" s="26"/>
      <c r="J29" s="26"/>
      <c r="K29" s="26"/>
      <c r="L29" s="26"/>
      <c r="M29" s="26"/>
      <c r="N29" s="26"/>
      <c r="O29" s="26"/>
      <c r="P29" s="26"/>
      <c r="Q29" s="26"/>
      <c r="R29" s="26"/>
      <c r="S29" s="26"/>
      <c r="T29" s="26"/>
      <c r="U29" s="26"/>
      <c r="V29" s="26"/>
      <c r="W29" s="8"/>
    </row>
    <row r="30" spans="1:23" x14ac:dyDescent="0.35">
      <c r="A30" s="7"/>
      <c r="B30" s="26"/>
      <c r="C30" s="26"/>
      <c r="D30" s="26"/>
      <c r="E30" s="26"/>
      <c r="F30" s="26"/>
      <c r="G30" s="26"/>
      <c r="H30" s="26"/>
      <c r="I30" s="26"/>
      <c r="J30" s="26"/>
      <c r="K30" s="26"/>
      <c r="L30" s="26"/>
      <c r="M30" s="26"/>
      <c r="N30" s="26"/>
      <c r="O30" s="26"/>
      <c r="P30" s="26"/>
      <c r="Q30" s="26"/>
      <c r="R30" s="26"/>
      <c r="S30" s="26"/>
      <c r="T30" s="26"/>
      <c r="U30" s="26"/>
      <c r="V30" s="26"/>
      <c r="W30" s="8"/>
    </row>
    <row r="31" spans="1:23" x14ac:dyDescent="0.35">
      <c r="A31" s="7"/>
      <c r="B31" s="26"/>
      <c r="C31" s="26"/>
      <c r="D31" s="26"/>
      <c r="E31" s="26"/>
      <c r="F31" s="26"/>
      <c r="G31" s="26"/>
      <c r="H31" s="26"/>
      <c r="I31" s="26"/>
      <c r="J31" s="26"/>
      <c r="K31" s="26"/>
      <c r="L31" s="26"/>
      <c r="M31" s="26"/>
      <c r="N31" s="26"/>
      <c r="O31" s="26"/>
      <c r="P31" s="26"/>
      <c r="Q31" s="26"/>
      <c r="R31" s="26"/>
      <c r="S31" s="26"/>
      <c r="T31" s="26"/>
      <c r="U31" s="26"/>
      <c r="V31" s="26"/>
      <c r="W31" s="8"/>
    </row>
    <row r="32" spans="1:23" x14ac:dyDescent="0.35">
      <c r="A32" s="7"/>
      <c r="B32" s="26"/>
      <c r="C32" s="26"/>
      <c r="D32" s="26"/>
      <c r="E32" s="26"/>
      <c r="F32" s="26"/>
      <c r="G32" s="26"/>
      <c r="H32" s="26"/>
      <c r="I32" s="26"/>
      <c r="J32" s="26"/>
      <c r="K32" s="26"/>
      <c r="L32" s="26"/>
      <c r="M32" s="26"/>
      <c r="N32" s="26"/>
      <c r="O32" s="26"/>
      <c r="P32" s="26"/>
      <c r="Q32" s="26"/>
      <c r="R32" s="26"/>
      <c r="S32" s="26"/>
      <c r="T32" s="26"/>
      <c r="U32" s="26"/>
      <c r="V32" s="26"/>
      <c r="W32" s="8"/>
    </row>
    <row r="33" spans="1:23" x14ac:dyDescent="0.35">
      <c r="A33" s="7"/>
      <c r="B33" s="26"/>
      <c r="C33" s="26"/>
      <c r="D33" s="26"/>
      <c r="E33" s="26"/>
      <c r="F33" s="26"/>
      <c r="G33" s="26"/>
      <c r="H33" s="26"/>
      <c r="I33" s="26"/>
      <c r="J33" s="26"/>
      <c r="K33" s="26"/>
      <c r="L33" s="26"/>
      <c r="M33" s="26"/>
      <c r="N33" s="26"/>
      <c r="O33" s="26"/>
      <c r="P33" s="26"/>
      <c r="Q33" s="26"/>
      <c r="R33" s="26"/>
      <c r="S33" s="26"/>
      <c r="T33" s="26"/>
      <c r="U33" s="26"/>
      <c r="V33" s="26"/>
      <c r="W33" s="8"/>
    </row>
    <row r="34" spans="1:23" x14ac:dyDescent="0.35">
      <c r="A34" s="7"/>
      <c r="B34" s="26"/>
      <c r="C34" s="26"/>
      <c r="D34" s="26"/>
      <c r="E34" s="26"/>
      <c r="F34" s="26"/>
      <c r="G34" s="26"/>
      <c r="H34" s="26"/>
      <c r="I34" s="26"/>
      <c r="J34" s="26"/>
      <c r="K34" s="26"/>
      <c r="L34" s="26"/>
      <c r="M34" s="26"/>
      <c r="N34" s="26"/>
      <c r="O34" s="26"/>
      <c r="P34" s="26"/>
      <c r="Q34" s="26"/>
      <c r="R34" s="26"/>
      <c r="S34" s="26"/>
      <c r="T34" s="26"/>
      <c r="U34" s="26"/>
      <c r="V34" s="26"/>
      <c r="W34" s="8"/>
    </row>
    <row r="35" spans="1:23" x14ac:dyDescent="0.35">
      <c r="A35" s="7"/>
      <c r="B35" s="26"/>
      <c r="C35" s="26"/>
      <c r="D35" s="26"/>
      <c r="E35" s="26"/>
      <c r="F35" s="26"/>
      <c r="G35" s="26"/>
      <c r="H35" s="26"/>
      <c r="I35" s="26"/>
      <c r="J35" s="26"/>
      <c r="K35" s="26"/>
      <c r="L35" s="26"/>
      <c r="M35" s="26"/>
      <c r="N35" s="26"/>
      <c r="O35" s="26"/>
      <c r="P35" s="26"/>
      <c r="Q35" s="26"/>
      <c r="R35" s="26"/>
      <c r="S35" s="26"/>
      <c r="T35" s="26"/>
      <c r="U35" s="26"/>
      <c r="V35" s="26"/>
      <c r="W35" s="8"/>
    </row>
    <row r="36" spans="1:23" ht="6.5" customHeight="1" x14ac:dyDescent="0.35">
      <c r="A36" s="9"/>
      <c r="B36" s="10"/>
      <c r="C36" s="10"/>
      <c r="D36" s="10"/>
      <c r="E36" s="10"/>
      <c r="F36" s="10"/>
      <c r="G36" s="10"/>
      <c r="H36" s="10"/>
      <c r="I36" s="10"/>
      <c r="J36" s="10"/>
      <c r="K36" s="10"/>
      <c r="L36" s="10"/>
      <c r="M36" s="10"/>
      <c r="N36" s="10"/>
      <c r="O36" s="10"/>
      <c r="P36" s="10"/>
      <c r="Q36" s="10"/>
      <c r="R36" s="10"/>
      <c r="S36" s="10"/>
      <c r="T36" s="10"/>
      <c r="U36" s="10"/>
      <c r="V36" s="10"/>
      <c r="W36" s="11"/>
    </row>
  </sheetData>
  <mergeCells count="1">
    <mergeCell ref="A1:W1"/>
  </mergeCells>
  <pageMargins left="0.7" right="0.7" top="0.75" bottom="0.75" header="0.3" footer="0.3"/>
  <pageSetup scale="58"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8853-6491-4777-8CC9-8E4CAE572EC6}">
  <dimension ref="A1:C17"/>
  <sheetViews>
    <sheetView workbookViewId="0">
      <selection activeCell="F9" sqref="F9"/>
    </sheetView>
  </sheetViews>
  <sheetFormatPr defaultRowHeight="14.5" x14ac:dyDescent="0.35"/>
  <cols>
    <col min="1" max="1" width="9.453125" bestFit="1" customWidth="1"/>
    <col min="2" max="2" width="8.81640625" bestFit="1" customWidth="1"/>
    <col min="3" max="3" width="6.81640625" bestFit="1" customWidth="1"/>
    <col min="4" max="4" width="15.26953125" bestFit="1" customWidth="1"/>
  </cols>
  <sheetData>
    <row r="1" spans="1:3" x14ac:dyDescent="0.35">
      <c r="A1" t="s">
        <v>25</v>
      </c>
      <c r="B1" t="s">
        <v>30</v>
      </c>
      <c r="C1" t="s">
        <v>31</v>
      </c>
    </row>
    <row r="2" spans="1:3" x14ac:dyDescent="0.35">
      <c r="A2" s="1">
        <v>41974</v>
      </c>
      <c r="B2">
        <v>12</v>
      </c>
      <c r="C2">
        <v>2014</v>
      </c>
    </row>
    <row r="3" spans="1:3" x14ac:dyDescent="0.35">
      <c r="A3" s="1">
        <v>41944</v>
      </c>
      <c r="B3">
        <v>11</v>
      </c>
      <c r="C3">
        <v>2014</v>
      </c>
    </row>
    <row r="4" spans="1:3" x14ac:dyDescent="0.35">
      <c r="A4" s="1">
        <v>41913</v>
      </c>
      <c r="B4">
        <v>10</v>
      </c>
      <c r="C4">
        <v>2014</v>
      </c>
    </row>
    <row r="5" spans="1:3" x14ac:dyDescent="0.35">
      <c r="A5" s="1">
        <v>41883</v>
      </c>
      <c r="B5">
        <v>9</v>
      </c>
      <c r="C5">
        <v>2014</v>
      </c>
    </row>
    <row r="6" spans="1:3" x14ac:dyDescent="0.35">
      <c r="A6" s="1">
        <v>41852</v>
      </c>
      <c r="B6">
        <v>8</v>
      </c>
      <c r="C6">
        <v>2014</v>
      </c>
    </row>
    <row r="7" spans="1:3" x14ac:dyDescent="0.35">
      <c r="A7" s="1">
        <v>41821</v>
      </c>
      <c r="B7">
        <v>7</v>
      </c>
      <c r="C7">
        <v>2014</v>
      </c>
    </row>
    <row r="8" spans="1:3" x14ac:dyDescent="0.35">
      <c r="A8" s="1">
        <v>41791</v>
      </c>
      <c r="B8">
        <v>6</v>
      </c>
      <c r="C8">
        <v>2014</v>
      </c>
    </row>
    <row r="9" spans="1:3" x14ac:dyDescent="0.35">
      <c r="A9" s="1">
        <v>41760</v>
      </c>
      <c r="B9">
        <v>5</v>
      </c>
      <c r="C9">
        <v>2014</v>
      </c>
    </row>
    <row r="10" spans="1:3" x14ac:dyDescent="0.35">
      <c r="A10" s="1">
        <v>41730</v>
      </c>
      <c r="B10">
        <v>4</v>
      </c>
      <c r="C10">
        <v>2014</v>
      </c>
    </row>
    <row r="11" spans="1:3" x14ac:dyDescent="0.35">
      <c r="A11" s="1">
        <v>41699</v>
      </c>
      <c r="B11">
        <v>3</v>
      </c>
      <c r="C11">
        <v>2014</v>
      </c>
    </row>
    <row r="12" spans="1:3" x14ac:dyDescent="0.35">
      <c r="A12" s="1">
        <v>41671</v>
      </c>
      <c r="B12">
        <v>2</v>
      </c>
      <c r="C12">
        <v>2014</v>
      </c>
    </row>
    <row r="13" spans="1:3" x14ac:dyDescent="0.35">
      <c r="A13" s="1">
        <v>41640</v>
      </c>
      <c r="B13">
        <v>1</v>
      </c>
      <c r="C13">
        <v>2014</v>
      </c>
    </row>
    <row r="14" spans="1:3" x14ac:dyDescent="0.35">
      <c r="A14" s="1">
        <v>41609</v>
      </c>
      <c r="B14">
        <v>12</v>
      </c>
      <c r="C14">
        <v>2013</v>
      </c>
    </row>
    <row r="15" spans="1:3" x14ac:dyDescent="0.35">
      <c r="A15" s="1">
        <v>41579</v>
      </c>
      <c r="B15">
        <v>11</v>
      </c>
      <c r="C15">
        <v>2013</v>
      </c>
    </row>
    <row r="16" spans="1:3" x14ac:dyDescent="0.35">
      <c r="A16" s="1">
        <v>41548</v>
      </c>
      <c r="B16">
        <v>10</v>
      </c>
      <c r="C16">
        <v>2013</v>
      </c>
    </row>
    <row r="17" spans="1:3" x14ac:dyDescent="0.35">
      <c r="A17" s="1">
        <v>41518</v>
      </c>
      <c r="B17">
        <v>9</v>
      </c>
      <c r="C17">
        <v>2013</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B383-F15B-4A53-A49D-A40B8569C690}">
  <dimension ref="A1:M701"/>
  <sheetViews>
    <sheetView workbookViewId="0">
      <selection activeCell="D15" sqref="D15"/>
    </sheetView>
  </sheetViews>
  <sheetFormatPr defaultRowHeight="14.5" x14ac:dyDescent="0.35"/>
  <cols>
    <col min="1" max="1" width="12.6328125" bestFit="1" customWidth="1"/>
    <col min="2" max="2" width="12.08984375" bestFit="1" customWidth="1"/>
    <col min="3" max="3" width="12" bestFit="1" customWidth="1"/>
    <col min="4" max="4" width="15.26953125" bestFit="1" customWidth="1"/>
    <col min="5" max="5" width="11.453125" bestFit="1" customWidth="1"/>
    <col min="6" max="6" width="20.1796875" bestFit="1" customWidth="1"/>
    <col min="7" max="7" width="11" bestFit="1" customWidth="1"/>
    <col min="8" max="8" width="12.453125" bestFit="1" customWidth="1"/>
    <col min="9" max="9" width="11.26953125" bestFit="1" customWidth="1"/>
    <col min="10" max="10" width="10.81640625" bestFit="1" customWidth="1"/>
    <col min="11" max="11" width="7.81640625" bestFit="1" customWidth="1"/>
    <col min="12" max="12" width="9.81640625" bestFit="1" customWidth="1"/>
    <col min="13" max="13" width="9.453125" bestFit="1" customWidth="1"/>
  </cols>
  <sheetData>
    <row r="1" spans="1:13" x14ac:dyDescent="0.35">
      <c r="A1" t="s">
        <v>15</v>
      </c>
      <c r="B1" t="s">
        <v>1</v>
      </c>
      <c r="C1" t="s">
        <v>8</v>
      </c>
      <c r="D1" t="s">
        <v>16</v>
      </c>
      <c r="E1" t="s">
        <v>17</v>
      </c>
      <c r="F1" t="s">
        <v>18</v>
      </c>
      <c r="G1" t="s">
        <v>19</v>
      </c>
      <c r="H1" t="s">
        <v>20</v>
      </c>
      <c r="I1" t="s">
        <v>21</v>
      </c>
      <c r="J1" t="s">
        <v>22</v>
      </c>
      <c r="K1" t="s">
        <v>23</v>
      </c>
      <c r="L1" t="s">
        <v>24</v>
      </c>
      <c r="M1" t="s">
        <v>25</v>
      </c>
    </row>
    <row r="2" spans="1:13" x14ac:dyDescent="0.35">
      <c r="A2">
        <v>4</v>
      </c>
      <c r="B2">
        <v>3</v>
      </c>
      <c r="C2">
        <v>1</v>
      </c>
      <c r="D2" t="s">
        <v>26</v>
      </c>
      <c r="E2">
        <v>1618.5</v>
      </c>
      <c r="F2">
        <v>3</v>
      </c>
      <c r="G2">
        <v>20</v>
      </c>
      <c r="H2">
        <v>32370</v>
      </c>
      <c r="I2">
        <v>0</v>
      </c>
      <c r="J2">
        <v>32370</v>
      </c>
      <c r="K2">
        <v>16185</v>
      </c>
      <c r="L2">
        <v>16185</v>
      </c>
      <c r="M2" s="1">
        <v>41640</v>
      </c>
    </row>
    <row r="3" spans="1:13" x14ac:dyDescent="0.35">
      <c r="A3">
        <v>1</v>
      </c>
      <c r="B3">
        <v>1</v>
      </c>
      <c r="C3">
        <v>3</v>
      </c>
      <c r="D3" t="s">
        <v>26</v>
      </c>
      <c r="E3">
        <v>1321</v>
      </c>
      <c r="F3">
        <v>3</v>
      </c>
      <c r="G3">
        <v>20</v>
      </c>
      <c r="H3">
        <v>26420</v>
      </c>
      <c r="I3">
        <v>0</v>
      </c>
      <c r="J3">
        <v>26420</v>
      </c>
      <c r="K3">
        <v>13210</v>
      </c>
      <c r="L3">
        <v>13210</v>
      </c>
      <c r="M3" s="1">
        <v>41640</v>
      </c>
    </row>
    <row r="4" spans="1:13" x14ac:dyDescent="0.35">
      <c r="A4">
        <v>4</v>
      </c>
      <c r="B4">
        <v>2</v>
      </c>
      <c r="C4">
        <v>4</v>
      </c>
      <c r="D4" t="s">
        <v>26</v>
      </c>
      <c r="E4">
        <v>2178</v>
      </c>
      <c r="F4">
        <v>3</v>
      </c>
      <c r="G4">
        <v>15</v>
      </c>
      <c r="H4">
        <v>32670</v>
      </c>
      <c r="I4">
        <v>0</v>
      </c>
      <c r="J4">
        <v>32670</v>
      </c>
      <c r="K4">
        <v>21780</v>
      </c>
      <c r="L4">
        <v>10890</v>
      </c>
      <c r="M4" s="1">
        <v>41791</v>
      </c>
    </row>
    <row r="5" spans="1:13" x14ac:dyDescent="0.35">
      <c r="A5">
        <v>1</v>
      </c>
      <c r="B5">
        <v>4</v>
      </c>
      <c r="C5">
        <v>6</v>
      </c>
      <c r="D5" t="s">
        <v>26</v>
      </c>
      <c r="E5">
        <v>888</v>
      </c>
      <c r="F5">
        <v>3</v>
      </c>
      <c r="G5">
        <v>15</v>
      </c>
      <c r="H5">
        <v>13320</v>
      </c>
      <c r="I5">
        <v>0</v>
      </c>
      <c r="J5">
        <v>13320</v>
      </c>
      <c r="K5">
        <v>8880</v>
      </c>
      <c r="L5">
        <v>4440</v>
      </c>
      <c r="M5" s="1">
        <v>41791</v>
      </c>
    </row>
    <row r="6" spans="1:13" x14ac:dyDescent="0.35">
      <c r="A6">
        <v>3</v>
      </c>
      <c r="B6">
        <v>5</v>
      </c>
      <c r="C6">
        <v>2</v>
      </c>
      <c r="D6" t="s">
        <v>26</v>
      </c>
      <c r="E6">
        <v>2470</v>
      </c>
      <c r="F6">
        <v>3</v>
      </c>
      <c r="G6">
        <v>15</v>
      </c>
      <c r="H6">
        <v>37050</v>
      </c>
      <c r="I6">
        <v>0</v>
      </c>
      <c r="J6">
        <v>37050</v>
      </c>
      <c r="K6">
        <v>24700</v>
      </c>
      <c r="L6">
        <v>12350</v>
      </c>
      <c r="M6" s="1">
        <v>41791</v>
      </c>
    </row>
    <row r="7" spans="1:13" x14ac:dyDescent="0.35">
      <c r="A7">
        <v>5</v>
      </c>
      <c r="B7">
        <v>4</v>
      </c>
      <c r="C7">
        <v>3</v>
      </c>
      <c r="D7" t="s">
        <v>26</v>
      </c>
      <c r="E7">
        <v>1513</v>
      </c>
      <c r="F7">
        <v>3</v>
      </c>
      <c r="G7">
        <v>350</v>
      </c>
      <c r="H7">
        <v>529550</v>
      </c>
      <c r="I7">
        <v>0</v>
      </c>
      <c r="J7">
        <v>529550</v>
      </c>
      <c r="K7">
        <v>393380</v>
      </c>
      <c r="L7">
        <v>136170</v>
      </c>
      <c r="M7" s="1">
        <v>41974</v>
      </c>
    </row>
    <row r="8" spans="1:13" x14ac:dyDescent="0.35">
      <c r="A8">
        <v>4</v>
      </c>
      <c r="B8">
        <v>3</v>
      </c>
      <c r="C8">
        <v>5</v>
      </c>
      <c r="D8" t="s">
        <v>26</v>
      </c>
      <c r="E8">
        <v>921</v>
      </c>
      <c r="F8">
        <v>5</v>
      </c>
      <c r="G8">
        <v>15</v>
      </c>
      <c r="H8">
        <v>13815</v>
      </c>
      <c r="I8">
        <v>0</v>
      </c>
      <c r="J8">
        <v>13815</v>
      </c>
      <c r="K8">
        <v>9210</v>
      </c>
      <c r="L8">
        <v>4605</v>
      </c>
      <c r="M8" s="1">
        <v>41699</v>
      </c>
    </row>
    <row r="9" spans="1:13" x14ac:dyDescent="0.35">
      <c r="A9">
        <v>2</v>
      </c>
      <c r="B9">
        <v>1</v>
      </c>
      <c r="C9">
        <v>2</v>
      </c>
      <c r="D9" t="s">
        <v>26</v>
      </c>
      <c r="E9">
        <v>2518</v>
      </c>
      <c r="F9">
        <v>5</v>
      </c>
      <c r="G9">
        <v>12</v>
      </c>
      <c r="H9">
        <v>30216</v>
      </c>
      <c r="I9">
        <v>0</v>
      </c>
      <c r="J9">
        <v>30216</v>
      </c>
      <c r="K9">
        <v>7554</v>
      </c>
      <c r="L9">
        <v>22662</v>
      </c>
      <c r="M9" s="1">
        <v>41791</v>
      </c>
    </row>
    <row r="10" spans="1:13" x14ac:dyDescent="0.35">
      <c r="A10">
        <v>1</v>
      </c>
      <c r="B10">
        <v>5</v>
      </c>
      <c r="C10">
        <v>6</v>
      </c>
      <c r="D10" t="s">
        <v>26</v>
      </c>
      <c r="E10">
        <v>1899</v>
      </c>
      <c r="F10">
        <v>5</v>
      </c>
      <c r="G10">
        <v>20</v>
      </c>
      <c r="H10">
        <v>37980</v>
      </c>
      <c r="I10">
        <v>0</v>
      </c>
      <c r="J10">
        <v>37980</v>
      </c>
      <c r="K10">
        <v>18990</v>
      </c>
      <c r="L10">
        <v>18990</v>
      </c>
      <c r="M10" s="1">
        <v>41791</v>
      </c>
    </row>
    <row r="11" spans="1:13" x14ac:dyDescent="0.35">
      <c r="A11">
        <v>2</v>
      </c>
      <c r="B11">
        <v>4</v>
      </c>
      <c r="C11">
        <v>6</v>
      </c>
      <c r="D11" t="s">
        <v>26</v>
      </c>
      <c r="E11">
        <v>1545</v>
      </c>
      <c r="F11">
        <v>5</v>
      </c>
      <c r="G11">
        <v>12</v>
      </c>
      <c r="H11">
        <v>18540</v>
      </c>
      <c r="I11">
        <v>0</v>
      </c>
      <c r="J11">
        <v>18540</v>
      </c>
      <c r="K11">
        <v>4635</v>
      </c>
      <c r="L11">
        <v>13905</v>
      </c>
      <c r="M11" s="1">
        <v>41791</v>
      </c>
    </row>
    <row r="12" spans="1:13" x14ac:dyDescent="0.35">
      <c r="A12">
        <v>1</v>
      </c>
      <c r="B12">
        <v>4</v>
      </c>
      <c r="C12">
        <v>6</v>
      </c>
      <c r="D12" t="s">
        <v>26</v>
      </c>
      <c r="E12">
        <v>2470</v>
      </c>
      <c r="F12">
        <v>5</v>
      </c>
      <c r="G12">
        <v>15</v>
      </c>
      <c r="H12">
        <v>37050</v>
      </c>
      <c r="I12">
        <v>0</v>
      </c>
      <c r="J12">
        <v>37050</v>
      </c>
      <c r="K12">
        <v>24700</v>
      </c>
      <c r="L12">
        <v>12350</v>
      </c>
      <c r="M12" s="1">
        <v>41791</v>
      </c>
    </row>
    <row r="13" spans="1:13" x14ac:dyDescent="0.35">
      <c r="A13">
        <v>4</v>
      </c>
      <c r="B13">
        <v>4</v>
      </c>
      <c r="C13">
        <v>5</v>
      </c>
      <c r="D13" t="s">
        <v>26</v>
      </c>
      <c r="E13">
        <v>2665.5</v>
      </c>
      <c r="F13">
        <v>5</v>
      </c>
      <c r="G13">
        <v>125</v>
      </c>
      <c r="H13">
        <v>333187.5</v>
      </c>
      <c r="I13">
        <v>0</v>
      </c>
      <c r="J13">
        <v>333187.5</v>
      </c>
      <c r="K13">
        <v>319860</v>
      </c>
      <c r="L13">
        <v>13327.5</v>
      </c>
      <c r="M13" s="1">
        <v>41821</v>
      </c>
    </row>
    <row r="14" spans="1:13" x14ac:dyDescent="0.35">
      <c r="A14">
        <v>1</v>
      </c>
      <c r="B14">
        <v>2</v>
      </c>
      <c r="C14">
        <v>1</v>
      </c>
      <c r="D14" t="s">
        <v>26</v>
      </c>
      <c r="E14">
        <v>958</v>
      </c>
      <c r="F14">
        <v>5</v>
      </c>
      <c r="G14">
        <v>300</v>
      </c>
      <c r="H14">
        <v>287400</v>
      </c>
      <c r="I14">
        <v>0</v>
      </c>
      <c r="J14">
        <v>287400</v>
      </c>
      <c r="K14">
        <v>239500</v>
      </c>
      <c r="L14">
        <v>47900</v>
      </c>
      <c r="M14" s="1">
        <v>41852</v>
      </c>
    </row>
    <row r="15" spans="1:13" x14ac:dyDescent="0.35">
      <c r="A15">
        <v>1</v>
      </c>
      <c r="B15">
        <v>2</v>
      </c>
      <c r="C15">
        <v>1</v>
      </c>
      <c r="D15" t="s">
        <v>26</v>
      </c>
      <c r="E15">
        <v>2146</v>
      </c>
      <c r="F15">
        <v>5</v>
      </c>
      <c r="G15">
        <v>7</v>
      </c>
      <c r="H15">
        <v>15022</v>
      </c>
      <c r="I15">
        <v>0</v>
      </c>
      <c r="J15">
        <v>15022</v>
      </c>
      <c r="K15">
        <v>10730</v>
      </c>
      <c r="L15">
        <v>4292</v>
      </c>
      <c r="M15" s="1">
        <v>41883</v>
      </c>
    </row>
    <row r="16" spans="1:13" x14ac:dyDescent="0.35">
      <c r="A16">
        <v>2</v>
      </c>
      <c r="B16">
        <v>4</v>
      </c>
      <c r="C16">
        <v>3</v>
      </c>
      <c r="D16" t="s">
        <v>26</v>
      </c>
      <c r="E16">
        <v>345</v>
      </c>
      <c r="F16">
        <v>5</v>
      </c>
      <c r="G16">
        <v>125</v>
      </c>
      <c r="H16">
        <v>43125</v>
      </c>
      <c r="I16">
        <v>0</v>
      </c>
      <c r="J16">
        <v>43125</v>
      </c>
      <c r="K16">
        <v>41400</v>
      </c>
      <c r="L16">
        <v>1725</v>
      </c>
      <c r="M16" s="1">
        <v>41548</v>
      </c>
    </row>
    <row r="17" spans="1:13" x14ac:dyDescent="0.35">
      <c r="A17">
        <v>1</v>
      </c>
      <c r="B17">
        <v>1</v>
      </c>
      <c r="C17">
        <v>4</v>
      </c>
      <c r="D17" t="s">
        <v>26</v>
      </c>
      <c r="E17">
        <v>615</v>
      </c>
      <c r="F17">
        <v>5</v>
      </c>
      <c r="G17">
        <v>15</v>
      </c>
      <c r="H17">
        <v>9225</v>
      </c>
      <c r="I17">
        <v>0</v>
      </c>
      <c r="J17">
        <v>9225</v>
      </c>
      <c r="K17">
        <v>6150</v>
      </c>
      <c r="L17">
        <v>3075</v>
      </c>
      <c r="M17" s="1">
        <v>41974</v>
      </c>
    </row>
    <row r="18" spans="1:13" x14ac:dyDescent="0.35">
      <c r="A18">
        <v>5</v>
      </c>
      <c r="B18">
        <v>2</v>
      </c>
      <c r="C18">
        <v>5</v>
      </c>
      <c r="D18" t="s">
        <v>26</v>
      </c>
      <c r="E18">
        <v>292</v>
      </c>
      <c r="F18">
        <v>10</v>
      </c>
      <c r="G18">
        <v>20</v>
      </c>
      <c r="H18">
        <v>5840</v>
      </c>
      <c r="I18">
        <v>0</v>
      </c>
      <c r="J18">
        <v>5840</v>
      </c>
      <c r="K18">
        <v>2920</v>
      </c>
      <c r="L18">
        <v>2920</v>
      </c>
      <c r="M18" s="1">
        <v>41671</v>
      </c>
    </row>
    <row r="19" spans="1:13" x14ac:dyDescent="0.35">
      <c r="A19">
        <v>3</v>
      </c>
      <c r="B19">
        <v>2</v>
      </c>
      <c r="C19">
        <v>2</v>
      </c>
      <c r="D19" t="s">
        <v>26</v>
      </c>
      <c r="E19">
        <v>974</v>
      </c>
      <c r="F19">
        <v>10</v>
      </c>
      <c r="G19">
        <v>15</v>
      </c>
      <c r="H19">
        <v>14610</v>
      </c>
      <c r="I19">
        <v>0</v>
      </c>
      <c r="J19">
        <v>14610</v>
      </c>
      <c r="K19">
        <v>9740</v>
      </c>
      <c r="L19">
        <v>4870</v>
      </c>
      <c r="M19" s="1">
        <v>41671</v>
      </c>
    </row>
    <row r="20" spans="1:13" x14ac:dyDescent="0.35">
      <c r="A20">
        <v>3</v>
      </c>
      <c r="B20">
        <v>2</v>
      </c>
      <c r="C20">
        <v>1</v>
      </c>
      <c r="D20" t="s">
        <v>26</v>
      </c>
      <c r="E20">
        <v>2518</v>
      </c>
      <c r="F20">
        <v>10</v>
      </c>
      <c r="G20">
        <v>12</v>
      </c>
      <c r="H20">
        <v>30216</v>
      </c>
      <c r="I20">
        <v>0</v>
      </c>
      <c r="J20">
        <v>30216</v>
      </c>
      <c r="K20">
        <v>7554</v>
      </c>
      <c r="L20">
        <v>22662</v>
      </c>
      <c r="M20" s="1">
        <v>41791</v>
      </c>
    </row>
    <row r="21" spans="1:13" x14ac:dyDescent="0.35">
      <c r="A21">
        <v>5</v>
      </c>
      <c r="B21">
        <v>2</v>
      </c>
      <c r="C21">
        <v>3</v>
      </c>
      <c r="D21" t="s">
        <v>26</v>
      </c>
      <c r="E21">
        <v>1006</v>
      </c>
      <c r="F21">
        <v>10</v>
      </c>
      <c r="G21">
        <v>350</v>
      </c>
      <c r="H21">
        <v>352100</v>
      </c>
      <c r="I21">
        <v>0</v>
      </c>
      <c r="J21">
        <v>352100</v>
      </c>
      <c r="K21">
        <v>261560</v>
      </c>
      <c r="L21">
        <v>90540</v>
      </c>
      <c r="M21" s="1">
        <v>41791</v>
      </c>
    </row>
    <row r="22" spans="1:13" x14ac:dyDescent="0.35">
      <c r="A22">
        <v>1</v>
      </c>
      <c r="B22">
        <v>3</v>
      </c>
      <c r="C22">
        <v>5</v>
      </c>
      <c r="D22" t="s">
        <v>26</v>
      </c>
      <c r="E22">
        <v>367</v>
      </c>
      <c r="F22">
        <v>10</v>
      </c>
      <c r="G22">
        <v>12</v>
      </c>
      <c r="H22">
        <v>4404</v>
      </c>
      <c r="I22">
        <v>0</v>
      </c>
      <c r="J22">
        <v>4404</v>
      </c>
      <c r="K22">
        <v>1101</v>
      </c>
      <c r="L22">
        <v>3303</v>
      </c>
      <c r="M22" s="1">
        <v>41821</v>
      </c>
    </row>
    <row r="23" spans="1:13" x14ac:dyDescent="0.35">
      <c r="A23">
        <v>5</v>
      </c>
      <c r="B23">
        <v>5</v>
      </c>
      <c r="C23">
        <v>6</v>
      </c>
      <c r="D23" t="s">
        <v>26</v>
      </c>
      <c r="E23">
        <v>883</v>
      </c>
      <c r="F23">
        <v>10</v>
      </c>
      <c r="G23">
        <v>7</v>
      </c>
      <c r="H23">
        <v>6181</v>
      </c>
      <c r="I23">
        <v>0</v>
      </c>
      <c r="J23">
        <v>6181</v>
      </c>
      <c r="K23">
        <v>4415</v>
      </c>
      <c r="L23">
        <v>1766</v>
      </c>
      <c r="M23" s="1">
        <v>41852</v>
      </c>
    </row>
    <row r="24" spans="1:13" x14ac:dyDescent="0.35">
      <c r="A24">
        <v>1</v>
      </c>
      <c r="B24">
        <v>3</v>
      </c>
      <c r="C24">
        <v>2</v>
      </c>
      <c r="D24" t="s">
        <v>26</v>
      </c>
      <c r="E24">
        <v>549</v>
      </c>
      <c r="F24">
        <v>10</v>
      </c>
      <c r="G24">
        <v>15</v>
      </c>
      <c r="H24">
        <v>8235</v>
      </c>
      <c r="I24">
        <v>0</v>
      </c>
      <c r="J24">
        <v>8235</v>
      </c>
      <c r="K24">
        <v>5490</v>
      </c>
      <c r="L24">
        <v>2745</v>
      </c>
      <c r="M24" s="1">
        <v>41518</v>
      </c>
    </row>
    <row r="25" spans="1:13" x14ac:dyDescent="0.35">
      <c r="A25">
        <v>2</v>
      </c>
      <c r="B25">
        <v>2</v>
      </c>
      <c r="C25">
        <v>3</v>
      </c>
      <c r="D25" t="s">
        <v>26</v>
      </c>
      <c r="E25">
        <v>788</v>
      </c>
      <c r="F25">
        <v>10</v>
      </c>
      <c r="G25">
        <v>300</v>
      </c>
      <c r="H25">
        <v>236400</v>
      </c>
      <c r="I25">
        <v>0</v>
      </c>
      <c r="J25">
        <v>236400</v>
      </c>
      <c r="K25">
        <v>197000</v>
      </c>
      <c r="L25">
        <v>39400</v>
      </c>
      <c r="M25" s="1">
        <v>41518</v>
      </c>
    </row>
    <row r="26" spans="1:13" x14ac:dyDescent="0.35">
      <c r="A26">
        <v>1</v>
      </c>
      <c r="B26">
        <v>5</v>
      </c>
      <c r="C26">
        <v>6</v>
      </c>
      <c r="D26" t="s">
        <v>26</v>
      </c>
      <c r="E26">
        <v>2472</v>
      </c>
      <c r="F26">
        <v>10</v>
      </c>
      <c r="G26">
        <v>15</v>
      </c>
      <c r="H26">
        <v>37080</v>
      </c>
      <c r="I26">
        <v>0</v>
      </c>
      <c r="J26">
        <v>37080</v>
      </c>
      <c r="K26">
        <v>24720</v>
      </c>
      <c r="L26">
        <v>12360</v>
      </c>
      <c r="M26" s="1">
        <v>41883</v>
      </c>
    </row>
    <row r="27" spans="1:13" x14ac:dyDescent="0.35">
      <c r="A27">
        <v>4</v>
      </c>
      <c r="B27">
        <v>1</v>
      </c>
      <c r="C27">
        <v>3</v>
      </c>
      <c r="D27" t="s">
        <v>26</v>
      </c>
      <c r="E27">
        <v>1143</v>
      </c>
      <c r="F27">
        <v>10</v>
      </c>
      <c r="G27">
        <v>7</v>
      </c>
      <c r="H27">
        <v>8001</v>
      </c>
      <c r="I27">
        <v>0</v>
      </c>
      <c r="J27">
        <v>8001</v>
      </c>
      <c r="K27">
        <v>5715</v>
      </c>
      <c r="L27">
        <v>2286</v>
      </c>
      <c r="M27" s="1">
        <v>41913</v>
      </c>
    </row>
    <row r="28" spans="1:13" x14ac:dyDescent="0.35">
      <c r="A28">
        <v>1</v>
      </c>
      <c r="B28">
        <v>5</v>
      </c>
      <c r="C28">
        <v>1</v>
      </c>
      <c r="D28" t="s">
        <v>26</v>
      </c>
      <c r="E28">
        <v>1725</v>
      </c>
      <c r="F28">
        <v>10</v>
      </c>
      <c r="G28">
        <v>350</v>
      </c>
      <c r="H28">
        <v>603750</v>
      </c>
      <c r="I28">
        <v>0</v>
      </c>
      <c r="J28">
        <v>603750</v>
      </c>
      <c r="K28">
        <v>448500</v>
      </c>
      <c r="L28">
        <v>155250</v>
      </c>
      <c r="M28" s="1">
        <v>41579</v>
      </c>
    </row>
    <row r="29" spans="1:13" x14ac:dyDescent="0.35">
      <c r="A29">
        <v>5</v>
      </c>
      <c r="B29">
        <v>3</v>
      </c>
      <c r="C29">
        <v>3</v>
      </c>
      <c r="D29" t="s">
        <v>26</v>
      </c>
      <c r="E29">
        <v>912</v>
      </c>
      <c r="F29">
        <v>10</v>
      </c>
      <c r="G29">
        <v>12</v>
      </c>
      <c r="H29">
        <v>10944</v>
      </c>
      <c r="I29">
        <v>0</v>
      </c>
      <c r="J29">
        <v>10944</v>
      </c>
      <c r="K29">
        <v>2736</v>
      </c>
      <c r="L29">
        <v>8208</v>
      </c>
      <c r="M29" s="1">
        <v>41579</v>
      </c>
    </row>
    <row r="30" spans="1:13" x14ac:dyDescent="0.35">
      <c r="A30">
        <v>2</v>
      </c>
      <c r="B30">
        <v>2</v>
      </c>
      <c r="C30">
        <v>6</v>
      </c>
      <c r="D30" t="s">
        <v>26</v>
      </c>
      <c r="E30">
        <v>2152</v>
      </c>
      <c r="F30">
        <v>10</v>
      </c>
      <c r="G30">
        <v>15</v>
      </c>
      <c r="H30">
        <v>32280</v>
      </c>
      <c r="I30">
        <v>0</v>
      </c>
      <c r="J30">
        <v>32280</v>
      </c>
      <c r="K30">
        <v>21520</v>
      </c>
      <c r="L30">
        <v>10760</v>
      </c>
      <c r="M30" s="1">
        <v>41609</v>
      </c>
    </row>
    <row r="31" spans="1:13" x14ac:dyDescent="0.35">
      <c r="A31">
        <v>4</v>
      </c>
      <c r="B31">
        <v>5</v>
      </c>
      <c r="C31">
        <v>6</v>
      </c>
      <c r="D31" t="s">
        <v>26</v>
      </c>
      <c r="E31">
        <v>1817</v>
      </c>
      <c r="F31">
        <v>10</v>
      </c>
      <c r="G31">
        <v>20</v>
      </c>
      <c r="H31">
        <v>36340</v>
      </c>
      <c r="I31">
        <v>0</v>
      </c>
      <c r="J31">
        <v>36340</v>
      </c>
      <c r="K31">
        <v>18170</v>
      </c>
      <c r="L31">
        <v>18170</v>
      </c>
      <c r="M31" s="1">
        <v>41974</v>
      </c>
    </row>
    <row r="32" spans="1:13" x14ac:dyDescent="0.35">
      <c r="A32">
        <v>2</v>
      </c>
      <c r="B32">
        <v>1</v>
      </c>
      <c r="C32">
        <v>3</v>
      </c>
      <c r="D32" t="s">
        <v>26</v>
      </c>
      <c r="E32">
        <v>1513</v>
      </c>
      <c r="F32">
        <v>10</v>
      </c>
      <c r="G32">
        <v>350</v>
      </c>
      <c r="H32">
        <v>529550</v>
      </c>
      <c r="I32">
        <v>0</v>
      </c>
      <c r="J32">
        <v>529550</v>
      </c>
      <c r="K32">
        <v>393380</v>
      </c>
      <c r="L32">
        <v>136170</v>
      </c>
      <c r="M32" s="1">
        <v>41974</v>
      </c>
    </row>
    <row r="33" spans="1:13" x14ac:dyDescent="0.35">
      <c r="A33">
        <v>1</v>
      </c>
      <c r="B33">
        <v>4</v>
      </c>
      <c r="C33">
        <v>2</v>
      </c>
      <c r="D33" t="s">
        <v>26</v>
      </c>
      <c r="E33">
        <v>1493</v>
      </c>
      <c r="F33">
        <v>120</v>
      </c>
      <c r="G33">
        <v>7</v>
      </c>
      <c r="H33">
        <v>10451</v>
      </c>
      <c r="I33">
        <v>0</v>
      </c>
      <c r="J33">
        <v>10451</v>
      </c>
      <c r="K33">
        <v>7465</v>
      </c>
      <c r="L33">
        <v>2986</v>
      </c>
      <c r="M33" s="1">
        <v>41640</v>
      </c>
    </row>
    <row r="34" spans="1:13" x14ac:dyDescent="0.35">
      <c r="A34">
        <v>4</v>
      </c>
      <c r="B34">
        <v>2</v>
      </c>
      <c r="C34">
        <v>4</v>
      </c>
      <c r="D34" t="s">
        <v>26</v>
      </c>
      <c r="E34">
        <v>1804</v>
      </c>
      <c r="F34">
        <v>120</v>
      </c>
      <c r="G34">
        <v>125</v>
      </c>
      <c r="H34">
        <v>225500</v>
      </c>
      <c r="I34">
        <v>0</v>
      </c>
      <c r="J34">
        <v>225500</v>
      </c>
      <c r="K34">
        <v>216480</v>
      </c>
      <c r="L34">
        <v>9020</v>
      </c>
      <c r="M34" s="1">
        <v>41671</v>
      </c>
    </row>
    <row r="35" spans="1:13" x14ac:dyDescent="0.35">
      <c r="A35">
        <v>1</v>
      </c>
      <c r="B35">
        <v>2</v>
      </c>
      <c r="C35">
        <v>2</v>
      </c>
      <c r="D35" t="s">
        <v>26</v>
      </c>
      <c r="E35">
        <v>2161</v>
      </c>
      <c r="F35">
        <v>120</v>
      </c>
      <c r="G35">
        <v>12</v>
      </c>
      <c r="H35">
        <v>25932</v>
      </c>
      <c r="I35">
        <v>0</v>
      </c>
      <c r="J35">
        <v>25932</v>
      </c>
      <c r="K35">
        <v>6483</v>
      </c>
      <c r="L35">
        <v>19449</v>
      </c>
      <c r="M35" s="1">
        <v>41699</v>
      </c>
    </row>
    <row r="36" spans="1:13" x14ac:dyDescent="0.35">
      <c r="A36">
        <v>4</v>
      </c>
      <c r="B36">
        <v>2</v>
      </c>
      <c r="C36">
        <v>3</v>
      </c>
      <c r="D36" t="s">
        <v>26</v>
      </c>
      <c r="E36">
        <v>1006</v>
      </c>
      <c r="F36">
        <v>120</v>
      </c>
      <c r="G36">
        <v>350</v>
      </c>
      <c r="H36">
        <v>352100</v>
      </c>
      <c r="I36">
        <v>0</v>
      </c>
      <c r="J36">
        <v>352100</v>
      </c>
      <c r="K36">
        <v>261560</v>
      </c>
      <c r="L36">
        <v>90540</v>
      </c>
      <c r="M36" s="1">
        <v>41791</v>
      </c>
    </row>
    <row r="37" spans="1:13" x14ac:dyDescent="0.35">
      <c r="A37">
        <v>4</v>
      </c>
      <c r="B37">
        <v>2</v>
      </c>
      <c r="C37">
        <v>1</v>
      </c>
      <c r="D37" t="s">
        <v>26</v>
      </c>
      <c r="E37">
        <v>1545</v>
      </c>
      <c r="F37">
        <v>120</v>
      </c>
      <c r="G37">
        <v>12</v>
      </c>
      <c r="H37">
        <v>18540</v>
      </c>
      <c r="I37">
        <v>0</v>
      </c>
      <c r="J37">
        <v>18540</v>
      </c>
      <c r="K37">
        <v>4635</v>
      </c>
      <c r="L37">
        <v>13905</v>
      </c>
      <c r="M37" s="1">
        <v>41791</v>
      </c>
    </row>
    <row r="38" spans="1:13" x14ac:dyDescent="0.35">
      <c r="A38">
        <v>4</v>
      </c>
      <c r="B38">
        <v>1</v>
      </c>
      <c r="C38">
        <v>6</v>
      </c>
      <c r="D38" t="s">
        <v>26</v>
      </c>
      <c r="E38">
        <v>2821</v>
      </c>
      <c r="F38">
        <v>120</v>
      </c>
      <c r="G38">
        <v>125</v>
      </c>
      <c r="H38">
        <v>352625</v>
      </c>
      <c r="I38">
        <v>0</v>
      </c>
      <c r="J38">
        <v>352625</v>
      </c>
      <c r="K38">
        <v>338520</v>
      </c>
      <c r="L38">
        <v>14105</v>
      </c>
      <c r="M38" s="1">
        <v>41852</v>
      </c>
    </row>
    <row r="39" spans="1:13" x14ac:dyDescent="0.35">
      <c r="A39">
        <v>4</v>
      </c>
      <c r="B39">
        <v>5</v>
      </c>
      <c r="C39">
        <v>6</v>
      </c>
      <c r="D39" t="s">
        <v>26</v>
      </c>
      <c r="E39">
        <v>345</v>
      </c>
      <c r="F39">
        <v>120</v>
      </c>
      <c r="G39">
        <v>125</v>
      </c>
      <c r="H39">
        <v>43125</v>
      </c>
      <c r="I39">
        <v>0</v>
      </c>
      <c r="J39">
        <v>43125</v>
      </c>
      <c r="K39">
        <v>41400</v>
      </c>
      <c r="L39">
        <v>1725</v>
      </c>
      <c r="M39" s="1">
        <v>41548</v>
      </c>
    </row>
    <row r="40" spans="1:13" x14ac:dyDescent="0.35">
      <c r="A40">
        <v>4</v>
      </c>
      <c r="B40">
        <v>2</v>
      </c>
      <c r="C40">
        <v>3</v>
      </c>
      <c r="D40" t="s">
        <v>26</v>
      </c>
      <c r="E40">
        <v>2001</v>
      </c>
      <c r="F40">
        <v>250</v>
      </c>
      <c r="G40">
        <v>300</v>
      </c>
      <c r="H40">
        <v>600300</v>
      </c>
      <c r="I40">
        <v>0</v>
      </c>
      <c r="J40">
        <v>600300</v>
      </c>
      <c r="K40">
        <v>500250</v>
      </c>
      <c r="L40">
        <v>100050</v>
      </c>
      <c r="M40" s="1">
        <v>41671</v>
      </c>
    </row>
    <row r="41" spans="1:13" x14ac:dyDescent="0.35">
      <c r="A41">
        <v>2</v>
      </c>
      <c r="B41">
        <v>3</v>
      </c>
      <c r="C41">
        <v>2</v>
      </c>
      <c r="D41" t="s">
        <v>26</v>
      </c>
      <c r="E41">
        <v>2838</v>
      </c>
      <c r="F41">
        <v>250</v>
      </c>
      <c r="G41">
        <v>12</v>
      </c>
      <c r="H41">
        <v>34056</v>
      </c>
      <c r="I41">
        <v>0</v>
      </c>
      <c r="J41">
        <v>34056</v>
      </c>
      <c r="K41">
        <v>8514</v>
      </c>
      <c r="L41">
        <v>25542</v>
      </c>
      <c r="M41" s="1">
        <v>41730</v>
      </c>
    </row>
    <row r="42" spans="1:13" x14ac:dyDescent="0.35">
      <c r="A42">
        <v>1</v>
      </c>
      <c r="B42">
        <v>5</v>
      </c>
      <c r="C42">
        <v>1</v>
      </c>
      <c r="D42" t="s">
        <v>26</v>
      </c>
      <c r="E42">
        <v>2178</v>
      </c>
      <c r="F42">
        <v>250</v>
      </c>
      <c r="G42">
        <v>15</v>
      </c>
      <c r="H42">
        <v>32670</v>
      </c>
      <c r="I42">
        <v>0</v>
      </c>
      <c r="J42">
        <v>32670</v>
      </c>
      <c r="K42">
        <v>21780</v>
      </c>
      <c r="L42">
        <v>10890</v>
      </c>
      <c r="M42" s="1">
        <v>41791</v>
      </c>
    </row>
    <row r="43" spans="1:13" x14ac:dyDescent="0.35">
      <c r="A43">
        <v>3</v>
      </c>
      <c r="B43">
        <v>3</v>
      </c>
      <c r="C43">
        <v>3</v>
      </c>
      <c r="D43" t="s">
        <v>26</v>
      </c>
      <c r="E43">
        <v>888</v>
      </c>
      <c r="F43">
        <v>250</v>
      </c>
      <c r="G43">
        <v>15</v>
      </c>
      <c r="H43">
        <v>13320</v>
      </c>
      <c r="I43">
        <v>0</v>
      </c>
      <c r="J43">
        <v>13320</v>
      </c>
      <c r="K43">
        <v>8880</v>
      </c>
      <c r="L43">
        <v>4440</v>
      </c>
      <c r="M43" s="1">
        <v>41791</v>
      </c>
    </row>
    <row r="44" spans="1:13" x14ac:dyDescent="0.35">
      <c r="A44">
        <v>2</v>
      </c>
      <c r="B44">
        <v>5</v>
      </c>
      <c r="C44">
        <v>6</v>
      </c>
      <c r="D44" t="s">
        <v>26</v>
      </c>
      <c r="E44">
        <v>1527</v>
      </c>
      <c r="F44">
        <v>250</v>
      </c>
      <c r="G44">
        <v>350</v>
      </c>
      <c r="H44">
        <v>534450</v>
      </c>
      <c r="I44">
        <v>0</v>
      </c>
      <c r="J44">
        <v>534450</v>
      </c>
      <c r="K44">
        <v>397020</v>
      </c>
      <c r="L44">
        <v>137430</v>
      </c>
      <c r="M44" s="1">
        <v>41518</v>
      </c>
    </row>
    <row r="45" spans="1:13" x14ac:dyDescent="0.35">
      <c r="A45">
        <v>4</v>
      </c>
      <c r="B45">
        <v>3</v>
      </c>
      <c r="C45">
        <v>5</v>
      </c>
      <c r="D45" t="s">
        <v>26</v>
      </c>
      <c r="E45">
        <v>2151</v>
      </c>
      <c r="F45">
        <v>250</v>
      </c>
      <c r="G45">
        <v>300</v>
      </c>
      <c r="H45">
        <v>645300</v>
      </c>
      <c r="I45">
        <v>0</v>
      </c>
      <c r="J45">
        <v>645300</v>
      </c>
      <c r="K45">
        <v>537750</v>
      </c>
      <c r="L45">
        <v>107550</v>
      </c>
      <c r="M45" s="1">
        <v>41883</v>
      </c>
    </row>
    <row r="46" spans="1:13" x14ac:dyDescent="0.35">
      <c r="A46">
        <v>3</v>
      </c>
      <c r="B46">
        <v>5</v>
      </c>
      <c r="C46">
        <v>6</v>
      </c>
      <c r="D46" t="s">
        <v>26</v>
      </c>
      <c r="E46">
        <v>1817</v>
      </c>
      <c r="F46">
        <v>250</v>
      </c>
      <c r="G46">
        <v>20</v>
      </c>
      <c r="H46">
        <v>36340</v>
      </c>
      <c r="I46">
        <v>0</v>
      </c>
      <c r="J46">
        <v>36340</v>
      </c>
      <c r="K46">
        <v>18170</v>
      </c>
      <c r="L46">
        <v>18170</v>
      </c>
      <c r="M46" s="1">
        <v>41974</v>
      </c>
    </row>
    <row r="47" spans="1:13" x14ac:dyDescent="0.35">
      <c r="A47">
        <v>5</v>
      </c>
      <c r="B47">
        <v>2</v>
      </c>
      <c r="C47">
        <v>2</v>
      </c>
      <c r="D47" t="s">
        <v>26</v>
      </c>
      <c r="E47">
        <v>2750</v>
      </c>
      <c r="F47">
        <v>260</v>
      </c>
      <c r="G47">
        <v>350</v>
      </c>
      <c r="H47">
        <v>962500</v>
      </c>
      <c r="I47">
        <v>0</v>
      </c>
      <c r="J47">
        <v>962500</v>
      </c>
      <c r="K47">
        <v>715000</v>
      </c>
      <c r="L47">
        <v>247500</v>
      </c>
      <c r="M47" s="1">
        <v>41671</v>
      </c>
    </row>
    <row r="48" spans="1:13" x14ac:dyDescent="0.35">
      <c r="A48">
        <v>3</v>
      </c>
      <c r="B48">
        <v>3</v>
      </c>
      <c r="C48">
        <v>2</v>
      </c>
      <c r="D48" t="s">
        <v>26</v>
      </c>
      <c r="E48">
        <v>1953</v>
      </c>
      <c r="F48">
        <v>260</v>
      </c>
      <c r="G48">
        <v>12</v>
      </c>
      <c r="H48">
        <v>23436</v>
      </c>
      <c r="I48">
        <v>0</v>
      </c>
      <c r="J48">
        <v>23436</v>
      </c>
      <c r="K48">
        <v>5859</v>
      </c>
      <c r="L48">
        <v>17577</v>
      </c>
      <c r="M48" s="1">
        <v>41730</v>
      </c>
    </row>
    <row r="49" spans="1:13" x14ac:dyDescent="0.35">
      <c r="A49">
        <v>4</v>
      </c>
      <c r="B49">
        <v>2</v>
      </c>
      <c r="C49">
        <v>4</v>
      </c>
      <c r="D49" t="s">
        <v>26</v>
      </c>
      <c r="E49">
        <v>4219.5</v>
      </c>
      <c r="F49">
        <v>260</v>
      </c>
      <c r="G49">
        <v>125</v>
      </c>
      <c r="H49">
        <v>527437.5</v>
      </c>
      <c r="I49">
        <v>0</v>
      </c>
      <c r="J49">
        <v>527437.5</v>
      </c>
      <c r="K49">
        <v>506340</v>
      </c>
      <c r="L49">
        <v>21097.5</v>
      </c>
      <c r="M49" s="1">
        <v>41730</v>
      </c>
    </row>
    <row r="50" spans="1:13" x14ac:dyDescent="0.35">
      <c r="A50">
        <v>5</v>
      </c>
      <c r="B50">
        <v>5</v>
      </c>
      <c r="C50">
        <v>6</v>
      </c>
      <c r="D50" t="s">
        <v>26</v>
      </c>
      <c r="E50">
        <v>1899</v>
      </c>
      <c r="F50">
        <v>260</v>
      </c>
      <c r="G50">
        <v>20</v>
      </c>
      <c r="H50">
        <v>37980</v>
      </c>
      <c r="I50">
        <v>0</v>
      </c>
      <c r="J50">
        <v>37980</v>
      </c>
      <c r="K50">
        <v>18990</v>
      </c>
      <c r="L50">
        <v>18990</v>
      </c>
      <c r="M50" s="1">
        <v>41791</v>
      </c>
    </row>
    <row r="51" spans="1:13" x14ac:dyDescent="0.35">
      <c r="A51">
        <v>3</v>
      </c>
      <c r="B51">
        <v>2</v>
      </c>
      <c r="C51">
        <v>5</v>
      </c>
      <c r="D51" t="s">
        <v>26</v>
      </c>
      <c r="E51">
        <v>1686</v>
      </c>
      <c r="F51">
        <v>260</v>
      </c>
      <c r="G51">
        <v>7</v>
      </c>
      <c r="H51">
        <v>11802</v>
      </c>
      <c r="I51">
        <v>0</v>
      </c>
      <c r="J51">
        <v>11802</v>
      </c>
      <c r="K51">
        <v>8430</v>
      </c>
      <c r="L51">
        <v>3372</v>
      </c>
      <c r="M51" s="1">
        <v>41821</v>
      </c>
    </row>
    <row r="52" spans="1:13" x14ac:dyDescent="0.35">
      <c r="A52">
        <v>4</v>
      </c>
      <c r="B52">
        <v>3</v>
      </c>
      <c r="C52">
        <v>1</v>
      </c>
      <c r="D52" t="s">
        <v>26</v>
      </c>
      <c r="E52">
        <v>2141</v>
      </c>
      <c r="F52">
        <v>260</v>
      </c>
      <c r="G52">
        <v>12</v>
      </c>
      <c r="H52">
        <v>25692</v>
      </c>
      <c r="I52">
        <v>0</v>
      </c>
      <c r="J52">
        <v>25692</v>
      </c>
      <c r="K52">
        <v>6423</v>
      </c>
      <c r="L52">
        <v>19269</v>
      </c>
      <c r="M52" s="1">
        <v>41852</v>
      </c>
    </row>
    <row r="53" spans="1:13" x14ac:dyDescent="0.35">
      <c r="A53">
        <v>2</v>
      </c>
      <c r="B53">
        <v>1</v>
      </c>
      <c r="C53">
        <v>4</v>
      </c>
      <c r="D53" t="s">
        <v>26</v>
      </c>
      <c r="E53">
        <v>1143</v>
      </c>
      <c r="F53">
        <v>260</v>
      </c>
      <c r="G53">
        <v>7</v>
      </c>
      <c r="H53">
        <v>8001</v>
      </c>
      <c r="I53">
        <v>0</v>
      </c>
      <c r="J53">
        <v>8001</v>
      </c>
      <c r="K53">
        <v>5715</v>
      </c>
      <c r="L53">
        <v>2286</v>
      </c>
      <c r="M53" s="1">
        <v>41913</v>
      </c>
    </row>
    <row r="54" spans="1:13" x14ac:dyDescent="0.35">
      <c r="A54">
        <v>4</v>
      </c>
      <c r="B54">
        <v>4</v>
      </c>
      <c r="C54">
        <v>6</v>
      </c>
      <c r="D54" t="s">
        <v>26</v>
      </c>
      <c r="E54">
        <v>615</v>
      </c>
      <c r="F54">
        <v>260</v>
      </c>
      <c r="G54">
        <v>15</v>
      </c>
      <c r="H54">
        <v>9225</v>
      </c>
      <c r="I54">
        <v>0</v>
      </c>
      <c r="J54">
        <v>9225</v>
      </c>
      <c r="K54">
        <v>6150</v>
      </c>
      <c r="L54">
        <v>3075</v>
      </c>
      <c r="M54" s="1">
        <v>41974</v>
      </c>
    </row>
    <row r="55" spans="1:13" x14ac:dyDescent="0.35">
      <c r="A55">
        <v>1</v>
      </c>
      <c r="B55">
        <v>3</v>
      </c>
      <c r="C55">
        <v>2</v>
      </c>
      <c r="D55" t="s">
        <v>27</v>
      </c>
      <c r="E55">
        <v>3945</v>
      </c>
      <c r="F55">
        <v>10</v>
      </c>
      <c r="G55">
        <v>7</v>
      </c>
      <c r="H55">
        <v>27615</v>
      </c>
      <c r="I55">
        <v>276.14999999999998</v>
      </c>
      <c r="J55">
        <v>27338.850000000002</v>
      </c>
      <c r="K55">
        <v>19725</v>
      </c>
      <c r="L55">
        <v>7613.8500000000022</v>
      </c>
      <c r="M55" s="1">
        <v>41640</v>
      </c>
    </row>
    <row r="56" spans="1:13" x14ac:dyDescent="0.35">
      <c r="A56">
        <v>4</v>
      </c>
      <c r="B56">
        <v>5</v>
      </c>
      <c r="C56">
        <v>6</v>
      </c>
      <c r="D56" t="s">
        <v>27</v>
      </c>
      <c r="E56">
        <v>2296</v>
      </c>
      <c r="F56">
        <v>10</v>
      </c>
      <c r="G56">
        <v>15</v>
      </c>
      <c r="H56">
        <v>34440</v>
      </c>
      <c r="I56">
        <v>344.4</v>
      </c>
      <c r="J56">
        <v>34095.599999999999</v>
      </c>
      <c r="K56">
        <v>22960</v>
      </c>
      <c r="L56">
        <v>11135.599999999999</v>
      </c>
      <c r="M56" s="1">
        <v>41671</v>
      </c>
    </row>
    <row r="57" spans="1:13" x14ac:dyDescent="0.35">
      <c r="A57">
        <v>4</v>
      </c>
      <c r="B57">
        <v>2</v>
      </c>
      <c r="C57">
        <v>5</v>
      </c>
      <c r="D57" t="s">
        <v>27</v>
      </c>
      <c r="E57">
        <v>1030</v>
      </c>
      <c r="F57">
        <v>10</v>
      </c>
      <c r="G57">
        <v>7</v>
      </c>
      <c r="H57">
        <v>7210</v>
      </c>
      <c r="I57">
        <v>72.099999999999994</v>
      </c>
      <c r="J57">
        <v>7137.9</v>
      </c>
      <c r="K57">
        <v>5150</v>
      </c>
      <c r="L57">
        <v>1987.8999999999996</v>
      </c>
      <c r="M57" s="1">
        <v>41760</v>
      </c>
    </row>
    <row r="58" spans="1:13" x14ac:dyDescent="0.35">
      <c r="A58">
        <v>3</v>
      </c>
      <c r="B58">
        <v>3</v>
      </c>
      <c r="C58">
        <v>4</v>
      </c>
      <c r="D58" t="s">
        <v>27</v>
      </c>
      <c r="E58">
        <v>639</v>
      </c>
      <c r="F58">
        <v>120</v>
      </c>
      <c r="G58">
        <v>7</v>
      </c>
      <c r="H58">
        <v>4473</v>
      </c>
      <c r="I58">
        <v>44.73</v>
      </c>
      <c r="J58">
        <v>4428.2700000000004</v>
      </c>
      <c r="K58">
        <v>3195</v>
      </c>
      <c r="L58">
        <v>1233.2700000000004</v>
      </c>
      <c r="M58" s="1">
        <v>41944</v>
      </c>
    </row>
    <row r="59" spans="1:13" x14ac:dyDescent="0.35">
      <c r="A59">
        <v>4</v>
      </c>
      <c r="B59">
        <v>2</v>
      </c>
      <c r="C59">
        <v>4</v>
      </c>
      <c r="D59" t="s">
        <v>27</v>
      </c>
      <c r="E59">
        <v>1326</v>
      </c>
      <c r="F59">
        <v>250</v>
      </c>
      <c r="G59">
        <v>7</v>
      </c>
      <c r="H59">
        <v>9282</v>
      </c>
      <c r="I59">
        <v>92.82</v>
      </c>
      <c r="J59">
        <v>9189.18</v>
      </c>
      <c r="K59">
        <v>6630</v>
      </c>
      <c r="L59">
        <v>2559.1800000000003</v>
      </c>
      <c r="M59" s="1">
        <v>41699</v>
      </c>
    </row>
    <row r="60" spans="1:13" x14ac:dyDescent="0.35">
      <c r="A60">
        <v>3</v>
      </c>
      <c r="B60">
        <v>5</v>
      </c>
      <c r="C60">
        <v>2</v>
      </c>
      <c r="D60" t="s">
        <v>27</v>
      </c>
      <c r="E60">
        <v>1858</v>
      </c>
      <c r="F60">
        <v>3</v>
      </c>
      <c r="G60">
        <v>12</v>
      </c>
      <c r="H60">
        <v>22296</v>
      </c>
      <c r="I60">
        <v>222.96</v>
      </c>
      <c r="J60">
        <v>22073.040000000001</v>
      </c>
      <c r="K60">
        <v>5574</v>
      </c>
      <c r="L60">
        <v>16499.04</v>
      </c>
      <c r="M60" s="1">
        <v>41671</v>
      </c>
    </row>
    <row r="61" spans="1:13" x14ac:dyDescent="0.35">
      <c r="A61">
        <v>1</v>
      </c>
      <c r="B61">
        <v>3</v>
      </c>
      <c r="C61">
        <v>4</v>
      </c>
      <c r="D61" t="s">
        <v>27</v>
      </c>
      <c r="E61">
        <v>1210</v>
      </c>
      <c r="F61">
        <v>3</v>
      </c>
      <c r="G61">
        <v>350</v>
      </c>
      <c r="H61">
        <v>423500</v>
      </c>
      <c r="I61">
        <v>4235</v>
      </c>
      <c r="J61">
        <v>419265</v>
      </c>
      <c r="K61">
        <v>314600</v>
      </c>
      <c r="L61">
        <v>104665</v>
      </c>
      <c r="M61" s="1">
        <v>41699</v>
      </c>
    </row>
    <row r="62" spans="1:13" x14ac:dyDescent="0.35">
      <c r="A62">
        <v>3</v>
      </c>
      <c r="B62">
        <v>1</v>
      </c>
      <c r="C62">
        <v>5</v>
      </c>
      <c r="D62" t="s">
        <v>27</v>
      </c>
      <c r="E62">
        <v>2529</v>
      </c>
      <c r="F62">
        <v>3</v>
      </c>
      <c r="G62">
        <v>7</v>
      </c>
      <c r="H62">
        <v>17703</v>
      </c>
      <c r="I62">
        <v>177.03</v>
      </c>
      <c r="J62">
        <v>17525.97</v>
      </c>
      <c r="K62">
        <v>12645</v>
      </c>
      <c r="L62">
        <v>4880.9699999999993</v>
      </c>
      <c r="M62" s="1">
        <v>41821</v>
      </c>
    </row>
    <row r="63" spans="1:13" x14ac:dyDescent="0.35">
      <c r="A63">
        <v>5</v>
      </c>
      <c r="B63">
        <v>3</v>
      </c>
      <c r="C63">
        <v>3</v>
      </c>
      <c r="D63" t="s">
        <v>27</v>
      </c>
      <c r="E63">
        <v>1445</v>
      </c>
      <c r="F63">
        <v>3</v>
      </c>
      <c r="G63">
        <v>12</v>
      </c>
      <c r="H63">
        <v>17340</v>
      </c>
      <c r="I63">
        <v>173.4</v>
      </c>
      <c r="J63">
        <v>17166.599999999999</v>
      </c>
      <c r="K63">
        <v>4335</v>
      </c>
      <c r="L63">
        <v>12831.599999999999</v>
      </c>
      <c r="M63" s="1">
        <v>41883</v>
      </c>
    </row>
    <row r="64" spans="1:13" x14ac:dyDescent="0.35">
      <c r="A64">
        <v>5</v>
      </c>
      <c r="B64">
        <v>3</v>
      </c>
      <c r="C64">
        <v>4</v>
      </c>
      <c r="D64" t="s">
        <v>27</v>
      </c>
      <c r="E64">
        <v>330</v>
      </c>
      <c r="F64">
        <v>3</v>
      </c>
      <c r="G64">
        <v>125</v>
      </c>
      <c r="H64">
        <v>41250</v>
      </c>
      <c r="I64">
        <v>412.5</v>
      </c>
      <c r="J64">
        <v>40837.5</v>
      </c>
      <c r="K64">
        <v>39600</v>
      </c>
      <c r="L64">
        <v>1237.5</v>
      </c>
      <c r="M64" s="1">
        <v>41518</v>
      </c>
    </row>
    <row r="65" spans="1:13" x14ac:dyDescent="0.35">
      <c r="A65">
        <v>3</v>
      </c>
      <c r="B65">
        <v>1</v>
      </c>
      <c r="C65">
        <v>6</v>
      </c>
      <c r="D65" t="s">
        <v>27</v>
      </c>
      <c r="E65">
        <v>2671</v>
      </c>
      <c r="F65">
        <v>3</v>
      </c>
      <c r="G65">
        <v>12</v>
      </c>
      <c r="H65">
        <v>32052</v>
      </c>
      <c r="I65">
        <v>320.52</v>
      </c>
      <c r="J65">
        <v>31731.48</v>
      </c>
      <c r="K65">
        <v>8013</v>
      </c>
      <c r="L65">
        <v>23718.48</v>
      </c>
      <c r="M65" s="1">
        <v>41883</v>
      </c>
    </row>
    <row r="66" spans="1:13" x14ac:dyDescent="0.35">
      <c r="A66">
        <v>2</v>
      </c>
      <c r="B66">
        <v>5</v>
      </c>
      <c r="C66">
        <v>4</v>
      </c>
      <c r="D66" t="s">
        <v>27</v>
      </c>
      <c r="E66">
        <v>766</v>
      </c>
      <c r="F66">
        <v>3</v>
      </c>
      <c r="G66">
        <v>12</v>
      </c>
      <c r="H66">
        <v>9192</v>
      </c>
      <c r="I66">
        <v>91.92</v>
      </c>
      <c r="J66">
        <v>9100.08</v>
      </c>
      <c r="K66">
        <v>2298</v>
      </c>
      <c r="L66">
        <v>6802.08</v>
      </c>
      <c r="M66" s="1">
        <v>41548</v>
      </c>
    </row>
    <row r="67" spans="1:13" x14ac:dyDescent="0.35">
      <c r="A67">
        <v>4</v>
      </c>
      <c r="B67">
        <v>2</v>
      </c>
      <c r="C67">
        <v>2</v>
      </c>
      <c r="D67" t="s">
        <v>27</v>
      </c>
      <c r="E67">
        <v>494</v>
      </c>
      <c r="F67">
        <v>3</v>
      </c>
      <c r="G67">
        <v>300</v>
      </c>
      <c r="H67">
        <v>148200</v>
      </c>
      <c r="I67">
        <v>1482</v>
      </c>
      <c r="J67">
        <v>146718</v>
      </c>
      <c r="K67">
        <v>123500</v>
      </c>
      <c r="L67">
        <v>23218</v>
      </c>
      <c r="M67" s="1">
        <v>41548</v>
      </c>
    </row>
    <row r="68" spans="1:13" x14ac:dyDescent="0.35">
      <c r="A68">
        <v>4</v>
      </c>
      <c r="B68">
        <v>3</v>
      </c>
      <c r="C68">
        <v>3</v>
      </c>
      <c r="D68" t="s">
        <v>27</v>
      </c>
      <c r="E68">
        <v>1397</v>
      </c>
      <c r="F68">
        <v>3</v>
      </c>
      <c r="G68">
        <v>350</v>
      </c>
      <c r="H68">
        <v>488950</v>
      </c>
      <c r="I68">
        <v>4889.5</v>
      </c>
      <c r="J68">
        <v>484060.5</v>
      </c>
      <c r="K68">
        <v>363220</v>
      </c>
      <c r="L68">
        <v>120840.5</v>
      </c>
      <c r="M68" s="1">
        <v>41913</v>
      </c>
    </row>
    <row r="69" spans="1:13" x14ac:dyDescent="0.35">
      <c r="A69">
        <v>3</v>
      </c>
      <c r="B69">
        <v>4</v>
      </c>
      <c r="C69">
        <v>2</v>
      </c>
      <c r="D69" t="s">
        <v>27</v>
      </c>
      <c r="E69">
        <v>2155</v>
      </c>
      <c r="F69">
        <v>3</v>
      </c>
      <c r="G69">
        <v>350</v>
      </c>
      <c r="H69">
        <v>754250</v>
      </c>
      <c r="I69">
        <v>7542.5</v>
      </c>
      <c r="J69">
        <v>746707.5</v>
      </c>
      <c r="K69">
        <v>560300</v>
      </c>
      <c r="L69">
        <v>186407.5</v>
      </c>
      <c r="M69" s="1">
        <v>41974</v>
      </c>
    </row>
    <row r="70" spans="1:13" x14ac:dyDescent="0.35">
      <c r="A70">
        <v>4</v>
      </c>
      <c r="B70">
        <v>4</v>
      </c>
      <c r="C70">
        <v>6</v>
      </c>
      <c r="D70" t="s">
        <v>27</v>
      </c>
      <c r="E70">
        <v>2214</v>
      </c>
      <c r="F70">
        <v>5</v>
      </c>
      <c r="G70">
        <v>15</v>
      </c>
      <c r="H70">
        <v>33210</v>
      </c>
      <c r="I70">
        <v>332.1</v>
      </c>
      <c r="J70">
        <v>32877.9</v>
      </c>
      <c r="K70">
        <v>22140</v>
      </c>
      <c r="L70">
        <v>10737.900000000001</v>
      </c>
      <c r="M70" s="1">
        <v>41699</v>
      </c>
    </row>
    <row r="71" spans="1:13" x14ac:dyDescent="0.35">
      <c r="A71">
        <v>4</v>
      </c>
      <c r="B71">
        <v>1</v>
      </c>
      <c r="C71">
        <v>6</v>
      </c>
      <c r="D71" t="s">
        <v>27</v>
      </c>
      <c r="E71">
        <v>2301</v>
      </c>
      <c r="F71">
        <v>5</v>
      </c>
      <c r="G71">
        <v>300</v>
      </c>
      <c r="H71">
        <v>690300</v>
      </c>
      <c r="I71">
        <v>6903</v>
      </c>
      <c r="J71">
        <v>683397</v>
      </c>
      <c r="K71">
        <v>575250</v>
      </c>
      <c r="L71">
        <v>108147</v>
      </c>
      <c r="M71" s="1">
        <v>41730</v>
      </c>
    </row>
    <row r="72" spans="1:13" x14ac:dyDescent="0.35">
      <c r="A72">
        <v>3</v>
      </c>
      <c r="B72">
        <v>4</v>
      </c>
      <c r="C72">
        <v>2</v>
      </c>
      <c r="D72" t="s">
        <v>27</v>
      </c>
      <c r="E72">
        <v>1375.5</v>
      </c>
      <c r="F72">
        <v>5</v>
      </c>
      <c r="G72">
        <v>20</v>
      </c>
      <c r="H72">
        <v>27510</v>
      </c>
      <c r="I72">
        <v>275.10000000000002</v>
      </c>
      <c r="J72">
        <v>27234.899999999998</v>
      </c>
      <c r="K72">
        <v>13755</v>
      </c>
      <c r="L72">
        <v>13479.899999999998</v>
      </c>
      <c r="M72" s="1">
        <v>41821</v>
      </c>
    </row>
    <row r="73" spans="1:13" x14ac:dyDescent="0.35">
      <c r="A73">
        <v>2</v>
      </c>
      <c r="B73">
        <v>1</v>
      </c>
      <c r="C73">
        <v>1</v>
      </c>
      <c r="D73" t="s">
        <v>27</v>
      </c>
      <c r="E73">
        <v>1830</v>
      </c>
      <c r="F73">
        <v>5</v>
      </c>
      <c r="G73">
        <v>7</v>
      </c>
      <c r="H73">
        <v>12810</v>
      </c>
      <c r="I73">
        <v>128.1</v>
      </c>
      <c r="J73">
        <v>12681.9</v>
      </c>
      <c r="K73">
        <v>9150</v>
      </c>
      <c r="L73">
        <v>3531.8999999999996</v>
      </c>
      <c r="M73" s="1">
        <v>41852</v>
      </c>
    </row>
    <row r="74" spans="1:13" x14ac:dyDescent="0.35">
      <c r="A74">
        <v>4</v>
      </c>
      <c r="B74">
        <v>1</v>
      </c>
      <c r="C74">
        <v>3</v>
      </c>
      <c r="D74" t="s">
        <v>27</v>
      </c>
      <c r="E74">
        <v>2498</v>
      </c>
      <c r="F74">
        <v>5</v>
      </c>
      <c r="G74">
        <v>300</v>
      </c>
      <c r="H74">
        <v>749400</v>
      </c>
      <c r="I74">
        <v>7494</v>
      </c>
      <c r="J74">
        <v>741906</v>
      </c>
      <c r="K74">
        <v>624500</v>
      </c>
      <c r="L74">
        <v>117406</v>
      </c>
      <c r="M74" s="1">
        <v>41518</v>
      </c>
    </row>
    <row r="75" spans="1:13" x14ac:dyDescent="0.35">
      <c r="A75">
        <v>4</v>
      </c>
      <c r="B75">
        <v>3</v>
      </c>
      <c r="C75">
        <v>2</v>
      </c>
      <c r="D75" t="s">
        <v>27</v>
      </c>
      <c r="E75">
        <v>663</v>
      </c>
      <c r="F75">
        <v>5</v>
      </c>
      <c r="G75">
        <v>125</v>
      </c>
      <c r="H75">
        <v>82875</v>
      </c>
      <c r="I75">
        <v>828.75</v>
      </c>
      <c r="J75">
        <v>82046.25</v>
      </c>
      <c r="K75">
        <v>79560</v>
      </c>
      <c r="L75">
        <v>2486.25</v>
      </c>
      <c r="M75" s="1">
        <v>41548</v>
      </c>
    </row>
    <row r="76" spans="1:13" x14ac:dyDescent="0.35">
      <c r="A76">
        <v>1</v>
      </c>
      <c r="B76">
        <v>3</v>
      </c>
      <c r="C76">
        <v>3</v>
      </c>
      <c r="D76" t="s">
        <v>27</v>
      </c>
      <c r="E76">
        <v>1514</v>
      </c>
      <c r="F76">
        <v>10</v>
      </c>
      <c r="G76">
        <v>15</v>
      </c>
      <c r="H76">
        <v>22710</v>
      </c>
      <c r="I76">
        <v>227.1</v>
      </c>
      <c r="J76">
        <v>22482.9</v>
      </c>
      <c r="K76">
        <v>15140</v>
      </c>
      <c r="L76">
        <v>7342.9000000000015</v>
      </c>
      <c r="M76" s="1">
        <v>41671</v>
      </c>
    </row>
    <row r="77" spans="1:13" x14ac:dyDescent="0.35">
      <c r="A77">
        <v>3</v>
      </c>
      <c r="B77">
        <v>1</v>
      </c>
      <c r="C77">
        <v>4</v>
      </c>
      <c r="D77" t="s">
        <v>27</v>
      </c>
      <c r="E77">
        <v>4492.5</v>
      </c>
      <c r="F77">
        <v>10</v>
      </c>
      <c r="G77">
        <v>7</v>
      </c>
      <c r="H77">
        <v>31447.5</v>
      </c>
      <c r="I77">
        <v>314.47500000000002</v>
      </c>
      <c r="J77">
        <v>31133.024999999998</v>
      </c>
      <c r="K77">
        <v>22462.5</v>
      </c>
      <c r="L77">
        <v>8670.5249999999978</v>
      </c>
      <c r="M77" s="1">
        <v>41730</v>
      </c>
    </row>
    <row r="78" spans="1:13" x14ac:dyDescent="0.35">
      <c r="A78">
        <v>3</v>
      </c>
      <c r="B78">
        <v>5</v>
      </c>
      <c r="C78">
        <v>5</v>
      </c>
      <c r="D78" t="s">
        <v>27</v>
      </c>
      <c r="E78">
        <v>727</v>
      </c>
      <c r="F78">
        <v>10</v>
      </c>
      <c r="G78">
        <v>125</v>
      </c>
      <c r="H78">
        <v>90875</v>
      </c>
      <c r="I78">
        <v>908.75</v>
      </c>
      <c r="J78">
        <v>89966.25</v>
      </c>
      <c r="K78">
        <v>87240</v>
      </c>
      <c r="L78">
        <v>2726.25</v>
      </c>
      <c r="M78" s="1">
        <v>41791</v>
      </c>
    </row>
    <row r="79" spans="1:13" x14ac:dyDescent="0.35">
      <c r="A79">
        <v>1</v>
      </c>
      <c r="B79">
        <v>2</v>
      </c>
      <c r="C79">
        <v>3</v>
      </c>
      <c r="D79" t="s">
        <v>27</v>
      </c>
      <c r="E79">
        <v>787</v>
      </c>
      <c r="F79">
        <v>10</v>
      </c>
      <c r="G79">
        <v>125</v>
      </c>
      <c r="H79">
        <v>98375</v>
      </c>
      <c r="I79">
        <v>983.75</v>
      </c>
      <c r="J79">
        <v>97391.25</v>
      </c>
      <c r="K79">
        <v>94440</v>
      </c>
      <c r="L79">
        <v>2951.25</v>
      </c>
      <c r="M79" s="1">
        <v>41791</v>
      </c>
    </row>
    <row r="80" spans="1:13" x14ac:dyDescent="0.35">
      <c r="A80">
        <v>4</v>
      </c>
      <c r="B80">
        <v>2</v>
      </c>
      <c r="C80">
        <v>1</v>
      </c>
      <c r="D80" t="s">
        <v>27</v>
      </c>
      <c r="E80">
        <v>1823</v>
      </c>
      <c r="F80">
        <v>10</v>
      </c>
      <c r="G80">
        <v>125</v>
      </c>
      <c r="H80">
        <v>227875</v>
      </c>
      <c r="I80">
        <v>2278.75</v>
      </c>
      <c r="J80">
        <v>225596.25</v>
      </c>
      <c r="K80">
        <v>218760</v>
      </c>
      <c r="L80">
        <v>6836.25</v>
      </c>
      <c r="M80" s="1">
        <v>41821</v>
      </c>
    </row>
    <row r="81" spans="1:13" x14ac:dyDescent="0.35">
      <c r="A81">
        <v>4</v>
      </c>
      <c r="B81">
        <v>1</v>
      </c>
      <c r="C81">
        <v>6</v>
      </c>
      <c r="D81" t="s">
        <v>27</v>
      </c>
      <c r="E81">
        <v>747</v>
      </c>
      <c r="F81">
        <v>10</v>
      </c>
      <c r="G81">
        <v>15</v>
      </c>
      <c r="H81">
        <v>11205</v>
      </c>
      <c r="I81">
        <v>112.05</v>
      </c>
      <c r="J81">
        <v>11092.95</v>
      </c>
      <c r="K81">
        <v>7470</v>
      </c>
      <c r="L81">
        <v>3622.9500000000007</v>
      </c>
      <c r="M81" s="1">
        <v>41883</v>
      </c>
    </row>
    <row r="82" spans="1:13" x14ac:dyDescent="0.35">
      <c r="A82">
        <v>5</v>
      </c>
      <c r="B82">
        <v>2</v>
      </c>
      <c r="C82">
        <v>2</v>
      </c>
      <c r="D82" t="s">
        <v>27</v>
      </c>
      <c r="E82">
        <v>766</v>
      </c>
      <c r="F82">
        <v>10</v>
      </c>
      <c r="G82">
        <v>12</v>
      </c>
      <c r="H82">
        <v>9192</v>
      </c>
      <c r="I82">
        <v>91.92</v>
      </c>
      <c r="J82">
        <v>9100.08</v>
      </c>
      <c r="K82">
        <v>2298</v>
      </c>
      <c r="L82">
        <v>6802.08</v>
      </c>
      <c r="M82" s="1">
        <v>41548</v>
      </c>
    </row>
    <row r="83" spans="1:13" x14ac:dyDescent="0.35">
      <c r="A83">
        <v>2</v>
      </c>
      <c r="B83">
        <v>4</v>
      </c>
      <c r="C83">
        <v>4</v>
      </c>
      <c r="D83" t="s">
        <v>27</v>
      </c>
      <c r="E83">
        <v>2905</v>
      </c>
      <c r="F83">
        <v>10</v>
      </c>
      <c r="G83">
        <v>300</v>
      </c>
      <c r="H83">
        <v>871500</v>
      </c>
      <c r="I83">
        <v>8715</v>
      </c>
      <c r="J83">
        <v>862785</v>
      </c>
      <c r="K83">
        <v>726250</v>
      </c>
      <c r="L83">
        <v>136535</v>
      </c>
      <c r="M83" s="1">
        <v>41944</v>
      </c>
    </row>
    <row r="84" spans="1:13" x14ac:dyDescent="0.35">
      <c r="A84">
        <v>3</v>
      </c>
      <c r="B84">
        <v>4</v>
      </c>
      <c r="C84">
        <v>5</v>
      </c>
      <c r="D84" t="s">
        <v>27</v>
      </c>
      <c r="E84">
        <v>2155</v>
      </c>
      <c r="F84">
        <v>10</v>
      </c>
      <c r="G84">
        <v>350</v>
      </c>
      <c r="H84">
        <v>754250</v>
      </c>
      <c r="I84">
        <v>7542.5</v>
      </c>
      <c r="J84">
        <v>746707.5</v>
      </c>
      <c r="K84">
        <v>560300</v>
      </c>
      <c r="L84">
        <v>186407.5</v>
      </c>
      <c r="M84" s="1">
        <v>41974</v>
      </c>
    </row>
    <row r="85" spans="1:13" x14ac:dyDescent="0.35">
      <c r="A85">
        <v>2</v>
      </c>
      <c r="B85">
        <v>4</v>
      </c>
      <c r="C85">
        <v>6</v>
      </c>
      <c r="D85" t="s">
        <v>27</v>
      </c>
      <c r="E85">
        <v>3864</v>
      </c>
      <c r="F85">
        <v>120</v>
      </c>
      <c r="G85">
        <v>20</v>
      </c>
      <c r="H85">
        <v>77280</v>
      </c>
      <c r="I85">
        <v>772.80000000000007</v>
      </c>
      <c r="J85">
        <v>76507.200000000012</v>
      </c>
      <c r="K85">
        <v>38640</v>
      </c>
      <c r="L85">
        <v>37867.200000000004</v>
      </c>
      <c r="M85" s="1">
        <v>41730</v>
      </c>
    </row>
    <row r="86" spans="1:13" x14ac:dyDescent="0.35">
      <c r="A86">
        <v>1</v>
      </c>
      <c r="B86">
        <v>2</v>
      </c>
      <c r="C86">
        <v>3</v>
      </c>
      <c r="D86" t="s">
        <v>27</v>
      </c>
      <c r="E86">
        <v>362</v>
      </c>
      <c r="F86">
        <v>120</v>
      </c>
      <c r="G86">
        <v>7</v>
      </c>
      <c r="H86">
        <v>2534</v>
      </c>
      <c r="I86">
        <v>25.34</v>
      </c>
      <c r="J86">
        <v>2508.66</v>
      </c>
      <c r="K86">
        <v>1810</v>
      </c>
      <c r="L86">
        <v>698.65999999999985</v>
      </c>
      <c r="M86" s="1">
        <v>41760</v>
      </c>
    </row>
    <row r="87" spans="1:13" x14ac:dyDescent="0.35">
      <c r="A87">
        <v>3</v>
      </c>
      <c r="B87">
        <v>1</v>
      </c>
      <c r="C87">
        <v>1</v>
      </c>
      <c r="D87" t="s">
        <v>27</v>
      </c>
      <c r="E87">
        <v>923</v>
      </c>
      <c r="F87">
        <v>120</v>
      </c>
      <c r="G87">
        <v>125</v>
      </c>
      <c r="H87">
        <v>115375</v>
      </c>
      <c r="I87">
        <v>1153.75</v>
      </c>
      <c r="J87">
        <v>114221.25</v>
      </c>
      <c r="K87">
        <v>110760</v>
      </c>
      <c r="L87">
        <v>3461.25</v>
      </c>
      <c r="M87" s="1">
        <v>41852</v>
      </c>
    </row>
    <row r="88" spans="1:13" x14ac:dyDescent="0.35">
      <c r="A88">
        <v>2</v>
      </c>
      <c r="B88">
        <v>2</v>
      </c>
      <c r="C88">
        <v>4</v>
      </c>
      <c r="D88" t="s">
        <v>27</v>
      </c>
      <c r="E88">
        <v>663</v>
      </c>
      <c r="F88">
        <v>120</v>
      </c>
      <c r="G88">
        <v>125</v>
      </c>
      <c r="H88">
        <v>82875</v>
      </c>
      <c r="I88">
        <v>828.75</v>
      </c>
      <c r="J88">
        <v>82046.25</v>
      </c>
      <c r="K88">
        <v>79560</v>
      </c>
      <c r="L88">
        <v>2486.25</v>
      </c>
      <c r="M88" s="1">
        <v>41548</v>
      </c>
    </row>
    <row r="89" spans="1:13" x14ac:dyDescent="0.35">
      <c r="A89">
        <v>4</v>
      </c>
      <c r="B89">
        <v>1</v>
      </c>
      <c r="C89">
        <v>2</v>
      </c>
      <c r="D89" t="s">
        <v>27</v>
      </c>
      <c r="E89">
        <v>2092</v>
      </c>
      <c r="F89">
        <v>120</v>
      </c>
      <c r="G89">
        <v>7</v>
      </c>
      <c r="H89">
        <v>14644</v>
      </c>
      <c r="I89">
        <v>146.44</v>
      </c>
      <c r="J89">
        <v>14497.56</v>
      </c>
      <c r="K89">
        <v>10460</v>
      </c>
      <c r="L89">
        <v>4037.5599999999995</v>
      </c>
      <c r="M89" s="1">
        <v>41579</v>
      </c>
    </row>
    <row r="90" spans="1:13" x14ac:dyDescent="0.35">
      <c r="A90">
        <v>1</v>
      </c>
      <c r="B90">
        <v>4</v>
      </c>
      <c r="C90">
        <v>1</v>
      </c>
      <c r="D90" t="s">
        <v>27</v>
      </c>
      <c r="E90">
        <v>263</v>
      </c>
      <c r="F90">
        <v>250</v>
      </c>
      <c r="G90">
        <v>7</v>
      </c>
      <c r="H90">
        <v>1841</v>
      </c>
      <c r="I90">
        <v>18.41</v>
      </c>
      <c r="J90">
        <v>1822.59</v>
      </c>
      <c r="K90">
        <v>1315</v>
      </c>
      <c r="L90">
        <v>507.58999999999992</v>
      </c>
      <c r="M90" s="1">
        <v>41699</v>
      </c>
    </row>
    <row r="91" spans="1:13" x14ac:dyDescent="0.35">
      <c r="A91">
        <v>2</v>
      </c>
      <c r="B91">
        <v>3</v>
      </c>
      <c r="C91">
        <v>1</v>
      </c>
      <c r="D91" t="s">
        <v>27</v>
      </c>
      <c r="E91">
        <v>943.5</v>
      </c>
      <c r="F91">
        <v>250</v>
      </c>
      <c r="G91">
        <v>350</v>
      </c>
      <c r="H91">
        <v>330225</v>
      </c>
      <c r="I91">
        <v>3302.25</v>
      </c>
      <c r="J91">
        <v>326922.75</v>
      </c>
      <c r="K91">
        <v>245310</v>
      </c>
      <c r="L91">
        <v>81612.75</v>
      </c>
      <c r="M91" s="1">
        <v>41730</v>
      </c>
    </row>
    <row r="92" spans="1:13" x14ac:dyDescent="0.35">
      <c r="A92">
        <v>3</v>
      </c>
      <c r="B92">
        <v>2</v>
      </c>
      <c r="C92">
        <v>2</v>
      </c>
      <c r="D92" t="s">
        <v>27</v>
      </c>
      <c r="E92">
        <v>727</v>
      </c>
      <c r="F92">
        <v>250</v>
      </c>
      <c r="G92">
        <v>125</v>
      </c>
      <c r="H92">
        <v>90875</v>
      </c>
      <c r="I92">
        <v>908.75</v>
      </c>
      <c r="J92">
        <v>89966.25</v>
      </c>
      <c r="K92">
        <v>87240</v>
      </c>
      <c r="L92">
        <v>2726.25</v>
      </c>
      <c r="M92" s="1">
        <v>41791</v>
      </c>
    </row>
    <row r="93" spans="1:13" x14ac:dyDescent="0.35">
      <c r="A93">
        <v>3</v>
      </c>
      <c r="B93">
        <v>2</v>
      </c>
      <c r="C93">
        <v>4</v>
      </c>
      <c r="D93" t="s">
        <v>27</v>
      </c>
      <c r="E93">
        <v>787</v>
      </c>
      <c r="F93">
        <v>250</v>
      </c>
      <c r="G93">
        <v>125</v>
      </c>
      <c r="H93">
        <v>98375</v>
      </c>
      <c r="I93">
        <v>983.75</v>
      </c>
      <c r="J93">
        <v>97391.25</v>
      </c>
      <c r="K93">
        <v>94440</v>
      </c>
      <c r="L93">
        <v>2951.25</v>
      </c>
      <c r="M93" s="1">
        <v>41791</v>
      </c>
    </row>
    <row r="94" spans="1:13" x14ac:dyDescent="0.35">
      <c r="A94">
        <v>1</v>
      </c>
      <c r="B94">
        <v>2</v>
      </c>
      <c r="C94">
        <v>4</v>
      </c>
      <c r="D94" t="s">
        <v>27</v>
      </c>
      <c r="E94">
        <v>986</v>
      </c>
      <c r="F94">
        <v>250</v>
      </c>
      <c r="G94">
        <v>300</v>
      </c>
      <c r="H94">
        <v>295800</v>
      </c>
      <c r="I94">
        <v>2958</v>
      </c>
      <c r="J94">
        <v>292842</v>
      </c>
      <c r="K94">
        <v>246500</v>
      </c>
      <c r="L94">
        <v>46342</v>
      </c>
      <c r="M94" s="1">
        <v>41883</v>
      </c>
    </row>
    <row r="95" spans="1:13" x14ac:dyDescent="0.35">
      <c r="A95">
        <v>4</v>
      </c>
      <c r="B95">
        <v>5</v>
      </c>
      <c r="C95">
        <v>5</v>
      </c>
      <c r="D95" t="s">
        <v>27</v>
      </c>
      <c r="E95">
        <v>494</v>
      </c>
      <c r="F95">
        <v>250</v>
      </c>
      <c r="G95">
        <v>300</v>
      </c>
      <c r="H95">
        <v>148200</v>
      </c>
      <c r="I95">
        <v>1482</v>
      </c>
      <c r="J95">
        <v>146718</v>
      </c>
      <c r="K95">
        <v>123500</v>
      </c>
      <c r="L95">
        <v>23218</v>
      </c>
      <c r="M95" s="1">
        <v>41548</v>
      </c>
    </row>
    <row r="96" spans="1:13" x14ac:dyDescent="0.35">
      <c r="A96">
        <v>1</v>
      </c>
      <c r="B96">
        <v>1</v>
      </c>
      <c r="C96">
        <v>2</v>
      </c>
      <c r="D96" t="s">
        <v>27</v>
      </c>
      <c r="E96">
        <v>1397</v>
      </c>
      <c r="F96">
        <v>250</v>
      </c>
      <c r="G96">
        <v>350</v>
      </c>
      <c r="H96">
        <v>488950</v>
      </c>
      <c r="I96">
        <v>4889.5</v>
      </c>
      <c r="J96">
        <v>484060.5</v>
      </c>
      <c r="K96">
        <v>363220</v>
      </c>
      <c r="L96">
        <v>120840.5</v>
      </c>
      <c r="M96" s="1">
        <v>41913</v>
      </c>
    </row>
    <row r="97" spans="1:13" x14ac:dyDescent="0.35">
      <c r="A97">
        <v>5</v>
      </c>
      <c r="B97">
        <v>5</v>
      </c>
      <c r="C97">
        <v>6</v>
      </c>
      <c r="D97" t="s">
        <v>27</v>
      </c>
      <c r="E97">
        <v>1744</v>
      </c>
      <c r="F97">
        <v>250</v>
      </c>
      <c r="G97">
        <v>125</v>
      </c>
      <c r="H97">
        <v>218000</v>
      </c>
      <c r="I97">
        <v>2180</v>
      </c>
      <c r="J97">
        <v>215820</v>
      </c>
      <c r="K97">
        <v>209280</v>
      </c>
      <c r="L97">
        <v>6540</v>
      </c>
      <c r="M97" s="1">
        <v>41944</v>
      </c>
    </row>
    <row r="98" spans="1:13" x14ac:dyDescent="0.35">
      <c r="A98">
        <v>1</v>
      </c>
      <c r="B98">
        <v>2</v>
      </c>
      <c r="C98">
        <v>4</v>
      </c>
      <c r="D98" t="s">
        <v>27</v>
      </c>
      <c r="E98">
        <v>1989</v>
      </c>
      <c r="F98">
        <v>260</v>
      </c>
      <c r="G98">
        <v>12</v>
      </c>
      <c r="H98">
        <v>23868</v>
      </c>
      <c r="I98">
        <v>238.68</v>
      </c>
      <c r="J98">
        <v>23629.32</v>
      </c>
      <c r="K98">
        <v>5967</v>
      </c>
      <c r="L98">
        <v>17662.32</v>
      </c>
      <c r="M98" s="1">
        <v>41518</v>
      </c>
    </row>
    <row r="99" spans="1:13" x14ac:dyDescent="0.35">
      <c r="A99">
        <v>1</v>
      </c>
      <c r="B99">
        <v>5</v>
      </c>
      <c r="C99">
        <v>1</v>
      </c>
      <c r="D99" t="s">
        <v>27</v>
      </c>
      <c r="E99">
        <v>321</v>
      </c>
      <c r="F99">
        <v>260</v>
      </c>
      <c r="G99">
        <v>15</v>
      </c>
      <c r="H99">
        <v>4815</v>
      </c>
      <c r="I99">
        <v>48.15</v>
      </c>
      <c r="J99">
        <v>4766.8500000000004</v>
      </c>
      <c r="K99">
        <v>3210</v>
      </c>
      <c r="L99">
        <v>1556.8500000000004</v>
      </c>
      <c r="M99" s="1">
        <v>41579</v>
      </c>
    </row>
    <row r="100" spans="1:13" x14ac:dyDescent="0.35">
      <c r="A100">
        <v>1</v>
      </c>
      <c r="B100">
        <v>4</v>
      </c>
      <c r="C100">
        <v>2</v>
      </c>
      <c r="D100" t="s">
        <v>27</v>
      </c>
      <c r="E100">
        <v>742.5</v>
      </c>
      <c r="F100">
        <v>3</v>
      </c>
      <c r="G100">
        <v>125</v>
      </c>
      <c r="H100">
        <v>92812.5</v>
      </c>
      <c r="I100">
        <v>1856.25</v>
      </c>
      <c r="J100">
        <v>90956.25</v>
      </c>
      <c r="K100">
        <v>89100</v>
      </c>
      <c r="L100">
        <v>1856.25</v>
      </c>
      <c r="M100" s="1">
        <v>41730</v>
      </c>
    </row>
    <row r="101" spans="1:13" x14ac:dyDescent="0.35">
      <c r="A101">
        <v>2</v>
      </c>
      <c r="B101">
        <v>2</v>
      </c>
      <c r="C101">
        <v>1</v>
      </c>
      <c r="D101" t="s">
        <v>27</v>
      </c>
      <c r="E101">
        <v>1295</v>
      </c>
      <c r="F101">
        <v>3</v>
      </c>
      <c r="G101">
        <v>12</v>
      </c>
      <c r="H101">
        <v>15540</v>
      </c>
      <c r="I101">
        <v>310.8</v>
      </c>
      <c r="J101">
        <v>15229.2</v>
      </c>
      <c r="K101">
        <v>3885</v>
      </c>
      <c r="L101">
        <v>11344.2</v>
      </c>
      <c r="M101" s="1">
        <v>41913</v>
      </c>
    </row>
    <row r="102" spans="1:13" x14ac:dyDescent="0.35">
      <c r="A102">
        <v>2</v>
      </c>
      <c r="B102">
        <v>5</v>
      </c>
      <c r="C102">
        <v>4</v>
      </c>
      <c r="D102" t="s">
        <v>27</v>
      </c>
      <c r="E102">
        <v>214</v>
      </c>
      <c r="F102">
        <v>3</v>
      </c>
      <c r="G102">
        <v>300</v>
      </c>
      <c r="H102">
        <v>64200</v>
      </c>
      <c r="I102">
        <v>1284</v>
      </c>
      <c r="J102">
        <v>62916</v>
      </c>
      <c r="K102">
        <v>53500</v>
      </c>
      <c r="L102">
        <v>9416</v>
      </c>
      <c r="M102" s="1">
        <v>41548</v>
      </c>
    </row>
    <row r="103" spans="1:13" x14ac:dyDescent="0.35">
      <c r="A103">
        <v>5</v>
      </c>
      <c r="B103">
        <v>5</v>
      </c>
      <c r="C103">
        <v>6</v>
      </c>
      <c r="D103" t="s">
        <v>27</v>
      </c>
      <c r="E103">
        <v>2145</v>
      </c>
      <c r="F103">
        <v>3</v>
      </c>
      <c r="G103">
        <v>7</v>
      </c>
      <c r="H103">
        <v>15015</v>
      </c>
      <c r="I103">
        <v>300.3</v>
      </c>
      <c r="J103">
        <v>14714.7</v>
      </c>
      <c r="K103">
        <v>10725</v>
      </c>
      <c r="L103">
        <v>3989.7000000000007</v>
      </c>
      <c r="M103" s="1">
        <v>41579</v>
      </c>
    </row>
    <row r="104" spans="1:13" x14ac:dyDescent="0.35">
      <c r="A104">
        <v>5</v>
      </c>
      <c r="B104">
        <v>5</v>
      </c>
      <c r="C104">
        <v>5</v>
      </c>
      <c r="D104" t="s">
        <v>27</v>
      </c>
      <c r="E104">
        <v>2852</v>
      </c>
      <c r="F104">
        <v>3</v>
      </c>
      <c r="G104">
        <v>350</v>
      </c>
      <c r="H104">
        <v>998200</v>
      </c>
      <c r="I104">
        <v>19964</v>
      </c>
      <c r="J104">
        <v>978236</v>
      </c>
      <c r="K104">
        <v>741520</v>
      </c>
      <c r="L104">
        <v>236716</v>
      </c>
      <c r="M104" s="1">
        <v>41974</v>
      </c>
    </row>
    <row r="105" spans="1:13" x14ac:dyDescent="0.35">
      <c r="A105">
        <v>5</v>
      </c>
      <c r="B105">
        <v>2</v>
      </c>
      <c r="C105">
        <v>5</v>
      </c>
      <c r="D105" t="s">
        <v>27</v>
      </c>
      <c r="E105">
        <v>1142</v>
      </c>
      <c r="F105">
        <v>5</v>
      </c>
      <c r="G105">
        <v>12</v>
      </c>
      <c r="H105">
        <v>13704</v>
      </c>
      <c r="I105">
        <v>274.08</v>
      </c>
      <c r="J105">
        <v>13429.92</v>
      </c>
      <c r="K105">
        <v>3426</v>
      </c>
      <c r="L105">
        <v>10003.92</v>
      </c>
      <c r="M105" s="1">
        <v>41791</v>
      </c>
    </row>
    <row r="106" spans="1:13" x14ac:dyDescent="0.35">
      <c r="A106">
        <v>5</v>
      </c>
      <c r="B106">
        <v>3</v>
      </c>
      <c r="C106">
        <v>1</v>
      </c>
      <c r="D106" t="s">
        <v>27</v>
      </c>
      <c r="E106">
        <v>1566</v>
      </c>
      <c r="F106">
        <v>5</v>
      </c>
      <c r="G106">
        <v>20</v>
      </c>
      <c r="H106">
        <v>31320</v>
      </c>
      <c r="I106">
        <v>626.4</v>
      </c>
      <c r="J106">
        <v>30693.599999999999</v>
      </c>
      <c r="K106">
        <v>15660</v>
      </c>
      <c r="L106">
        <v>15033.599999999999</v>
      </c>
      <c r="M106" s="1">
        <v>41913</v>
      </c>
    </row>
    <row r="107" spans="1:13" x14ac:dyDescent="0.35">
      <c r="A107">
        <v>5</v>
      </c>
      <c r="B107">
        <v>3</v>
      </c>
      <c r="C107">
        <v>3</v>
      </c>
      <c r="D107" t="s">
        <v>27</v>
      </c>
      <c r="E107">
        <v>690</v>
      </c>
      <c r="F107">
        <v>5</v>
      </c>
      <c r="G107">
        <v>12</v>
      </c>
      <c r="H107">
        <v>8280</v>
      </c>
      <c r="I107">
        <v>165.6</v>
      </c>
      <c r="J107">
        <v>8114.4</v>
      </c>
      <c r="K107">
        <v>2070</v>
      </c>
      <c r="L107">
        <v>6044.4</v>
      </c>
      <c r="M107" s="1">
        <v>41944</v>
      </c>
    </row>
    <row r="108" spans="1:13" x14ac:dyDescent="0.35">
      <c r="A108">
        <v>2</v>
      </c>
      <c r="B108">
        <v>3</v>
      </c>
      <c r="C108">
        <v>2</v>
      </c>
      <c r="D108" t="s">
        <v>27</v>
      </c>
      <c r="E108">
        <v>1660</v>
      </c>
      <c r="F108">
        <v>5</v>
      </c>
      <c r="G108">
        <v>125</v>
      </c>
      <c r="H108">
        <v>207500</v>
      </c>
      <c r="I108">
        <v>4150</v>
      </c>
      <c r="J108">
        <v>203350</v>
      </c>
      <c r="K108">
        <v>199200</v>
      </c>
      <c r="L108">
        <v>4150</v>
      </c>
      <c r="M108" s="1">
        <v>41579</v>
      </c>
    </row>
    <row r="109" spans="1:13" x14ac:dyDescent="0.35">
      <c r="A109">
        <v>4</v>
      </c>
      <c r="B109">
        <v>4</v>
      </c>
      <c r="C109">
        <v>3</v>
      </c>
      <c r="D109" t="s">
        <v>27</v>
      </c>
      <c r="E109">
        <v>2363</v>
      </c>
      <c r="F109">
        <v>10</v>
      </c>
      <c r="G109">
        <v>15</v>
      </c>
      <c r="H109">
        <v>35445</v>
      </c>
      <c r="I109">
        <v>708.9</v>
      </c>
      <c r="J109">
        <v>34736.1</v>
      </c>
      <c r="K109">
        <v>23630</v>
      </c>
      <c r="L109">
        <v>11106.099999999999</v>
      </c>
      <c r="M109" s="1">
        <v>41671</v>
      </c>
    </row>
    <row r="110" spans="1:13" x14ac:dyDescent="0.35">
      <c r="A110">
        <v>4</v>
      </c>
      <c r="B110">
        <v>2</v>
      </c>
      <c r="C110">
        <v>4</v>
      </c>
      <c r="D110" t="s">
        <v>27</v>
      </c>
      <c r="E110">
        <v>918</v>
      </c>
      <c r="F110">
        <v>10</v>
      </c>
      <c r="G110">
        <v>300</v>
      </c>
      <c r="H110">
        <v>275400</v>
      </c>
      <c r="I110">
        <v>5508</v>
      </c>
      <c r="J110">
        <v>269892</v>
      </c>
      <c r="K110">
        <v>229500</v>
      </c>
      <c r="L110">
        <v>40392</v>
      </c>
      <c r="M110" s="1">
        <v>41760</v>
      </c>
    </row>
    <row r="111" spans="1:13" x14ac:dyDescent="0.35">
      <c r="A111">
        <v>5</v>
      </c>
      <c r="B111">
        <v>4</v>
      </c>
      <c r="C111">
        <v>2</v>
      </c>
      <c r="D111" t="s">
        <v>27</v>
      </c>
      <c r="E111">
        <v>1728</v>
      </c>
      <c r="F111">
        <v>10</v>
      </c>
      <c r="G111">
        <v>300</v>
      </c>
      <c r="H111">
        <v>518400</v>
      </c>
      <c r="I111">
        <v>10368</v>
      </c>
      <c r="J111">
        <v>508032</v>
      </c>
      <c r="K111">
        <v>432000</v>
      </c>
      <c r="L111">
        <v>76032</v>
      </c>
      <c r="M111" s="1">
        <v>41760</v>
      </c>
    </row>
    <row r="112" spans="1:13" x14ac:dyDescent="0.35">
      <c r="A112">
        <v>5</v>
      </c>
      <c r="B112">
        <v>2</v>
      </c>
      <c r="C112">
        <v>3</v>
      </c>
      <c r="D112" t="s">
        <v>27</v>
      </c>
      <c r="E112">
        <v>1142</v>
      </c>
      <c r="F112">
        <v>10</v>
      </c>
      <c r="G112">
        <v>12</v>
      </c>
      <c r="H112">
        <v>13704</v>
      </c>
      <c r="I112">
        <v>274.08</v>
      </c>
      <c r="J112">
        <v>13429.92</v>
      </c>
      <c r="K112">
        <v>3426</v>
      </c>
      <c r="L112">
        <v>10003.92</v>
      </c>
      <c r="M112" s="1">
        <v>41791</v>
      </c>
    </row>
    <row r="113" spans="1:13" x14ac:dyDescent="0.35">
      <c r="A113">
        <v>3</v>
      </c>
      <c r="B113">
        <v>2</v>
      </c>
      <c r="C113">
        <v>4</v>
      </c>
      <c r="D113" t="s">
        <v>27</v>
      </c>
      <c r="E113">
        <v>662</v>
      </c>
      <c r="F113">
        <v>10</v>
      </c>
      <c r="G113">
        <v>125</v>
      </c>
      <c r="H113">
        <v>82750</v>
      </c>
      <c r="I113">
        <v>1655</v>
      </c>
      <c r="J113">
        <v>81095</v>
      </c>
      <c r="K113">
        <v>79440</v>
      </c>
      <c r="L113">
        <v>1655</v>
      </c>
      <c r="M113" s="1">
        <v>41791</v>
      </c>
    </row>
    <row r="114" spans="1:13" x14ac:dyDescent="0.35">
      <c r="A114">
        <v>2</v>
      </c>
      <c r="B114">
        <v>2</v>
      </c>
      <c r="C114">
        <v>3</v>
      </c>
      <c r="D114" t="s">
        <v>27</v>
      </c>
      <c r="E114">
        <v>1295</v>
      </c>
      <c r="F114">
        <v>10</v>
      </c>
      <c r="G114">
        <v>12</v>
      </c>
      <c r="H114">
        <v>15540</v>
      </c>
      <c r="I114">
        <v>310.8</v>
      </c>
      <c r="J114">
        <v>15229.2</v>
      </c>
      <c r="K114">
        <v>3885</v>
      </c>
      <c r="L114">
        <v>11344.2</v>
      </c>
      <c r="M114" s="1">
        <v>41913</v>
      </c>
    </row>
    <row r="115" spans="1:13" x14ac:dyDescent="0.35">
      <c r="A115">
        <v>5</v>
      </c>
      <c r="B115">
        <v>3</v>
      </c>
      <c r="C115">
        <v>1</v>
      </c>
      <c r="D115" t="s">
        <v>27</v>
      </c>
      <c r="E115">
        <v>809</v>
      </c>
      <c r="F115">
        <v>10</v>
      </c>
      <c r="G115">
        <v>125</v>
      </c>
      <c r="H115">
        <v>101125</v>
      </c>
      <c r="I115">
        <v>2022.5</v>
      </c>
      <c r="J115">
        <v>99102.5</v>
      </c>
      <c r="K115">
        <v>97080</v>
      </c>
      <c r="L115">
        <v>2022.5</v>
      </c>
      <c r="M115" s="1">
        <v>41548</v>
      </c>
    </row>
    <row r="116" spans="1:13" x14ac:dyDescent="0.35">
      <c r="A116">
        <v>1</v>
      </c>
      <c r="B116">
        <v>2</v>
      </c>
      <c r="C116">
        <v>1</v>
      </c>
      <c r="D116" t="s">
        <v>27</v>
      </c>
      <c r="E116">
        <v>2145</v>
      </c>
      <c r="F116">
        <v>10</v>
      </c>
      <c r="G116">
        <v>125</v>
      </c>
      <c r="H116">
        <v>268125</v>
      </c>
      <c r="I116">
        <v>5362.5</v>
      </c>
      <c r="J116">
        <v>262762.5</v>
      </c>
      <c r="K116">
        <v>257400</v>
      </c>
      <c r="L116">
        <v>5362.5</v>
      </c>
      <c r="M116" s="1">
        <v>41548</v>
      </c>
    </row>
    <row r="117" spans="1:13" x14ac:dyDescent="0.35">
      <c r="A117">
        <v>2</v>
      </c>
      <c r="B117">
        <v>4</v>
      </c>
      <c r="C117">
        <v>2</v>
      </c>
      <c r="D117" t="s">
        <v>27</v>
      </c>
      <c r="E117">
        <v>1785</v>
      </c>
      <c r="F117">
        <v>10</v>
      </c>
      <c r="G117">
        <v>12</v>
      </c>
      <c r="H117">
        <v>21420</v>
      </c>
      <c r="I117">
        <v>428.4</v>
      </c>
      <c r="J117">
        <v>20991.599999999999</v>
      </c>
      <c r="K117">
        <v>5355</v>
      </c>
      <c r="L117">
        <v>15636.599999999999</v>
      </c>
      <c r="M117" s="1">
        <v>41579</v>
      </c>
    </row>
    <row r="118" spans="1:13" x14ac:dyDescent="0.35">
      <c r="A118">
        <v>1</v>
      </c>
      <c r="B118">
        <v>5</v>
      </c>
      <c r="C118">
        <v>1</v>
      </c>
      <c r="D118" t="s">
        <v>27</v>
      </c>
      <c r="E118">
        <v>1916</v>
      </c>
      <c r="F118">
        <v>10</v>
      </c>
      <c r="G118">
        <v>300</v>
      </c>
      <c r="H118">
        <v>574800</v>
      </c>
      <c r="I118">
        <v>11496</v>
      </c>
      <c r="J118">
        <v>563304</v>
      </c>
      <c r="K118">
        <v>479000</v>
      </c>
      <c r="L118">
        <v>84304</v>
      </c>
      <c r="M118" s="1">
        <v>41974</v>
      </c>
    </row>
    <row r="119" spans="1:13" x14ac:dyDescent="0.35">
      <c r="A119">
        <v>4</v>
      </c>
      <c r="B119">
        <v>4</v>
      </c>
      <c r="C119">
        <v>2</v>
      </c>
      <c r="D119" t="s">
        <v>27</v>
      </c>
      <c r="E119">
        <v>2852</v>
      </c>
      <c r="F119">
        <v>10</v>
      </c>
      <c r="G119">
        <v>350</v>
      </c>
      <c r="H119">
        <v>998200</v>
      </c>
      <c r="I119">
        <v>19964</v>
      </c>
      <c r="J119">
        <v>978236</v>
      </c>
      <c r="K119">
        <v>741520</v>
      </c>
      <c r="L119">
        <v>236716</v>
      </c>
      <c r="M119" s="1">
        <v>41974</v>
      </c>
    </row>
    <row r="120" spans="1:13" x14ac:dyDescent="0.35">
      <c r="A120">
        <v>3</v>
      </c>
      <c r="B120">
        <v>5</v>
      </c>
      <c r="C120">
        <v>2</v>
      </c>
      <c r="D120" t="s">
        <v>27</v>
      </c>
      <c r="E120">
        <v>2729</v>
      </c>
      <c r="F120">
        <v>10</v>
      </c>
      <c r="G120">
        <v>125</v>
      </c>
      <c r="H120">
        <v>341125</v>
      </c>
      <c r="I120">
        <v>6822.5</v>
      </c>
      <c r="J120">
        <v>334302.5</v>
      </c>
      <c r="K120">
        <v>327480</v>
      </c>
      <c r="L120">
        <v>6822.5</v>
      </c>
      <c r="M120" s="1">
        <v>41974</v>
      </c>
    </row>
    <row r="121" spans="1:13" x14ac:dyDescent="0.35">
      <c r="A121">
        <v>3</v>
      </c>
      <c r="B121">
        <v>3</v>
      </c>
      <c r="C121">
        <v>5</v>
      </c>
      <c r="D121" t="s">
        <v>27</v>
      </c>
      <c r="E121">
        <v>1925</v>
      </c>
      <c r="F121">
        <v>10</v>
      </c>
      <c r="G121">
        <v>15</v>
      </c>
      <c r="H121">
        <v>28875</v>
      </c>
      <c r="I121">
        <v>577.5</v>
      </c>
      <c r="J121">
        <v>28297.5</v>
      </c>
      <c r="K121">
        <v>19250</v>
      </c>
      <c r="L121">
        <v>9047.5</v>
      </c>
      <c r="M121" s="1">
        <v>41609</v>
      </c>
    </row>
    <row r="122" spans="1:13" x14ac:dyDescent="0.35">
      <c r="A122">
        <v>2</v>
      </c>
      <c r="B122">
        <v>1</v>
      </c>
      <c r="C122">
        <v>3</v>
      </c>
      <c r="D122" t="s">
        <v>27</v>
      </c>
      <c r="E122">
        <v>2013</v>
      </c>
      <c r="F122">
        <v>10</v>
      </c>
      <c r="G122">
        <v>7</v>
      </c>
      <c r="H122">
        <v>14091</v>
      </c>
      <c r="I122">
        <v>281.82</v>
      </c>
      <c r="J122">
        <v>13809.18</v>
      </c>
      <c r="K122">
        <v>10065</v>
      </c>
      <c r="L122">
        <v>3744.1800000000003</v>
      </c>
      <c r="M122" s="1">
        <v>41609</v>
      </c>
    </row>
    <row r="123" spans="1:13" x14ac:dyDescent="0.35">
      <c r="A123">
        <v>5</v>
      </c>
      <c r="B123">
        <v>2</v>
      </c>
      <c r="C123">
        <v>3</v>
      </c>
      <c r="D123" t="s">
        <v>27</v>
      </c>
      <c r="E123">
        <v>1055</v>
      </c>
      <c r="F123">
        <v>10</v>
      </c>
      <c r="G123">
        <v>12</v>
      </c>
      <c r="H123">
        <v>12660</v>
      </c>
      <c r="I123">
        <v>253.2</v>
      </c>
      <c r="J123">
        <v>12406.8</v>
      </c>
      <c r="K123">
        <v>3165</v>
      </c>
      <c r="L123">
        <v>9241.7999999999993</v>
      </c>
      <c r="M123" s="1">
        <v>41974</v>
      </c>
    </row>
    <row r="124" spans="1:13" x14ac:dyDescent="0.35">
      <c r="A124">
        <v>4</v>
      </c>
      <c r="B124">
        <v>4</v>
      </c>
      <c r="C124">
        <v>6</v>
      </c>
      <c r="D124" t="s">
        <v>27</v>
      </c>
      <c r="E124">
        <v>1084</v>
      </c>
      <c r="F124">
        <v>10</v>
      </c>
      <c r="G124">
        <v>12</v>
      </c>
      <c r="H124">
        <v>13008</v>
      </c>
      <c r="I124">
        <v>260.16000000000003</v>
      </c>
      <c r="J124">
        <v>12747.84</v>
      </c>
      <c r="K124">
        <v>3252</v>
      </c>
      <c r="L124">
        <v>9495.84</v>
      </c>
      <c r="M124" s="1">
        <v>41974</v>
      </c>
    </row>
    <row r="125" spans="1:13" x14ac:dyDescent="0.35">
      <c r="A125">
        <v>4</v>
      </c>
      <c r="B125">
        <v>5</v>
      </c>
      <c r="C125">
        <v>1</v>
      </c>
      <c r="D125" t="s">
        <v>27</v>
      </c>
      <c r="E125">
        <v>1566</v>
      </c>
      <c r="F125">
        <v>120</v>
      </c>
      <c r="G125">
        <v>20</v>
      </c>
      <c r="H125">
        <v>31320</v>
      </c>
      <c r="I125">
        <v>626.4</v>
      </c>
      <c r="J125">
        <v>30693.599999999999</v>
      </c>
      <c r="K125">
        <v>15660</v>
      </c>
      <c r="L125">
        <v>15033.599999999999</v>
      </c>
      <c r="M125" s="1">
        <v>41913</v>
      </c>
    </row>
    <row r="126" spans="1:13" x14ac:dyDescent="0.35">
      <c r="A126">
        <v>1</v>
      </c>
      <c r="B126">
        <v>5</v>
      </c>
      <c r="C126">
        <v>1</v>
      </c>
      <c r="D126" t="s">
        <v>27</v>
      </c>
      <c r="E126">
        <v>2966</v>
      </c>
      <c r="F126">
        <v>120</v>
      </c>
      <c r="G126">
        <v>350</v>
      </c>
      <c r="H126">
        <v>1038100</v>
      </c>
      <c r="I126">
        <v>20762</v>
      </c>
      <c r="J126">
        <v>1017338</v>
      </c>
      <c r="K126">
        <v>771160</v>
      </c>
      <c r="L126">
        <v>246178</v>
      </c>
      <c r="M126" s="1">
        <v>41548</v>
      </c>
    </row>
    <row r="127" spans="1:13" x14ac:dyDescent="0.35">
      <c r="A127">
        <v>3</v>
      </c>
      <c r="B127">
        <v>3</v>
      </c>
      <c r="C127">
        <v>3</v>
      </c>
      <c r="D127" t="s">
        <v>27</v>
      </c>
      <c r="E127">
        <v>2877</v>
      </c>
      <c r="F127">
        <v>120</v>
      </c>
      <c r="G127">
        <v>350</v>
      </c>
      <c r="H127">
        <v>1006950</v>
      </c>
      <c r="I127">
        <v>20139</v>
      </c>
      <c r="J127">
        <v>986811</v>
      </c>
      <c r="K127">
        <v>748020</v>
      </c>
      <c r="L127">
        <v>238791</v>
      </c>
      <c r="M127" s="1">
        <v>41913</v>
      </c>
    </row>
    <row r="128" spans="1:13" x14ac:dyDescent="0.35">
      <c r="A128">
        <v>2</v>
      </c>
      <c r="B128">
        <v>1</v>
      </c>
      <c r="C128">
        <v>4</v>
      </c>
      <c r="D128" t="s">
        <v>27</v>
      </c>
      <c r="E128">
        <v>809</v>
      </c>
      <c r="F128">
        <v>120</v>
      </c>
      <c r="G128">
        <v>125</v>
      </c>
      <c r="H128">
        <v>101125</v>
      </c>
      <c r="I128">
        <v>2022.5</v>
      </c>
      <c r="J128">
        <v>99102.5</v>
      </c>
      <c r="K128">
        <v>97080</v>
      </c>
      <c r="L128">
        <v>2022.5</v>
      </c>
      <c r="M128" s="1">
        <v>41548</v>
      </c>
    </row>
    <row r="129" spans="1:13" x14ac:dyDescent="0.35">
      <c r="A129">
        <v>5</v>
      </c>
      <c r="B129">
        <v>4</v>
      </c>
      <c r="C129">
        <v>1</v>
      </c>
      <c r="D129" t="s">
        <v>27</v>
      </c>
      <c r="E129">
        <v>2145</v>
      </c>
      <c r="F129">
        <v>120</v>
      </c>
      <c r="G129">
        <v>125</v>
      </c>
      <c r="H129">
        <v>268125</v>
      </c>
      <c r="I129">
        <v>5362.5</v>
      </c>
      <c r="J129">
        <v>262762.5</v>
      </c>
      <c r="K129">
        <v>257400</v>
      </c>
      <c r="L129">
        <v>5362.5</v>
      </c>
      <c r="M129" s="1">
        <v>41548</v>
      </c>
    </row>
    <row r="130" spans="1:13" x14ac:dyDescent="0.35">
      <c r="A130">
        <v>5</v>
      </c>
      <c r="B130">
        <v>3</v>
      </c>
      <c r="C130">
        <v>1</v>
      </c>
      <c r="D130" t="s">
        <v>27</v>
      </c>
      <c r="E130">
        <v>1055</v>
      </c>
      <c r="F130">
        <v>120</v>
      </c>
      <c r="G130">
        <v>12</v>
      </c>
      <c r="H130">
        <v>12660</v>
      </c>
      <c r="I130">
        <v>253.2</v>
      </c>
      <c r="J130">
        <v>12406.8</v>
      </c>
      <c r="K130">
        <v>3165</v>
      </c>
      <c r="L130">
        <v>9241.7999999999993</v>
      </c>
      <c r="M130" s="1">
        <v>41974</v>
      </c>
    </row>
    <row r="131" spans="1:13" x14ac:dyDescent="0.35">
      <c r="A131">
        <v>4</v>
      </c>
      <c r="B131">
        <v>5</v>
      </c>
      <c r="C131">
        <v>1</v>
      </c>
      <c r="D131" t="s">
        <v>27</v>
      </c>
      <c r="E131">
        <v>544</v>
      </c>
      <c r="F131">
        <v>120</v>
      </c>
      <c r="G131">
        <v>20</v>
      </c>
      <c r="H131">
        <v>10880</v>
      </c>
      <c r="I131">
        <v>217.6</v>
      </c>
      <c r="J131">
        <v>10662.4</v>
      </c>
      <c r="K131">
        <v>5440</v>
      </c>
      <c r="L131">
        <v>5222.3999999999996</v>
      </c>
      <c r="M131" s="1">
        <v>41609</v>
      </c>
    </row>
    <row r="132" spans="1:13" x14ac:dyDescent="0.35">
      <c r="A132">
        <v>2</v>
      </c>
      <c r="B132">
        <v>5</v>
      </c>
      <c r="C132">
        <v>4</v>
      </c>
      <c r="D132" t="s">
        <v>27</v>
      </c>
      <c r="E132">
        <v>1084</v>
      </c>
      <c r="F132">
        <v>120</v>
      </c>
      <c r="G132">
        <v>12</v>
      </c>
      <c r="H132">
        <v>13008</v>
      </c>
      <c r="I132">
        <v>260.16000000000003</v>
      </c>
      <c r="J132">
        <v>12747.84</v>
      </c>
      <c r="K132">
        <v>3252</v>
      </c>
      <c r="L132">
        <v>9495.84</v>
      </c>
      <c r="M132" s="1">
        <v>41974</v>
      </c>
    </row>
    <row r="133" spans="1:13" x14ac:dyDescent="0.35">
      <c r="A133">
        <v>5</v>
      </c>
      <c r="B133">
        <v>1</v>
      </c>
      <c r="C133">
        <v>5</v>
      </c>
      <c r="D133" t="s">
        <v>27</v>
      </c>
      <c r="E133">
        <v>662</v>
      </c>
      <c r="F133">
        <v>250</v>
      </c>
      <c r="G133">
        <v>125</v>
      </c>
      <c r="H133">
        <v>82750</v>
      </c>
      <c r="I133">
        <v>1655</v>
      </c>
      <c r="J133">
        <v>81095</v>
      </c>
      <c r="K133">
        <v>79440</v>
      </c>
      <c r="L133">
        <v>1655</v>
      </c>
      <c r="M133" s="1">
        <v>41791</v>
      </c>
    </row>
    <row r="134" spans="1:13" x14ac:dyDescent="0.35">
      <c r="A134">
        <v>2</v>
      </c>
      <c r="B134">
        <v>2</v>
      </c>
      <c r="C134">
        <v>5</v>
      </c>
      <c r="D134" t="s">
        <v>27</v>
      </c>
      <c r="E134">
        <v>214</v>
      </c>
      <c r="F134">
        <v>250</v>
      </c>
      <c r="G134">
        <v>300</v>
      </c>
      <c r="H134">
        <v>64200</v>
      </c>
      <c r="I134">
        <v>1284</v>
      </c>
      <c r="J134">
        <v>62916</v>
      </c>
      <c r="K134">
        <v>53500</v>
      </c>
      <c r="L134">
        <v>9416</v>
      </c>
      <c r="M134" s="1">
        <v>41548</v>
      </c>
    </row>
    <row r="135" spans="1:13" x14ac:dyDescent="0.35">
      <c r="A135">
        <v>1</v>
      </c>
      <c r="B135">
        <v>3</v>
      </c>
      <c r="C135">
        <v>6</v>
      </c>
      <c r="D135" t="s">
        <v>27</v>
      </c>
      <c r="E135">
        <v>2877</v>
      </c>
      <c r="F135">
        <v>250</v>
      </c>
      <c r="G135">
        <v>350</v>
      </c>
      <c r="H135">
        <v>1006950</v>
      </c>
      <c r="I135">
        <v>20139</v>
      </c>
      <c r="J135">
        <v>986811</v>
      </c>
      <c r="K135">
        <v>748020</v>
      </c>
      <c r="L135">
        <v>238791</v>
      </c>
      <c r="M135" s="1">
        <v>41913</v>
      </c>
    </row>
    <row r="136" spans="1:13" x14ac:dyDescent="0.35">
      <c r="A136">
        <v>3</v>
      </c>
      <c r="B136">
        <v>4</v>
      </c>
      <c r="C136">
        <v>5</v>
      </c>
      <c r="D136" t="s">
        <v>27</v>
      </c>
      <c r="E136">
        <v>2729</v>
      </c>
      <c r="F136">
        <v>250</v>
      </c>
      <c r="G136">
        <v>125</v>
      </c>
      <c r="H136">
        <v>341125</v>
      </c>
      <c r="I136">
        <v>6822.5</v>
      </c>
      <c r="J136">
        <v>334302.5</v>
      </c>
      <c r="K136">
        <v>327480</v>
      </c>
      <c r="L136">
        <v>6822.5</v>
      </c>
      <c r="M136" s="1">
        <v>41974</v>
      </c>
    </row>
    <row r="137" spans="1:13" x14ac:dyDescent="0.35">
      <c r="A137">
        <v>3</v>
      </c>
      <c r="B137">
        <v>2</v>
      </c>
      <c r="C137">
        <v>3</v>
      </c>
      <c r="D137" t="s">
        <v>27</v>
      </c>
      <c r="E137">
        <v>266</v>
      </c>
      <c r="F137">
        <v>250</v>
      </c>
      <c r="G137">
        <v>350</v>
      </c>
      <c r="H137">
        <v>93100</v>
      </c>
      <c r="I137">
        <v>1862</v>
      </c>
      <c r="J137">
        <v>91238</v>
      </c>
      <c r="K137">
        <v>69160</v>
      </c>
      <c r="L137">
        <v>22078</v>
      </c>
      <c r="M137" s="1">
        <v>41609</v>
      </c>
    </row>
    <row r="138" spans="1:13" x14ac:dyDescent="0.35">
      <c r="A138">
        <v>4</v>
      </c>
      <c r="B138">
        <v>3</v>
      </c>
      <c r="C138">
        <v>2</v>
      </c>
      <c r="D138" t="s">
        <v>27</v>
      </c>
      <c r="E138">
        <v>1940</v>
      </c>
      <c r="F138">
        <v>250</v>
      </c>
      <c r="G138">
        <v>350</v>
      </c>
      <c r="H138">
        <v>679000</v>
      </c>
      <c r="I138">
        <v>13580</v>
      </c>
      <c r="J138">
        <v>665420</v>
      </c>
      <c r="K138">
        <v>504400</v>
      </c>
      <c r="L138">
        <v>161020</v>
      </c>
      <c r="M138" s="1">
        <v>41609</v>
      </c>
    </row>
    <row r="139" spans="1:13" x14ac:dyDescent="0.35">
      <c r="A139">
        <v>4</v>
      </c>
      <c r="B139">
        <v>1</v>
      </c>
      <c r="C139">
        <v>2</v>
      </c>
      <c r="D139" t="s">
        <v>27</v>
      </c>
      <c r="E139">
        <v>259</v>
      </c>
      <c r="F139">
        <v>260</v>
      </c>
      <c r="G139">
        <v>300</v>
      </c>
      <c r="H139">
        <v>77700</v>
      </c>
      <c r="I139">
        <v>1554</v>
      </c>
      <c r="J139">
        <v>76146</v>
      </c>
      <c r="K139">
        <v>64750</v>
      </c>
      <c r="L139">
        <v>11396</v>
      </c>
      <c r="M139" s="1">
        <v>41699</v>
      </c>
    </row>
    <row r="140" spans="1:13" x14ac:dyDescent="0.35">
      <c r="A140">
        <v>4</v>
      </c>
      <c r="B140">
        <v>1</v>
      </c>
      <c r="C140">
        <v>5</v>
      </c>
      <c r="D140" t="s">
        <v>27</v>
      </c>
      <c r="E140">
        <v>1101</v>
      </c>
      <c r="F140">
        <v>260</v>
      </c>
      <c r="G140">
        <v>300</v>
      </c>
      <c r="H140">
        <v>330300</v>
      </c>
      <c r="I140">
        <v>6606</v>
      </c>
      <c r="J140">
        <v>323694</v>
      </c>
      <c r="K140">
        <v>275250</v>
      </c>
      <c r="L140">
        <v>48444</v>
      </c>
      <c r="M140" s="1">
        <v>41699</v>
      </c>
    </row>
    <row r="141" spans="1:13" x14ac:dyDescent="0.35">
      <c r="A141">
        <v>1</v>
      </c>
      <c r="B141">
        <v>3</v>
      </c>
      <c r="C141">
        <v>4</v>
      </c>
      <c r="D141" t="s">
        <v>27</v>
      </c>
      <c r="E141">
        <v>2276</v>
      </c>
      <c r="F141">
        <v>260</v>
      </c>
      <c r="G141">
        <v>125</v>
      </c>
      <c r="H141">
        <v>284500</v>
      </c>
      <c r="I141">
        <v>5690</v>
      </c>
      <c r="J141">
        <v>278810</v>
      </c>
      <c r="K141">
        <v>273120</v>
      </c>
      <c r="L141">
        <v>5690</v>
      </c>
      <c r="M141" s="1">
        <v>41760</v>
      </c>
    </row>
    <row r="142" spans="1:13" x14ac:dyDescent="0.35">
      <c r="A142">
        <v>5</v>
      </c>
      <c r="B142">
        <v>5</v>
      </c>
      <c r="C142">
        <v>5</v>
      </c>
      <c r="D142" t="s">
        <v>27</v>
      </c>
      <c r="E142">
        <v>2966</v>
      </c>
      <c r="F142">
        <v>260</v>
      </c>
      <c r="G142">
        <v>350</v>
      </c>
      <c r="H142">
        <v>1038100</v>
      </c>
      <c r="I142">
        <v>20762</v>
      </c>
      <c r="J142">
        <v>1017338</v>
      </c>
      <c r="K142">
        <v>771160</v>
      </c>
      <c r="L142">
        <v>246178</v>
      </c>
      <c r="M142" s="1">
        <v>41548</v>
      </c>
    </row>
    <row r="143" spans="1:13" x14ac:dyDescent="0.35">
      <c r="A143">
        <v>4</v>
      </c>
      <c r="B143">
        <v>3</v>
      </c>
      <c r="C143">
        <v>3</v>
      </c>
      <c r="D143" t="s">
        <v>27</v>
      </c>
      <c r="E143">
        <v>1236</v>
      </c>
      <c r="F143">
        <v>260</v>
      </c>
      <c r="G143">
        <v>20</v>
      </c>
      <c r="H143">
        <v>24720</v>
      </c>
      <c r="I143">
        <v>494.4</v>
      </c>
      <c r="J143">
        <v>24225.599999999999</v>
      </c>
      <c r="K143">
        <v>12360</v>
      </c>
      <c r="L143">
        <v>11865.599999999999</v>
      </c>
      <c r="M143" s="1">
        <v>41944</v>
      </c>
    </row>
    <row r="144" spans="1:13" x14ac:dyDescent="0.35">
      <c r="A144">
        <v>3</v>
      </c>
      <c r="B144">
        <v>3</v>
      </c>
      <c r="C144">
        <v>2</v>
      </c>
      <c r="D144" t="s">
        <v>27</v>
      </c>
      <c r="E144">
        <v>941</v>
      </c>
      <c r="F144">
        <v>260</v>
      </c>
      <c r="G144">
        <v>20</v>
      </c>
      <c r="H144">
        <v>18820</v>
      </c>
      <c r="I144">
        <v>376.4</v>
      </c>
      <c r="J144">
        <v>18443.599999999999</v>
      </c>
      <c r="K144">
        <v>9410</v>
      </c>
      <c r="L144">
        <v>9033.5999999999985</v>
      </c>
      <c r="M144" s="1">
        <v>41944</v>
      </c>
    </row>
    <row r="145" spans="1:13" x14ac:dyDescent="0.35">
      <c r="A145">
        <v>4</v>
      </c>
      <c r="B145">
        <v>4</v>
      </c>
      <c r="C145">
        <v>3</v>
      </c>
      <c r="D145" t="s">
        <v>27</v>
      </c>
      <c r="E145">
        <v>1916</v>
      </c>
      <c r="F145">
        <v>260</v>
      </c>
      <c r="G145">
        <v>300</v>
      </c>
      <c r="H145">
        <v>574800</v>
      </c>
      <c r="I145">
        <v>11496</v>
      </c>
      <c r="J145">
        <v>563304</v>
      </c>
      <c r="K145">
        <v>479000</v>
      </c>
      <c r="L145">
        <v>84304</v>
      </c>
      <c r="M145" s="1">
        <v>41974</v>
      </c>
    </row>
    <row r="146" spans="1:13" x14ac:dyDescent="0.35">
      <c r="A146">
        <v>5</v>
      </c>
      <c r="B146">
        <v>2</v>
      </c>
      <c r="C146">
        <v>3</v>
      </c>
      <c r="D146" t="s">
        <v>27</v>
      </c>
      <c r="E146">
        <v>4243.5</v>
      </c>
      <c r="F146">
        <v>3</v>
      </c>
      <c r="G146">
        <v>125</v>
      </c>
      <c r="H146">
        <v>530437.5</v>
      </c>
      <c r="I146">
        <v>15913.125</v>
      </c>
      <c r="J146">
        <v>514524.375</v>
      </c>
      <c r="K146">
        <v>509220</v>
      </c>
      <c r="L146">
        <v>5304.375</v>
      </c>
      <c r="M146" s="1">
        <v>41730</v>
      </c>
    </row>
    <row r="147" spans="1:13" x14ac:dyDescent="0.35">
      <c r="A147">
        <v>1</v>
      </c>
      <c r="B147">
        <v>4</v>
      </c>
      <c r="C147">
        <v>5</v>
      </c>
      <c r="D147" t="s">
        <v>27</v>
      </c>
      <c r="E147">
        <v>2580</v>
      </c>
      <c r="F147">
        <v>3</v>
      </c>
      <c r="G147">
        <v>20</v>
      </c>
      <c r="H147">
        <v>51600</v>
      </c>
      <c r="I147">
        <v>1548</v>
      </c>
      <c r="J147">
        <v>50052</v>
      </c>
      <c r="K147">
        <v>25800</v>
      </c>
      <c r="L147">
        <v>24252</v>
      </c>
      <c r="M147" s="1">
        <v>41730</v>
      </c>
    </row>
    <row r="148" spans="1:13" x14ac:dyDescent="0.35">
      <c r="A148">
        <v>1</v>
      </c>
      <c r="B148">
        <v>4</v>
      </c>
      <c r="C148">
        <v>6</v>
      </c>
      <c r="D148" t="s">
        <v>27</v>
      </c>
      <c r="E148">
        <v>689</v>
      </c>
      <c r="F148">
        <v>3</v>
      </c>
      <c r="G148">
        <v>300</v>
      </c>
      <c r="H148">
        <v>206700</v>
      </c>
      <c r="I148">
        <v>6201</v>
      </c>
      <c r="J148">
        <v>200499</v>
      </c>
      <c r="K148">
        <v>172250</v>
      </c>
      <c r="L148">
        <v>28249</v>
      </c>
      <c r="M148" s="1">
        <v>41791</v>
      </c>
    </row>
    <row r="149" spans="1:13" x14ac:dyDescent="0.35">
      <c r="A149">
        <v>5</v>
      </c>
      <c r="B149">
        <v>4</v>
      </c>
      <c r="C149">
        <v>1</v>
      </c>
      <c r="D149" t="s">
        <v>27</v>
      </c>
      <c r="E149">
        <v>1947</v>
      </c>
      <c r="F149">
        <v>3</v>
      </c>
      <c r="G149">
        <v>12</v>
      </c>
      <c r="H149">
        <v>23364</v>
      </c>
      <c r="I149">
        <v>700.92</v>
      </c>
      <c r="J149">
        <v>22663.08</v>
      </c>
      <c r="K149">
        <v>5841</v>
      </c>
      <c r="L149">
        <v>16822.080000000002</v>
      </c>
      <c r="M149" s="1">
        <v>41883</v>
      </c>
    </row>
    <row r="150" spans="1:13" x14ac:dyDescent="0.35">
      <c r="A150">
        <v>3</v>
      </c>
      <c r="B150">
        <v>1</v>
      </c>
      <c r="C150">
        <v>3</v>
      </c>
      <c r="D150" t="s">
        <v>27</v>
      </c>
      <c r="E150">
        <v>908</v>
      </c>
      <c r="F150">
        <v>3</v>
      </c>
      <c r="G150">
        <v>12</v>
      </c>
      <c r="H150">
        <v>10896</v>
      </c>
      <c r="I150">
        <v>326.88</v>
      </c>
      <c r="J150">
        <v>10569.12</v>
      </c>
      <c r="K150">
        <v>2724</v>
      </c>
      <c r="L150">
        <v>7845.1200000000008</v>
      </c>
      <c r="M150" s="1">
        <v>41609</v>
      </c>
    </row>
    <row r="151" spans="1:13" x14ac:dyDescent="0.35">
      <c r="A151">
        <v>1</v>
      </c>
      <c r="B151">
        <v>3</v>
      </c>
      <c r="C151">
        <v>1</v>
      </c>
      <c r="D151" t="s">
        <v>27</v>
      </c>
      <c r="E151">
        <v>1958</v>
      </c>
      <c r="F151">
        <v>5</v>
      </c>
      <c r="G151">
        <v>7</v>
      </c>
      <c r="H151">
        <v>13706</v>
      </c>
      <c r="I151">
        <v>411.18</v>
      </c>
      <c r="J151">
        <v>13294.82</v>
      </c>
      <c r="K151">
        <v>9790</v>
      </c>
      <c r="L151">
        <v>3504.8199999999997</v>
      </c>
      <c r="M151" s="1">
        <v>41671</v>
      </c>
    </row>
    <row r="152" spans="1:13" x14ac:dyDescent="0.35">
      <c r="A152">
        <v>2</v>
      </c>
      <c r="B152">
        <v>1</v>
      </c>
      <c r="C152">
        <v>2</v>
      </c>
      <c r="D152" t="s">
        <v>27</v>
      </c>
      <c r="E152">
        <v>1901</v>
      </c>
      <c r="F152">
        <v>5</v>
      </c>
      <c r="G152">
        <v>12</v>
      </c>
      <c r="H152">
        <v>22812</v>
      </c>
      <c r="I152">
        <v>684.36</v>
      </c>
      <c r="J152">
        <v>22127.64</v>
      </c>
      <c r="K152">
        <v>5703</v>
      </c>
      <c r="L152">
        <v>16424.64</v>
      </c>
      <c r="M152" s="1">
        <v>41791</v>
      </c>
    </row>
    <row r="153" spans="1:13" x14ac:dyDescent="0.35">
      <c r="A153">
        <v>2</v>
      </c>
      <c r="B153">
        <v>3</v>
      </c>
      <c r="C153">
        <v>4</v>
      </c>
      <c r="D153" t="s">
        <v>27</v>
      </c>
      <c r="E153">
        <v>544</v>
      </c>
      <c r="F153">
        <v>5</v>
      </c>
      <c r="G153">
        <v>7</v>
      </c>
      <c r="H153">
        <v>3808</v>
      </c>
      <c r="I153">
        <v>114.24</v>
      </c>
      <c r="J153">
        <v>3693.76</v>
      </c>
      <c r="K153">
        <v>2720</v>
      </c>
      <c r="L153">
        <v>973.76000000000022</v>
      </c>
      <c r="M153" s="1">
        <v>41883</v>
      </c>
    </row>
    <row r="154" spans="1:13" x14ac:dyDescent="0.35">
      <c r="A154">
        <v>1</v>
      </c>
      <c r="B154">
        <v>4</v>
      </c>
      <c r="C154">
        <v>5</v>
      </c>
      <c r="D154" t="s">
        <v>27</v>
      </c>
      <c r="E154">
        <v>1797</v>
      </c>
      <c r="F154">
        <v>5</v>
      </c>
      <c r="G154">
        <v>350</v>
      </c>
      <c r="H154">
        <v>628950</v>
      </c>
      <c r="I154">
        <v>18868.5</v>
      </c>
      <c r="J154">
        <v>610081.5</v>
      </c>
      <c r="K154">
        <v>467220</v>
      </c>
      <c r="L154">
        <v>142861.5</v>
      </c>
      <c r="M154" s="1">
        <v>41518</v>
      </c>
    </row>
    <row r="155" spans="1:13" x14ac:dyDescent="0.35">
      <c r="A155">
        <v>1</v>
      </c>
      <c r="B155">
        <v>5</v>
      </c>
      <c r="C155">
        <v>1</v>
      </c>
      <c r="D155" t="s">
        <v>27</v>
      </c>
      <c r="E155">
        <v>1287</v>
      </c>
      <c r="F155">
        <v>5</v>
      </c>
      <c r="G155">
        <v>125</v>
      </c>
      <c r="H155">
        <v>160875</v>
      </c>
      <c r="I155">
        <v>4826.25</v>
      </c>
      <c r="J155">
        <v>156048.75</v>
      </c>
      <c r="K155">
        <v>154440</v>
      </c>
      <c r="L155">
        <v>1608.75</v>
      </c>
      <c r="M155" s="1">
        <v>41974</v>
      </c>
    </row>
    <row r="156" spans="1:13" x14ac:dyDescent="0.35">
      <c r="A156">
        <v>4</v>
      </c>
      <c r="B156">
        <v>1</v>
      </c>
      <c r="C156">
        <v>6</v>
      </c>
      <c r="D156" t="s">
        <v>27</v>
      </c>
      <c r="E156">
        <v>1706</v>
      </c>
      <c r="F156">
        <v>5</v>
      </c>
      <c r="G156">
        <v>125</v>
      </c>
      <c r="H156">
        <v>213250</v>
      </c>
      <c r="I156">
        <v>6397.5</v>
      </c>
      <c r="J156">
        <v>206852.5</v>
      </c>
      <c r="K156">
        <v>204720</v>
      </c>
      <c r="L156">
        <v>2132.5</v>
      </c>
      <c r="M156" s="1">
        <v>41974</v>
      </c>
    </row>
    <row r="157" spans="1:13" x14ac:dyDescent="0.35">
      <c r="A157">
        <v>1</v>
      </c>
      <c r="B157">
        <v>4</v>
      </c>
      <c r="C157">
        <v>1</v>
      </c>
      <c r="D157" t="s">
        <v>27</v>
      </c>
      <c r="E157">
        <v>2434.5</v>
      </c>
      <c r="F157">
        <v>10</v>
      </c>
      <c r="G157">
        <v>300</v>
      </c>
      <c r="H157">
        <v>730350</v>
      </c>
      <c r="I157">
        <v>21910.5</v>
      </c>
      <c r="J157">
        <v>708439.5</v>
      </c>
      <c r="K157">
        <v>608625</v>
      </c>
      <c r="L157">
        <v>99814.5</v>
      </c>
      <c r="M157" s="1">
        <v>41640</v>
      </c>
    </row>
    <row r="158" spans="1:13" x14ac:dyDescent="0.35">
      <c r="A158">
        <v>3</v>
      </c>
      <c r="B158">
        <v>4</v>
      </c>
      <c r="C158">
        <v>2</v>
      </c>
      <c r="D158" t="s">
        <v>27</v>
      </c>
      <c r="E158">
        <v>1774</v>
      </c>
      <c r="F158">
        <v>10</v>
      </c>
      <c r="G158">
        <v>125</v>
      </c>
      <c r="H158">
        <v>221750</v>
      </c>
      <c r="I158">
        <v>6652.5</v>
      </c>
      <c r="J158">
        <v>215097.5</v>
      </c>
      <c r="K158">
        <v>212880</v>
      </c>
      <c r="L158">
        <v>2217.5</v>
      </c>
      <c r="M158" s="1">
        <v>41699</v>
      </c>
    </row>
    <row r="159" spans="1:13" x14ac:dyDescent="0.35">
      <c r="A159">
        <v>2</v>
      </c>
      <c r="B159">
        <v>5</v>
      </c>
      <c r="C159">
        <v>5</v>
      </c>
      <c r="D159" t="s">
        <v>27</v>
      </c>
      <c r="E159">
        <v>1901</v>
      </c>
      <c r="F159">
        <v>10</v>
      </c>
      <c r="G159">
        <v>12</v>
      </c>
      <c r="H159">
        <v>22812</v>
      </c>
      <c r="I159">
        <v>684.36</v>
      </c>
      <c r="J159">
        <v>22127.64</v>
      </c>
      <c r="K159">
        <v>5703</v>
      </c>
      <c r="L159">
        <v>16424.64</v>
      </c>
      <c r="M159" s="1">
        <v>41791</v>
      </c>
    </row>
    <row r="160" spans="1:13" x14ac:dyDescent="0.35">
      <c r="A160">
        <v>4</v>
      </c>
      <c r="B160">
        <v>1</v>
      </c>
      <c r="C160">
        <v>5</v>
      </c>
      <c r="D160" t="s">
        <v>27</v>
      </c>
      <c r="E160">
        <v>689</v>
      </c>
      <c r="F160">
        <v>10</v>
      </c>
      <c r="G160">
        <v>300</v>
      </c>
      <c r="H160">
        <v>206700</v>
      </c>
      <c r="I160">
        <v>6201</v>
      </c>
      <c r="J160">
        <v>200499</v>
      </c>
      <c r="K160">
        <v>172250</v>
      </c>
      <c r="L160">
        <v>28249</v>
      </c>
      <c r="M160" s="1">
        <v>41791</v>
      </c>
    </row>
    <row r="161" spans="1:13" x14ac:dyDescent="0.35">
      <c r="A161">
        <v>4</v>
      </c>
      <c r="B161">
        <v>1</v>
      </c>
      <c r="C161">
        <v>4</v>
      </c>
      <c r="D161" t="s">
        <v>27</v>
      </c>
      <c r="E161">
        <v>1570</v>
      </c>
      <c r="F161">
        <v>10</v>
      </c>
      <c r="G161">
        <v>125</v>
      </c>
      <c r="H161">
        <v>196250</v>
      </c>
      <c r="I161">
        <v>5887.5</v>
      </c>
      <c r="J161">
        <v>190362.5</v>
      </c>
      <c r="K161">
        <v>188400</v>
      </c>
      <c r="L161">
        <v>1962.5</v>
      </c>
      <c r="M161" s="1">
        <v>41791</v>
      </c>
    </row>
    <row r="162" spans="1:13" x14ac:dyDescent="0.35">
      <c r="A162">
        <v>1</v>
      </c>
      <c r="B162">
        <v>2</v>
      </c>
      <c r="C162">
        <v>6</v>
      </c>
      <c r="D162" t="s">
        <v>27</v>
      </c>
      <c r="E162">
        <v>1369.5</v>
      </c>
      <c r="F162">
        <v>10</v>
      </c>
      <c r="G162">
        <v>12</v>
      </c>
      <c r="H162">
        <v>16434</v>
      </c>
      <c r="I162">
        <v>493.02</v>
      </c>
      <c r="J162">
        <v>15940.98</v>
      </c>
      <c r="K162">
        <v>4108.5</v>
      </c>
      <c r="L162">
        <v>11832.48</v>
      </c>
      <c r="M162" s="1">
        <v>41821</v>
      </c>
    </row>
    <row r="163" spans="1:13" x14ac:dyDescent="0.35">
      <c r="A163">
        <v>2</v>
      </c>
      <c r="B163">
        <v>5</v>
      </c>
      <c r="C163">
        <v>3</v>
      </c>
      <c r="D163" t="s">
        <v>27</v>
      </c>
      <c r="E163">
        <v>2009</v>
      </c>
      <c r="F163">
        <v>10</v>
      </c>
      <c r="G163">
        <v>125</v>
      </c>
      <c r="H163">
        <v>251125</v>
      </c>
      <c r="I163">
        <v>7533.75</v>
      </c>
      <c r="J163">
        <v>243591.25</v>
      </c>
      <c r="K163">
        <v>241080</v>
      </c>
      <c r="L163">
        <v>2511.25</v>
      </c>
      <c r="M163" s="1">
        <v>41913</v>
      </c>
    </row>
    <row r="164" spans="1:13" x14ac:dyDescent="0.35">
      <c r="A164">
        <v>3</v>
      </c>
      <c r="B164">
        <v>3</v>
      </c>
      <c r="C164">
        <v>1</v>
      </c>
      <c r="D164" t="s">
        <v>27</v>
      </c>
      <c r="E164">
        <v>1945</v>
      </c>
      <c r="F164">
        <v>10</v>
      </c>
      <c r="G164">
        <v>15</v>
      </c>
      <c r="H164">
        <v>29175</v>
      </c>
      <c r="I164">
        <v>875.25</v>
      </c>
      <c r="J164">
        <v>28299.75</v>
      </c>
      <c r="K164">
        <v>19450</v>
      </c>
      <c r="L164">
        <v>8849.75</v>
      </c>
      <c r="M164" s="1">
        <v>41548</v>
      </c>
    </row>
    <row r="165" spans="1:13" x14ac:dyDescent="0.35">
      <c r="A165">
        <v>2</v>
      </c>
      <c r="B165">
        <v>3</v>
      </c>
      <c r="C165">
        <v>3</v>
      </c>
      <c r="D165" t="s">
        <v>27</v>
      </c>
      <c r="E165">
        <v>1287</v>
      </c>
      <c r="F165">
        <v>10</v>
      </c>
      <c r="G165">
        <v>125</v>
      </c>
      <c r="H165">
        <v>160875</v>
      </c>
      <c r="I165">
        <v>4826.25</v>
      </c>
      <c r="J165">
        <v>156048.75</v>
      </c>
      <c r="K165">
        <v>154440</v>
      </c>
      <c r="L165">
        <v>1608.75</v>
      </c>
      <c r="M165" s="1">
        <v>41974</v>
      </c>
    </row>
    <row r="166" spans="1:13" x14ac:dyDescent="0.35">
      <c r="A166">
        <v>1</v>
      </c>
      <c r="B166">
        <v>4</v>
      </c>
      <c r="C166">
        <v>3</v>
      </c>
      <c r="D166" t="s">
        <v>27</v>
      </c>
      <c r="E166">
        <v>1706</v>
      </c>
      <c r="F166">
        <v>10</v>
      </c>
      <c r="G166">
        <v>125</v>
      </c>
      <c r="H166">
        <v>213250</v>
      </c>
      <c r="I166">
        <v>6397.5</v>
      </c>
      <c r="J166">
        <v>206852.5</v>
      </c>
      <c r="K166">
        <v>204720</v>
      </c>
      <c r="L166">
        <v>2132.5</v>
      </c>
      <c r="M166" s="1">
        <v>41974</v>
      </c>
    </row>
    <row r="167" spans="1:13" x14ac:dyDescent="0.35">
      <c r="A167">
        <v>5</v>
      </c>
      <c r="B167">
        <v>2</v>
      </c>
      <c r="C167">
        <v>1</v>
      </c>
      <c r="D167" t="s">
        <v>27</v>
      </c>
      <c r="E167">
        <v>2009</v>
      </c>
      <c r="F167">
        <v>120</v>
      </c>
      <c r="G167">
        <v>125</v>
      </c>
      <c r="H167">
        <v>251125</v>
      </c>
      <c r="I167">
        <v>7533.75</v>
      </c>
      <c r="J167">
        <v>243591.25</v>
      </c>
      <c r="K167">
        <v>241080</v>
      </c>
      <c r="L167">
        <v>2511.25</v>
      </c>
      <c r="M167" s="1">
        <v>41913</v>
      </c>
    </row>
    <row r="168" spans="1:13" x14ac:dyDescent="0.35">
      <c r="A168">
        <v>5</v>
      </c>
      <c r="B168">
        <v>5</v>
      </c>
      <c r="C168">
        <v>5</v>
      </c>
      <c r="D168" t="s">
        <v>27</v>
      </c>
      <c r="E168">
        <v>2844</v>
      </c>
      <c r="F168">
        <v>250</v>
      </c>
      <c r="G168">
        <v>300</v>
      </c>
      <c r="H168">
        <v>853200</v>
      </c>
      <c r="I168">
        <v>25596</v>
      </c>
      <c r="J168">
        <v>827604</v>
      </c>
      <c r="K168">
        <v>711000</v>
      </c>
      <c r="L168">
        <v>116604</v>
      </c>
      <c r="M168" s="1">
        <v>41671</v>
      </c>
    </row>
    <row r="169" spans="1:13" x14ac:dyDescent="0.35">
      <c r="A169">
        <v>5</v>
      </c>
      <c r="B169">
        <v>3</v>
      </c>
      <c r="C169">
        <v>1</v>
      </c>
      <c r="D169" t="s">
        <v>27</v>
      </c>
      <c r="E169">
        <v>1916</v>
      </c>
      <c r="F169">
        <v>250</v>
      </c>
      <c r="G169">
        <v>12</v>
      </c>
      <c r="H169">
        <v>22992</v>
      </c>
      <c r="I169">
        <v>689.76</v>
      </c>
      <c r="J169">
        <v>22302.240000000002</v>
      </c>
      <c r="K169">
        <v>5748</v>
      </c>
      <c r="L169">
        <v>16554.240000000002</v>
      </c>
      <c r="M169" s="1">
        <v>41730</v>
      </c>
    </row>
    <row r="170" spans="1:13" x14ac:dyDescent="0.35">
      <c r="A170">
        <v>4</v>
      </c>
      <c r="B170">
        <v>5</v>
      </c>
      <c r="C170">
        <v>6</v>
      </c>
      <c r="D170" t="s">
        <v>27</v>
      </c>
      <c r="E170">
        <v>1570</v>
      </c>
      <c r="F170">
        <v>250</v>
      </c>
      <c r="G170">
        <v>125</v>
      </c>
      <c r="H170">
        <v>196250</v>
      </c>
      <c r="I170">
        <v>5887.5</v>
      </c>
      <c r="J170">
        <v>190362.5</v>
      </c>
      <c r="K170">
        <v>188400</v>
      </c>
      <c r="L170">
        <v>1962.5</v>
      </c>
      <c r="M170" s="1">
        <v>41791</v>
      </c>
    </row>
    <row r="171" spans="1:13" x14ac:dyDescent="0.35">
      <c r="A171">
        <v>2</v>
      </c>
      <c r="B171">
        <v>5</v>
      </c>
      <c r="C171">
        <v>2</v>
      </c>
      <c r="D171" t="s">
        <v>27</v>
      </c>
      <c r="E171">
        <v>1874</v>
      </c>
      <c r="F171">
        <v>250</v>
      </c>
      <c r="G171">
        <v>300</v>
      </c>
      <c r="H171">
        <v>562200</v>
      </c>
      <c r="I171">
        <v>16866</v>
      </c>
      <c r="J171">
        <v>545334</v>
      </c>
      <c r="K171">
        <v>468500</v>
      </c>
      <c r="L171">
        <v>76834</v>
      </c>
      <c r="M171" s="1">
        <v>41852</v>
      </c>
    </row>
    <row r="172" spans="1:13" x14ac:dyDescent="0.35">
      <c r="A172">
        <v>2</v>
      </c>
      <c r="B172">
        <v>1</v>
      </c>
      <c r="C172">
        <v>3</v>
      </c>
      <c r="D172" t="s">
        <v>27</v>
      </c>
      <c r="E172">
        <v>1642</v>
      </c>
      <c r="F172">
        <v>250</v>
      </c>
      <c r="G172">
        <v>350</v>
      </c>
      <c r="H172">
        <v>574700</v>
      </c>
      <c r="I172">
        <v>17241</v>
      </c>
      <c r="J172">
        <v>557459</v>
      </c>
      <c r="K172">
        <v>426920</v>
      </c>
      <c r="L172">
        <v>130539</v>
      </c>
      <c r="M172" s="1">
        <v>41852</v>
      </c>
    </row>
    <row r="173" spans="1:13" x14ac:dyDescent="0.35">
      <c r="A173">
        <v>3</v>
      </c>
      <c r="B173">
        <v>3</v>
      </c>
      <c r="C173">
        <v>4</v>
      </c>
      <c r="D173" t="s">
        <v>27</v>
      </c>
      <c r="E173">
        <v>1945</v>
      </c>
      <c r="F173">
        <v>250</v>
      </c>
      <c r="G173">
        <v>15</v>
      </c>
      <c r="H173">
        <v>29175</v>
      </c>
      <c r="I173">
        <v>875.25</v>
      </c>
      <c r="J173">
        <v>28299.75</v>
      </c>
      <c r="K173">
        <v>19450</v>
      </c>
      <c r="L173">
        <v>8849.75</v>
      </c>
      <c r="M173" s="1">
        <v>41548</v>
      </c>
    </row>
    <row r="174" spans="1:13" x14ac:dyDescent="0.35">
      <c r="A174">
        <v>2</v>
      </c>
      <c r="B174">
        <v>5</v>
      </c>
      <c r="C174">
        <v>3</v>
      </c>
      <c r="D174" t="s">
        <v>27</v>
      </c>
      <c r="E174">
        <v>831</v>
      </c>
      <c r="F174">
        <v>3</v>
      </c>
      <c r="G174">
        <v>20</v>
      </c>
      <c r="H174">
        <v>16620</v>
      </c>
      <c r="I174">
        <v>498.6</v>
      </c>
      <c r="J174">
        <v>16121.4</v>
      </c>
      <c r="K174">
        <v>8310</v>
      </c>
      <c r="L174">
        <v>7811.4</v>
      </c>
      <c r="M174" s="1">
        <v>41760</v>
      </c>
    </row>
    <row r="175" spans="1:13" x14ac:dyDescent="0.35">
      <c r="A175">
        <v>5</v>
      </c>
      <c r="B175">
        <v>5</v>
      </c>
      <c r="C175">
        <v>4</v>
      </c>
      <c r="D175" t="s">
        <v>27</v>
      </c>
      <c r="E175">
        <v>1760</v>
      </c>
      <c r="F175">
        <v>10</v>
      </c>
      <c r="G175">
        <v>7</v>
      </c>
      <c r="H175">
        <v>12320</v>
      </c>
      <c r="I175">
        <v>369.6</v>
      </c>
      <c r="J175">
        <v>11950.4</v>
      </c>
      <c r="K175">
        <v>8800</v>
      </c>
      <c r="L175">
        <v>3150.3999999999996</v>
      </c>
      <c r="M175" s="1">
        <v>41518</v>
      </c>
    </row>
    <row r="176" spans="1:13" x14ac:dyDescent="0.35">
      <c r="A176">
        <v>1</v>
      </c>
      <c r="B176">
        <v>1</v>
      </c>
      <c r="C176">
        <v>4</v>
      </c>
      <c r="D176" t="s">
        <v>27</v>
      </c>
      <c r="E176">
        <v>3850.5</v>
      </c>
      <c r="F176">
        <v>120</v>
      </c>
      <c r="G176">
        <v>20</v>
      </c>
      <c r="H176">
        <v>77010</v>
      </c>
      <c r="I176">
        <v>2310.3000000000002</v>
      </c>
      <c r="J176">
        <v>74699.700000000012</v>
      </c>
      <c r="K176">
        <v>38505</v>
      </c>
      <c r="L176">
        <v>36194.700000000004</v>
      </c>
      <c r="M176" s="1">
        <v>41730</v>
      </c>
    </row>
    <row r="177" spans="1:13" x14ac:dyDescent="0.35">
      <c r="A177">
        <v>1</v>
      </c>
      <c r="B177">
        <v>4</v>
      </c>
      <c r="C177">
        <v>4</v>
      </c>
      <c r="D177" t="s">
        <v>27</v>
      </c>
      <c r="E177">
        <v>2479</v>
      </c>
      <c r="F177">
        <v>250</v>
      </c>
      <c r="G177">
        <v>12</v>
      </c>
      <c r="H177">
        <v>29748</v>
      </c>
      <c r="I177">
        <v>892.44</v>
      </c>
      <c r="J177">
        <v>28855.56</v>
      </c>
      <c r="K177">
        <v>7437</v>
      </c>
      <c r="L177">
        <v>21418.560000000001</v>
      </c>
      <c r="M177" s="1">
        <v>41640</v>
      </c>
    </row>
    <row r="178" spans="1:13" x14ac:dyDescent="0.35">
      <c r="A178">
        <v>3</v>
      </c>
      <c r="B178">
        <v>4</v>
      </c>
      <c r="C178">
        <v>4</v>
      </c>
      <c r="D178" t="s">
        <v>27</v>
      </c>
      <c r="E178">
        <v>2031</v>
      </c>
      <c r="F178">
        <v>5</v>
      </c>
      <c r="G178">
        <v>15</v>
      </c>
      <c r="H178">
        <v>30465</v>
      </c>
      <c r="I178">
        <v>1218.5999999999999</v>
      </c>
      <c r="J178">
        <v>29246.400000000001</v>
      </c>
      <c r="K178">
        <v>20310</v>
      </c>
      <c r="L178">
        <v>8936.4000000000015</v>
      </c>
      <c r="M178" s="1">
        <v>41913</v>
      </c>
    </row>
    <row r="179" spans="1:13" x14ac:dyDescent="0.35">
      <c r="A179">
        <v>1</v>
      </c>
      <c r="B179">
        <v>4</v>
      </c>
      <c r="C179">
        <v>3</v>
      </c>
      <c r="D179" t="s">
        <v>27</v>
      </c>
      <c r="E179">
        <v>2031</v>
      </c>
      <c r="F179">
        <v>10</v>
      </c>
      <c r="G179">
        <v>15</v>
      </c>
      <c r="H179">
        <v>30465</v>
      </c>
      <c r="I179">
        <v>1218.5999999999999</v>
      </c>
      <c r="J179">
        <v>29246.400000000001</v>
      </c>
      <c r="K179">
        <v>20310</v>
      </c>
      <c r="L179">
        <v>8936.4000000000015</v>
      </c>
      <c r="M179" s="1">
        <v>41913</v>
      </c>
    </row>
    <row r="180" spans="1:13" x14ac:dyDescent="0.35">
      <c r="A180">
        <v>2</v>
      </c>
      <c r="B180">
        <v>4</v>
      </c>
      <c r="C180">
        <v>6</v>
      </c>
      <c r="D180" t="s">
        <v>27</v>
      </c>
      <c r="E180">
        <v>2261</v>
      </c>
      <c r="F180">
        <v>10</v>
      </c>
      <c r="G180">
        <v>15</v>
      </c>
      <c r="H180">
        <v>33915</v>
      </c>
      <c r="I180">
        <v>1356.6</v>
      </c>
      <c r="J180">
        <v>32558.400000000001</v>
      </c>
      <c r="K180">
        <v>22610</v>
      </c>
      <c r="L180">
        <v>9948.4000000000015</v>
      </c>
      <c r="M180" s="1">
        <v>41609</v>
      </c>
    </row>
    <row r="181" spans="1:13" x14ac:dyDescent="0.35">
      <c r="A181">
        <v>4</v>
      </c>
      <c r="B181">
        <v>5</v>
      </c>
      <c r="C181">
        <v>3</v>
      </c>
      <c r="D181" t="s">
        <v>27</v>
      </c>
      <c r="E181">
        <v>736</v>
      </c>
      <c r="F181">
        <v>120</v>
      </c>
      <c r="G181">
        <v>20</v>
      </c>
      <c r="H181">
        <v>14720</v>
      </c>
      <c r="I181">
        <v>588.79999999999995</v>
      </c>
      <c r="J181">
        <v>14131.2</v>
      </c>
      <c r="K181">
        <v>7360</v>
      </c>
      <c r="L181">
        <v>6771.2000000000007</v>
      </c>
      <c r="M181" s="1">
        <v>41518</v>
      </c>
    </row>
    <row r="182" spans="1:13" x14ac:dyDescent="0.35">
      <c r="A182">
        <v>2</v>
      </c>
      <c r="B182">
        <v>1</v>
      </c>
      <c r="C182">
        <v>4</v>
      </c>
      <c r="D182" t="s">
        <v>27</v>
      </c>
      <c r="E182">
        <v>2851</v>
      </c>
      <c r="F182">
        <v>3</v>
      </c>
      <c r="G182">
        <v>7</v>
      </c>
      <c r="H182">
        <v>19957</v>
      </c>
      <c r="I182">
        <v>798.28</v>
      </c>
      <c r="J182">
        <v>19158.72</v>
      </c>
      <c r="K182">
        <v>14255</v>
      </c>
      <c r="L182">
        <v>4903.7200000000012</v>
      </c>
      <c r="M182" s="1">
        <v>41548</v>
      </c>
    </row>
    <row r="183" spans="1:13" x14ac:dyDescent="0.35">
      <c r="A183">
        <v>5</v>
      </c>
      <c r="B183">
        <v>1</v>
      </c>
      <c r="C183">
        <v>2</v>
      </c>
      <c r="D183" t="s">
        <v>27</v>
      </c>
      <c r="E183">
        <v>2021</v>
      </c>
      <c r="F183">
        <v>3</v>
      </c>
      <c r="G183">
        <v>300</v>
      </c>
      <c r="H183">
        <v>606300</v>
      </c>
      <c r="I183">
        <v>24252</v>
      </c>
      <c r="J183">
        <v>582048</v>
      </c>
      <c r="K183">
        <v>505250</v>
      </c>
      <c r="L183">
        <v>76798</v>
      </c>
      <c r="M183" s="1">
        <v>41913</v>
      </c>
    </row>
    <row r="184" spans="1:13" x14ac:dyDescent="0.35">
      <c r="A184">
        <v>1</v>
      </c>
      <c r="B184">
        <v>3</v>
      </c>
      <c r="C184">
        <v>6</v>
      </c>
      <c r="D184" t="s">
        <v>27</v>
      </c>
      <c r="E184">
        <v>274</v>
      </c>
      <c r="F184">
        <v>3</v>
      </c>
      <c r="G184">
        <v>350</v>
      </c>
      <c r="H184">
        <v>95900</v>
      </c>
      <c r="I184">
        <v>3836</v>
      </c>
      <c r="J184">
        <v>92064</v>
      </c>
      <c r="K184">
        <v>71240</v>
      </c>
      <c r="L184">
        <v>20824</v>
      </c>
      <c r="M184" s="1">
        <v>41974</v>
      </c>
    </row>
    <row r="185" spans="1:13" x14ac:dyDescent="0.35">
      <c r="A185">
        <v>4</v>
      </c>
      <c r="B185">
        <v>3</v>
      </c>
      <c r="C185">
        <v>3</v>
      </c>
      <c r="D185" t="s">
        <v>27</v>
      </c>
      <c r="E185">
        <v>1967</v>
      </c>
      <c r="F185">
        <v>5</v>
      </c>
      <c r="G185">
        <v>15</v>
      </c>
      <c r="H185">
        <v>29505</v>
      </c>
      <c r="I185">
        <v>1180.2</v>
      </c>
      <c r="J185">
        <v>28324.799999999999</v>
      </c>
      <c r="K185">
        <v>19670</v>
      </c>
      <c r="L185">
        <v>8654.7999999999993</v>
      </c>
      <c r="M185" s="1">
        <v>41699</v>
      </c>
    </row>
    <row r="186" spans="1:13" x14ac:dyDescent="0.35">
      <c r="A186">
        <v>1</v>
      </c>
      <c r="B186">
        <v>4</v>
      </c>
      <c r="C186">
        <v>1</v>
      </c>
      <c r="D186" t="s">
        <v>27</v>
      </c>
      <c r="E186">
        <v>1859</v>
      </c>
      <c r="F186">
        <v>5</v>
      </c>
      <c r="G186">
        <v>300</v>
      </c>
      <c r="H186">
        <v>557700</v>
      </c>
      <c r="I186">
        <v>22308</v>
      </c>
      <c r="J186">
        <v>535392</v>
      </c>
      <c r="K186">
        <v>464750</v>
      </c>
      <c r="L186">
        <v>70642</v>
      </c>
      <c r="M186" s="1">
        <v>41852</v>
      </c>
    </row>
    <row r="187" spans="1:13" x14ac:dyDescent="0.35">
      <c r="A187">
        <v>4</v>
      </c>
      <c r="B187">
        <v>5</v>
      </c>
      <c r="C187">
        <v>3</v>
      </c>
      <c r="D187" t="s">
        <v>27</v>
      </c>
      <c r="E187">
        <v>2851</v>
      </c>
      <c r="F187">
        <v>5</v>
      </c>
      <c r="G187">
        <v>7</v>
      </c>
      <c r="H187">
        <v>19957</v>
      </c>
      <c r="I187">
        <v>798.28</v>
      </c>
      <c r="J187">
        <v>19158.72</v>
      </c>
      <c r="K187">
        <v>14255</v>
      </c>
      <c r="L187">
        <v>4903.7200000000012</v>
      </c>
      <c r="M187" s="1">
        <v>41548</v>
      </c>
    </row>
    <row r="188" spans="1:13" x14ac:dyDescent="0.35">
      <c r="A188">
        <v>5</v>
      </c>
      <c r="B188">
        <v>5</v>
      </c>
      <c r="C188">
        <v>6</v>
      </c>
      <c r="D188" t="s">
        <v>27</v>
      </c>
      <c r="E188">
        <v>2021</v>
      </c>
      <c r="F188">
        <v>5</v>
      </c>
      <c r="G188">
        <v>300</v>
      </c>
      <c r="H188">
        <v>606300</v>
      </c>
      <c r="I188">
        <v>24252</v>
      </c>
      <c r="J188">
        <v>582048</v>
      </c>
      <c r="K188">
        <v>505250</v>
      </c>
      <c r="L188">
        <v>76798</v>
      </c>
      <c r="M188" s="1">
        <v>41913</v>
      </c>
    </row>
    <row r="189" spans="1:13" x14ac:dyDescent="0.35">
      <c r="A189">
        <v>2</v>
      </c>
      <c r="B189">
        <v>1</v>
      </c>
      <c r="C189">
        <v>3</v>
      </c>
      <c r="D189" t="s">
        <v>27</v>
      </c>
      <c r="E189">
        <v>1138</v>
      </c>
      <c r="F189">
        <v>5</v>
      </c>
      <c r="G189">
        <v>125</v>
      </c>
      <c r="H189">
        <v>142250</v>
      </c>
      <c r="I189">
        <v>5690</v>
      </c>
      <c r="J189">
        <v>136560</v>
      </c>
      <c r="K189">
        <v>136560</v>
      </c>
      <c r="L189">
        <v>0</v>
      </c>
      <c r="M189" s="1">
        <v>41974</v>
      </c>
    </row>
    <row r="190" spans="1:13" x14ac:dyDescent="0.35">
      <c r="A190">
        <v>2</v>
      </c>
      <c r="B190">
        <v>5</v>
      </c>
      <c r="C190">
        <v>3</v>
      </c>
      <c r="D190" t="s">
        <v>27</v>
      </c>
      <c r="E190">
        <v>4251</v>
      </c>
      <c r="F190">
        <v>10</v>
      </c>
      <c r="G190">
        <v>7</v>
      </c>
      <c r="H190">
        <v>29757</v>
      </c>
      <c r="I190">
        <v>1190.28</v>
      </c>
      <c r="J190">
        <v>28566.720000000001</v>
      </c>
      <c r="K190">
        <v>21255</v>
      </c>
      <c r="L190">
        <v>7311.7199999999993</v>
      </c>
      <c r="M190" s="1">
        <v>41640</v>
      </c>
    </row>
    <row r="191" spans="1:13" x14ac:dyDescent="0.35">
      <c r="A191">
        <v>3</v>
      </c>
      <c r="B191">
        <v>1</v>
      </c>
      <c r="C191">
        <v>1</v>
      </c>
      <c r="D191" t="s">
        <v>27</v>
      </c>
      <c r="E191">
        <v>795</v>
      </c>
      <c r="F191">
        <v>10</v>
      </c>
      <c r="G191">
        <v>125</v>
      </c>
      <c r="H191">
        <v>99375</v>
      </c>
      <c r="I191">
        <v>3975</v>
      </c>
      <c r="J191">
        <v>95400</v>
      </c>
      <c r="K191">
        <v>95400</v>
      </c>
      <c r="L191">
        <v>0</v>
      </c>
      <c r="M191" s="1">
        <v>41699</v>
      </c>
    </row>
    <row r="192" spans="1:13" x14ac:dyDescent="0.35">
      <c r="A192">
        <v>5</v>
      </c>
      <c r="B192">
        <v>2</v>
      </c>
      <c r="C192">
        <v>5</v>
      </c>
      <c r="D192" t="s">
        <v>27</v>
      </c>
      <c r="E192">
        <v>1414.5</v>
      </c>
      <c r="F192">
        <v>10</v>
      </c>
      <c r="G192">
        <v>300</v>
      </c>
      <c r="H192">
        <v>424350</v>
      </c>
      <c r="I192">
        <v>16974</v>
      </c>
      <c r="J192">
        <v>407376</v>
      </c>
      <c r="K192">
        <v>353625</v>
      </c>
      <c r="L192">
        <v>53751</v>
      </c>
      <c r="M192" s="1">
        <v>41730</v>
      </c>
    </row>
    <row r="193" spans="1:13" x14ac:dyDescent="0.35">
      <c r="A193">
        <v>2</v>
      </c>
      <c r="B193">
        <v>3</v>
      </c>
      <c r="C193">
        <v>4</v>
      </c>
      <c r="D193" t="s">
        <v>27</v>
      </c>
      <c r="E193">
        <v>2918</v>
      </c>
      <c r="F193">
        <v>10</v>
      </c>
      <c r="G193">
        <v>300</v>
      </c>
      <c r="H193">
        <v>875400</v>
      </c>
      <c r="I193">
        <v>35016</v>
      </c>
      <c r="J193">
        <v>840384</v>
      </c>
      <c r="K193">
        <v>729500</v>
      </c>
      <c r="L193">
        <v>110884</v>
      </c>
      <c r="M193" s="1">
        <v>41760</v>
      </c>
    </row>
    <row r="194" spans="1:13" x14ac:dyDescent="0.35">
      <c r="A194">
        <v>5</v>
      </c>
      <c r="B194">
        <v>3</v>
      </c>
      <c r="C194">
        <v>5</v>
      </c>
      <c r="D194" t="s">
        <v>27</v>
      </c>
      <c r="E194">
        <v>3450</v>
      </c>
      <c r="F194">
        <v>10</v>
      </c>
      <c r="G194">
        <v>350</v>
      </c>
      <c r="H194">
        <v>1207500</v>
      </c>
      <c r="I194">
        <v>48300</v>
      </c>
      <c r="J194">
        <v>1159200</v>
      </c>
      <c r="K194">
        <v>897000</v>
      </c>
      <c r="L194">
        <v>262200</v>
      </c>
      <c r="M194" s="1">
        <v>41821</v>
      </c>
    </row>
    <row r="195" spans="1:13" x14ac:dyDescent="0.35">
      <c r="A195">
        <v>1</v>
      </c>
      <c r="B195">
        <v>1</v>
      </c>
      <c r="C195">
        <v>5</v>
      </c>
      <c r="D195" t="s">
        <v>27</v>
      </c>
      <c r="E195">
        <v>2988</v>
      </c>
      <c r="F195">
        <v>10</v>
      </c>
      <c r="G195">
        <v>125</v>
      </c>
      <c r="H195">
        <v>373500</v>
      </c>
      <c r="I195">
        <v>14940</v>
      </c>
      <c r="J195">
        <v>358560</v>
      </c>
      <c r="K195">
        <v>358560</v>
      </c>
      <c r="L195">
        <v>0</v>
      </c>
      <c r="M195" s="1">
        <v>41821</v>
      </c>
    </row>
    <row r="196" spans="1:13" x14ac:dyDescent="0.35">
      <c r="A196">
        <v>4</v>
      </c>
      <c r="B196">
        <v>4</v>
      </c>
      <c r="C196">
        <v>6</v>
      </c>
      <c r="D196" t="s">
        <v>27</v>
      </c>
      <c r="E196">
        <v>218</v>
      </c>
      <c r="F196">
        <v>10</v>
      </c>
      <c r="G196">
        <v>15</v>
      </c>
      <c r="H196">
        <v>3270</v>
      </c>
      <c r="I196">
        <v>130.80000000000001</v>
      </c>
      <c r="J196">
        <v>3139.2</v>
      </c>
      <c r="K196">
        <v>2180</v>
      </c>
      <c r="L196">
        <v>959.19999999999982</v>
      </c>
      <c r="M196" s="1">
        <v>41883</v>
      </c>
    </row>
    <row r="197" spans="1:13" x14ac:dyDescent="0.35">
      <c r="A197">
        <v>5</v>
      </c>
      <c r="B197">
        <v>1</v>
      </c>
      <c r="C197">
        <v>3</v>
      </c>
      <c r="D197" t="s">
        <v>27</v>
      </c>
      <c r="E197">
        <v>2074</v>
      </c>
      <c r="F197">
        <v>10</v>
      </c>
      <c r="G197">
        <v>20</v>
      </c>
      <c r="H197">
        <v>41480</v>
      </c>
      <c r="I197">
        <v>1659.2</v>
      </c>
      <c r="J197">
        <v>39820.800000000003</v>
      </c>
      <c r="K197">
        <v>20740</v>
      </c>
      <c r="L197">
        <v>19080.800000000003</v>
      </c>
      <c r="M197" s="1">
        <v>41883</v>
      </c>
    </row>
    <row r="198" spans="1:13" x14ac:dyDescent="0.35">
      <c r="A198">
        <v>4</v>
      </c>
      <c r="B198">
        <v>5</v>
      </c>
      <c r="C198">
        <v>3</v>
      </c>
      <c r="D198" t="s">
        <v>27</v>
      </c>
      <c r="E198">
        <v>1056</v>
      </c>
      <c r="F198">
        <v>10</v>
      </c>
      <c r="G198">
        <v>20</v>
      </c>
      <c r="H198">
        <v>21120</v>
      </c>
      <c r="I198">
        <v>844.8</v>
      </c>
      <c r="J198">
        <v>20275.2</v>
      </c>
      <c r="K198">
        <v>10560</v>
      </c>
      <c r="L198">
        <v>9715.2000000000007</v>
      </c>
      <c r="M198" s="1">
        <v>41883</v>
      </c>
    </row>
    <row r="199" spans="1:13" x14ac:dyDescent="0.35">
      <c r="A199">
        <v>2</v>
      </c>
      <c r="B199">
        <v>3</v>
      </c>
      <c r="C199">
        <v>1</v>
      </c>
      <c r="D199" t="s">
        <v>27</v>
      </c>
      <c r="E199">
        <v>671</v>
      </c>
      <c r="F199">
        <v>10</v>
      </c>
      <c r="G199">
        <v>15</v>
      </c>
      <c r="H199">
        <v>10065</v>
      </c>
      <c r="I199">
        <v>402.6</v>
      </c>
      <c r="J199">
        <v>9662.4</v>
      </c>
      <c r="K199">
        <v>6710</v>
      </c>
      <c r="L199">
        <v>2952.3999999999996</v>
      </c>
      <c r="M199" s="1">
        <v>41548</v>
      </c>
    </row>
    <row r="200" spans="1:13" x14ac:dyDescent="0.35">
      <c r="A200">
        <v>4</v>
      </c>
      <c r="B200">
        <v>1</v>
      </c>
      <c r="C200">
        <v>2</v>
      </c>
      <c r="D200" t="s">
        <v>27</v>
      </c>
      <c r="E200">
        <v>1514</v>
      </c>
      <c r="F200">
        <v>10</v>
      </c>
      <c r="G200">
        <v>15</v>
      </c>
      <c r="H200">
        <v>22710</v>
      </c>
      <c r="I200">
        <v>908.4</v>
      </c>
      <c r="J200">
        <v>21801.599999999999</v>
      </c>
      <c r="K200">
        <v>15140</v>
      </c>
      <c r="L200">
        <v>6661.5999999999985</v>
      </c>
      <c r="M200" s="1">
        <v>41548</v>
      </c>
    </row>
    <row r="201" spans="1:13" x14ac:dyDescent="0.35">
      <c r="A201">
        <v>4</v>
      </c>
      <c r="B201">
        <v>3</v>
      </c>
      <c r="C201">
        <v>5</v>
      </c>
      <c r="D201" t="s">
        <v>27</v>
      </c>
      <c r="E201">
        <v>274</v>
      </c>
      <c r="F201">
        <v>10</v>
      </c>
      <c r="G201">
        <v>350</v>
      </c>
      <c r="H201">
        <v>95900</v>
      </c>
      <c r="I201">
        <v>3836</v>
      </c>
      <c r="J201">
        <v>92064</v>
      </c>
      <c r="K201">
        <v>71240</v>
      </c>
      <c r="L201">
        <v>20824</v>
      </c>
      <c r="M201" s="1">
        <v>41974</v>
      </c>
    </row>
    <row r="202" spans="1:13" x14ac:dyDescent="0.35">
      <c r="A202">
        <v>5</v>
      </c>
      <c r="B202">
        <v>1</v>
      </c>
      <c r="C202">
        <v>3</v>
      </c>
      <c r="D202" t="s">
        <v>27</v>
      </c>
      <c r="E202">
        <v>1138</v>
      </c>
      <c r="F202">
        <v>10</v>
      </c>
      <c r="G202">
        <v>125</v>
      </c>
      <c r="H202">
        <v>142250</v>
      </c>
      <c r="I202">
        <v>5690</v>
      </c>
      <c r="J202">
        <v>136560</v>
      </c>
      <c r="K202">
        <v>136560</v>
      </c>
      <c r="L202">
        <v>0</v>
      </c>
      <c r="M202" s="1">
        <v>41974</v>
      </c>
    </row>
    <row r="203" spans="1:13" x14ac:dyDescent="0.35">
      <c r="A203">
        <v>1</v>
      </c>
      <c r="B203">
        <v>4</v>
      </c>
      <c r="C203">
        <v>5</v>
      </c>
      <c r="D203" t="s">
        <v>27</v>
      </c>
      <c r="E203">
        <v>1465</v>
      </c>
      <c r="F203">
        <v>120</v>
      </c>
      <c r="G203">
        <v>12</v>
      </c>
      <c r="H203">
        <v>17580</v>
      </c>
      <c r="I203">
        <v>703.2</v>
      </c>
      <c r="J203">
        <v>16876.8</v>
      </c>
      <c r="K203">
        <v>4395</v>
      </c>
      <c r="L203">
        <v>12481.8</v>
      </c>
      <c r="M203" s="1">
        <v>41699</v>
      </c>
    </row>
    <row r="204" spans="1:13" x14ac:dyDescent="0.35">
      <c r="A204">
        <v>5</v>
      </c>
      <c r="B204">
        <v>2</v>
      </c>
      <c r="C204">
        <v>6</v>
      </c>
      <c r="D204" t="s">
        <v>27</v>
      </c>
      <c r="E204">
        <v>2646</v>
      </c>
      <c r="F204">
        <v>120</v>
      </c>
      <c r="G204">
        <v>20</v>
      </c>
      <c r="H204">
        <v>52920</v>
      </c>
      <c r="I204">
        <v>2116.8000000000002</v>
      </c>
      <c r="J204">
        <v>50803.199999999997</v>
      </c>
      <c r="K204">
        <v>26460</v>
      </c>
      <c r="L204">
        <v>24343.199999999997</v>
      </c>
      <c r="M204" s="1">
        <v>41518</v>
      </c>
    </row>
    <row r="205" spans="1:13" x14ac:dyDescent="0.35">
      <c r="A205">
        <v>4</v>
      </c>
      <c r="B205">
        <v>4</v>
      </c>
      <c r="C205">
        <v>1</v>
      </c>
      <c r="D205" t="s">
        <v>27</v>
      </c>
      <c r="E205">
        <v>2177</v>
      </c>
      <c r="F205">
        <v>120</v>
      </c>
      <c r="G205">
        <v>350</v>
      </c>
      <c r="H205">
        <v>761950</v>
      </c>
      <c r="I205">
        <v>30478</v>
      </c>
      <c r="J205">
        <v>731472</v>
      </c>
      <c r="K205">
        <v>566020</v>
      </c>
      <c r="L205">
        <v>165452</v>
      </c>
      <c r="M205" s="1">
        <v>41913</v>
      </c>
    </row>
    <row r="206" spans="1:13" x14ac:dyDescent="0.35">
      <c r="A206">
        <v>4</v>
      </c>
      <c r="B206">
        <v>2</v>
      </c>
      <c r="C206">
        <v>2</v>
      </c>
      <c r="D206" t="s">
        <v>27</v>
      </c>
      <c r="E206">
        <v>866</v>
      </c>
      <c r="F206">
        <v>250</v>
      </c>
      <c r="G206">
        <v>12</v>
      </c>
      <c r="H206">
        <v>10392</v>
      </c>
      <c r="I206">
        <v>415.68</v>
      </c>
      <c r="J206">
        <v>9976.32</v>
      </c>
      <c r="K206">
        <v>2598</v>
      </c>
      <c r="L206">
        <v>7378.32</v>
      </c>
      <c r="M206" s="1">
        <v>41760</v>
      </c>
    </row>
    <row r="207" spans="1:13" x14ac:dyDescent="0.35">
      <c r="A207">
        <v>2</v>
      </c>
      <c r="B207">
        <v>3</v>
      </c>
      <c r="C207">
        <v>6</v>
      </c>
      <c r="D207" t="s">
        <v>27</v>
      </c>
      <c r="E207">
        <v>349</v>
      </c>
      <c r="F207">
        <v>250</v>
      </c>
      <c r="G207">
        <v>350</v>
      </c>
      <c r="H207">
        <v>122150</v>
      </c>
      <c r="I207">
        <v>4886</v>
      </c>
      <c r="J207">
        <v>117264</v>
      </c>
      <c r="K207">
        <v>90740</v>
      </c>
      <c r="L207">
        <v>26524</v>
      </c>
      <c r="M207" s="1">
        <v>41518</v>
      </c>
    </row>
    <row r="208" spans="1:13" x14ac:dyDescent="0.35">
      <c r="A208">
        <v>2</v>
      </c>
      <c r="B208">
        <v>2</v>
      </c>
      <c r="C208">
        <v>6</v>
      </c>
      <c r="D208" t="s">
        <v>27</v>
      </c>
      <c r="E208">
        <v>2177</v>
      </c>
      <c r="F208">
        <v>250</v>
      </c>
      <c r="G208">
        <v>350</v>
      </c>
      <c r="H208">
        <v>761950</v>
      </c>
      <c r="I208">
        <v>30478</v>
      </c>
      <c r="J208">
        <v>731472</v>
      </c>
      <c r="K208">
        <v>566020</v>
      </c>
      <c r="L208">
        <v>165452</v>
      </c>
      <c r="M208" s="1">
        <v>41913</v>
      </c>
    </row>
    <row r="209" spans="1:13" x14ac:dyDescent="0.35">
      <c r="A209">
        <v>2</v>
      </c>
      <c r="B209">
        <v>1</v>
      </c>
      <c r="C209">
        <v>1</v>
      </c>
      <c r="D209" t="s">
        <v>27</v>
      </c>
      <c r="E209">
        <v>1514</v>
      </c>
      <c r="F209">
        <v>250</v>
      </c>
      <c r="G209">
        <v>15</v>
      </c>
      <c r="H209">
        <v>22710</v>
      </c>
      <c r="I209">
        <v>908.4</v>
      </c>
      <c r="J209">
        <v>21801.599999999999</v>
      </c>
      <c r="K209">
        <v>15140</v>
      </c>
      <c r="L209">
        <v>6661.5999999999985</v>
      </c>
      <c r="M209" s="1">
        <v>41548</v>
      </c>
    </row>
    <row r="210" spans="1:13" x14ac:dyDescent="0.35">
      <c r="A210">
        <v>4</v>
      </c>
      <c r="B210">
        <v>3</v>
      </c>
      <c r="C210">
        <v>3</v>
      </c>
      <c r="D210" t="s">
        <v>27</v>
      </c>
      <c r="E210">
        <v>1865</v>
      </c>
      <c r="F210">
        <v>260</v>
      </c>
      <c r="G210">
        <v>350</v>
      </c>
      <c r="H210">
        <v>652750</v>
      </c>
      <c r="I210">
        <v>26110</v>
      </c>
      <c r="J210">
        <v>626640</v>
      </c>
      <c r="K210">
        <v>484900</v>
      </c>
      <c r="L210">
        <v>141740</v>
      </c>
      <c r="M210" s="1">
        <v>41671</v>
      </c>
    </row>
    <row r="211" spans="1:13" x14ac:dyDescent="0.35">
      <c r="A211">
        <v>2</v>
      </c>
      <c r="B211">
        <v>2</v>
      </c>
      <c r="C211">
        <v>4</v>
      </c>
      <c r="D211" t="s">
        <v>27</v>
      </c>
      <c r="E211">
        <v>1074</v>
      </c>
      <c r="F211">
        <v>260</v>
      </c>
      <c r="G211">
        <v>125</v>
      </c>
      <c r="H211">
        <v>134250</v>
      </c>
      <c r="I211">
        <v>5370</v>
      </c>
      <c r="J211">
        <v>128880</v>
      </c>
      <c r="K211">
        <v>128880</v>
      </c>
      <c r="L211">
        <v>0</v>
      </c>
      <c r="M211" s="1">
        <v>41730</v>
      </c>
    </row>
    <row r="212" spans="1:13" x14ac:dyDescent="0.35">
      <c r="A212">
        <v>1</v>
      </c>
      <c r="B212">
        <v>5</v>
      </c>
      <c r="C212">
        <v>2</v>
      </c>
      <c r="D212" t="s">
        <v>27</v>
      </c>
      <c r="E212">
        <v>1907</v>
      </c>
      <c r="F212">
        <v>260</v>
      </c>
      <c r="G212">
        <v>350</v>
      </c>
      <c r="H212">
        <v>667450</v>
      </c>
      <c r="I212">
        <v>26698</v>
      </c>
      <c r="J212">
        <v>640752</v>
      </c>
      <c r="K212">
        <v>495820</v>
      </c>
      <c r="L212">
        <v>144932</v>
      </c>
      <c r="M212" s="1">
        <v>41883</v>
      </c>
    </row>
    <row r="213" spans="1:13" x14ac:dyDescent="0.35">
      <c r="A213">
        <v>2</v>
      </c>
      <c r="B213">
        <v>2</v>
      </c>
      <c r="C213">
        <v>4</v>
      </c>
      <c r="D213" t="s">
        <v>27</v>
      </c>
      <c r="E213">
        <v>671</v>
      </c>
      <c r="F213">
        <v>260</v>
      </c>
      <c r="G213">
        <v>15</v>
      </c>
      <c r="H213">
        <v>10065</v>
      </c>
      <c r="I213">
        <v>402.6</v>
      </c>
      <c r="J213">
        <v>9662.4</v>
      </c>
      <c r="K213">
        <v>6710</v>
      </c>
      <c r="L213">
        <v>2952.3999999999996</v>
      </c>
      <c r="M213" s="1">
        <v>41548</v>
      </c>
    </row>
    <row r="214" spans="1:13" x14ac:dyDescent="0.35">
      <c r="A214">
        <v>2</v>
      </c>
      <c r="B214">
        <v>1</v>
      </c>
      <c r="C214">
        <v>6</v>
      </c>
      <c r="D214" t="s">
        <v>27</v>
      </c>
      <c r="E214">
        <v>1778</v>
      </c>
      <c r="F214">
        <v>260</v>
      </c>
      <c r="G214">
        <v>350</v>
      </c>
      <c r="H214">
        <v>622300</v>
      </c>
      <c r="I214">
        <v>24892</v>
      </c>
      <c r="J214">
        <v>597408</v>
      </c>
      <c r="K214">
        <v>462280</v>
      </c>
      <c r="L214">
        <v>135128</v>
      </c>
      <c r="M214" s="1">
        <v>41609</v>
      </c>
    </row>
    <row r="215" spans="1:13" x14ac:dyDescent="0.35">
      <c r="A215">
        <v>2</v>
      </c>
      <c r="B215">
        <v>2</v>
      </c>
      <c r="C215">
        <v>5</v>
      </c>
      <c r="D215" t="s">
        <v>28</v>
      </c>
      <c r="E215">
        <v>1159</v>
      </c>
      <c r="F215">
        <v>5</v>
      </c>
      <c r="G215">
        <v>7</v>
      </c>
      <c r="H215">
        <v>8113</v>
      </c>
      <c r="I215">
        <v>405.65</v>
      </c>
      <c r="J215">
        <v>7707.35</v>
      </c>
      <c r="K215">
        <v>5795</v>
      </c>
      <c r="L215">
        <v>1912.3500000000004</v>
      </c>
      <c r="M215" s="1">
        <v>41548</v>
      </c>
    </row>
    <row r="216" spans="1:13" x14ac:dyDescent="0.35">
      <c r="A216">
        <v>3</v>
      </c>
      <c r="B216">
        <v>1</v>
      </c>
      <c r="C216">
        <v>6</v>
      </c>
      <c r="D216" t="s">
        <v>28</v>
      </c>
      <c r="E216">
        <v>1372</v>
      </c>
      <c r="F216">
        <v>10</v>
      </c>
      <c r="G216">
        <v>7</v>
      </c>
      <c r="H216">
        <v>9604</v>
      </c>
      <c r="I216">
        <v>480.2</v>
      </c>
      <c r="J216">
        <v>9123.7999999999993</v>
      </c>
      <c r="K216">
        <v>6860</v>
      </c>
      <c r="L216">
        <v>2263.7999999999993</v>
      </c>
      <c r="M216" s="1">
        <v>41640</v>
      </c>
    </row>
    <row r="217" spans="1:13" x14ac:dyDescent="0.35">
      <c r="A217">
        <v>5</v>
      </c>
      <c r="B217">
        <v>5</v>
      </c>
      <c r="C217">
        <v>6</v>
      </c>
      <c r="D217" t="s">
        <v>28</v>
      </c>
      <c r="E217">
        <v>2349</v>
      </c>
      <c r="F217">
        <v>10</v>
      </c>
      <c r="G217">
        <v>7</v>
      </c>
      <c r="H217">
        <v>16443</v>
      </c>
      <c r="I217">
        <v>822.15</v>
      </c>
      <c r="J217">
        <v>15620.85</v>
      </c>
      <c r="K217">
        <v>11745</v>
      </c>
      <c r="L217">
        <v>3875.8500000000004</v>
      </c>
      <c r="M217" s="1">
        <v>41518</v>
      </c>
    </row>
    <row r="218" spans="1:13" x14ac:dyDescent="0.35">
      <c r="A218">
        <v>3</v>
      </c>
      <c r="B218">
        <v>4</v>
      </c>
      <c r="C218">
        <v>6</v>
      </c>
      <c r="D218" t="s">
        <v>28</v>
      </c>
      <c r="E218">
        <v>2689</v>
      </c>
      <c r="F218">
        <v>10</v>
      </c>
      <c r="G218">
        <v>7</v>
      </c>
      <c r="H218">
        <v>18823</v>
      </c>
      <c r="I218">
        <v>941.15</v>
      </c>
      <c r="J218">
        <v>17881.849999999999</v>
      </c>
      <c r="K218">
        <v>13445</v>
      </c>
      <c r="L218">
        <v>4436.8499999999985</v>
      </c>
      <c r="M218" s="1">
        <v>41913</v>
      </c>
    </row>
    <row r="219" spans="1:13" x14ac:dyDescent="0.35">
      <c r="A219">
        <v>1</v>
      </c>
      <c r="B219">
        <v>2</v>
      </c>
      <c r="C219">
        <v>1</v>
      </c>
      <c r="D219" t="s">
        <v>28</v>
      </c>
      <c r="E219">
        <v>2431</v>
      </c>
      <c r="F219">
        <v>10</v>
      </c>
      <c r="G219">
        <v>12</v>
      </c>
      <c r="H219">
        <v>29172</v>
      </c>
      <c r="I219">
        <v>1458.6</v>
      </c>
      <c r="J219">
        <v>27713.4</v>
      </c>
      <c r="K219">
        <v>7293</v>
      </c>
      <c r="L219">
        <v>20420.400000000001</v>
      </c>
      <c r="M219" s="1">
        <v>41974</v>
      </c>
    </row>
    <row r="220" spans="1:13" x14ac:dyDescent="0.35">
      <c r="A220">
        <v>3</v>
      </c>
      <c r="B220">
        <v>3</v>
      </c>
      <c r="C220">
        <v>4</v>
      </c>
      <c r="D220" t="s">
        <v>28</v>
      </c>
      <c r="E220">
        <v>2431</v>
      </c>
      <c r="F220">
        <v>120</v>
      </c>
      <c r="G220">
        <v>12</v>
      </c>
      <c r="H220">
        <v>29172</v>
      </c>
      <c r="I220">
        <v>1458.6</v>
      </c>
      <c r="J220">
        <v>27713.4</v>
      </c>
      <c r="K220">
        <v>7293</v>
      </c>
      <c r="L220">
        <v>20420.400000000001</v>
      </c>
      <c r="M220" s="1">
        <v>41974</v>
      </c>
    </row>
    <row r="221" spans="1:13" x14ac:dyDescent="0.35">
      <c r="A221">
        <v>4</v>
      </c>
      <c r="B221">
        <v>5</v>
      </c>
      <c r="C221">
        <v>5</v>
      </c>
      <c r="D221" t="s">
        <v>28</v>
      </c>
      <c r="E221">
        <v>2689</v>
      </c>
      <c r="F221">
        <v>250</v>
      </c>
      <c r="G221">
        <v>7</v>
      </c>
      <c r="H221">
        <v>18823</v>
      </c>
      <c r="I221">
        <v>941.15</v>
      </c>
      <c r="J221">
        <v>17881.849999999999</v>
      </c>
      <c r="K221">
        <v>13445</v>
      </c>
      <c r="L221">
        <v>4436.8499999999985</v>
      </c>
      <c r="M221" s="1">
        <v>41913</v>
      </c>
    </row>
    <row r="222" spans="1:13" x14ac:dyDescent="0.35">
      <c r="A222">
        <v>2</v>
      </c>
      <c r="B222">
        <v>4</v>
      </c>
      <c r="C222">
        <v>4</v>
      </c>
      <c r="D222" t="s">
        <v>28</v>
      </c>
      <c r="E222">
        <v>1683</v>
      </c>
      <c r="F222">
        <v>260</v>
      </c>
      <c r="G222">
        <v>7</v>
      </c>
      <c r="H222">
        <v>11781</v>
      </c>
      <c r="I222">
        <v>589.04999999999995</v>
      </c>
      <c r="J222">
        <v>11191.95</v>
      </c>
      <c r="K222">
        <v>8415</v>
      </c>
      <c r="L222">
        <v>2776.9500000000007</v>
      </c>
      <c r="M222" s="1">
        <v>41821</v>
      </c>
    </row>
    <row r="223" spans="1:13" x14ac:dyDescent="0.35">
      <c r="A223">
        <v>2</v>
      </c>
      <c r="B223">
        <v>5</v>
      </c>
      <c r="C223">
        <v>4</v>
      </c>
      <c r="D223" t="s">
        <v>28</v>
      </c>
      <c r="E223">
        <v>1123</v>
      </c>
      <c r="F223">
        <v>260</v>
      </c>
      <c r="G223">
        <v>12</v>
      </c>
      <c r="H223">
        <v>13476</v>
      </c>
      <c r="I223">
        <v>673.8</v>
      </c>
      <c r="J223">
        <v>12802.2</v>
      </c>
      <c r="K223">
        <v>3369</v>
      </c>
      <c r="L223">
        <v>9433.2000000000007</v>
      </c>
      <c r="M223" s="1">
        <v>41852</v>
      </c>
    </row>
    <row r="224" spans="1:13" x14ac:dyDescent="0.35">
      <c r="A224">
        <v>3</v>
      </c>
      <c r="B224">
        <v>2</v>
      </c>
      <c r="C224">
        <v>3</v>
      </c>
      <c r="D224" t="s">
        <v>28</v>
      </c>
      <c r="E224">
        <v>1159</v>
      </c>
      <c r="F224">
        <v>260</v>
      </c>
      <c r="G224">
        <v>7</v>
      </c>
      <c r="H224">
        <v>8113</v>
      </c>
      <c r="I224">
        <v>405.65</v>
      </c>
      <c r="J224">
        <v>7707.35</v>
      </c>
      <c r="K224">
        <v>5795</v>
      </c>
      <c r="L224">
        <v>1912.3500000000004</v>
      </c>
      <c r="M224" s="1">
        <v>41548</v>
      </c>
    </row>
    <row r="225" spans="1:13" x14ac:dyDescent="0.35">
      <c r="A225">
        <v>3</v>
      </c>
      <c r="B225">
        <v>5</v>
      </c>
      <c r="C225">
        <v>6</v>
      </c>
      <c r="D225" t="s">
        <v>28</v>
      </c>
      <c r="E225">
        <v>1865</v>
      </c>
      <c r="F225">
        <v>3</v>
      </c>
      <c r="G225">
        <v>12</v>
      </c>
      <c r="H225">
        <v>22380</v>
      </c>
      <c r="I225">
        <v>1119</v>
      </c>
      <c r="J225">
        <v>21261</v>
      </c>
      <c r="K225">
        <v>5595</v>
      </c>
      <c r="L225">
        <v>15666</v>
      </c>
      <c r="M225" s="1">
        <v>41671</v>
      </c>
    </row>
    <row r="226" spans="1:13" x14ac:dyDescent="0.35">
      <c r="A226">
        <v>3</v>
      </c>
      <c r="B226">
        <v>3</v>
      </c>
      <c r="C226">
        <v>1</v>
      </c>
      <c r="D226" t="s">
        <v>28</v>
      </c>
      <c r="E226">
        <v>1116</v>
      </c>
      <c r="F226">
        <v>3</v>
      </c>
      <c r="G226">
        <v>12</v>
      </c>
      <c r="H226">
        <v>13392</v>
      </c>
      <c r="I226">
        <v>669.6</v>
      </c>
      <c r="J226">
        <v>12722.4</v>
      </c>
      <c r="K226">
        <v>3348</v>
      </c>
      <c r="L226">
        <v>9374.4</v>
      </c>
      <c r="M226" s="1">
        <v>41671</v>
      </c>
    </row>
    <row r="227" spans="1:13" x14ac:dyDescent="0.35">
      <c r="A227">
        <v>2</v>
      </c>
      <c r="B227">
        <v>2</v>
      </c>
      <c r="C227">
        <v>4</v>
      </c>
      <c r="D227" t="s">
        <v>28</v>
      </c>
      <c r="E227">
        <v>1563</v>
      </c>
      <c r="F227">
        <v>3</v>
      </c>
      <c r="G227">
        <v>20</v>
      </c>
      <c r="H227">
        <v>31260</v>
      </c>
      <c r="I227">
        <v>1563</v>
      </c>
      <c r="J227">
        <v>29697</v>
      </c>
      <c r="K227">
        <v>15630</v>
      </c>
      <c r="L227">
        <v>14067</v>
      </c>
      <c r="M227" s="1">
        <v>41760</v>
      </c>
    </row>
    <row r="228" spans="1:13" x14ac:dyDescent="0.35">
      <c r="A228">
        <v>4</v>
      </c>
      <c r="B228">
        <v>1</v>
      </c>
      <c r="C228">
        <v>6</v>
      </c>
      <c r="D228" t="s">
        <v>28</v>
      </c>
      <c r="E228">
        <v>991</v>
      </c>
      <c r="F228">
        <v>3</v>
      </c>
      <c r="G228">
        <v>300</v>
      </c>
      <c r="H228">
        <v>297300</v>
      </c>
      <c r="I228">
        <v>14865</v>
      </c>
      <c r="J228">
        <v>282435</v>
      </c>
      <c r="K228">
        <v>247750</v>
      </c>
      <c r="L228">
        <v>34685</v>
      </c>
      <c r="M228" s="1">
        <v>41791</v>
      </c>
    </row>
    <row r="229" spans="1:13" x14ac:dyDescent="0.35">
      <c r="A229">
        <v>3</v>
      </c>
      <c r="B229">
        <v>2</v>
      </c>
      <c r="C229">
        <v>1</v>
      </c>
      <c r="D229" t="s">
        <v>28</v>
      </c>
      <c r="E229">
        <v>1016</v>
      </c>
      <c r="F229">
        <v>3</v>
      </c>
      <c r="G229">
        <v>7</v>
      </c>
      <c r="H229">
        <v>7112</v>
      </c>
      <c r="I229">
        <v>355.6</v>
      </c>
      <c r="J229">
        <v>6756.4</v>
      </c>
      <c r="K229">
        <v>5080</v>
      </c>
      <c r="L229">
        <v>1676.3999999999996</v>
      </c>
      <c r="M229" s="1">
        <v>41579</v>
      </c>
    </row>
    <row r="230" spans="1:13" x14ac:dyDescent="0.35">
      <c r="A230">
        <v>3</v>
      </c>
      <c r="B230">
        <v>3</v>
      </c>
      <c r="C230">
        <v>5</v>
      </c>
      <c r="D230" t="s">
        <v>28</v>
      </c>
      <c r="E230">
        <v>2791</v>
      </c>
      <c r="F230">
        <v>3</v>
      </c>
      <c r="G230">
        <v>15</v>
      </c>
      <c r="H230">
        <v>41865</v>
      </c>
      <c r="I230">
        <v>2093.25</v>
      </c>
      <c r="J230">
        <v>39771.75</v>
      </c>
      <c r="K230">
        <v>27910</v>
      </c>
      <c r="L230">
        <v>11861.75</v>
      </c>
      <c r="M230" s="1">
        <v>41944</v>
      </c>
    </row>
    <row r="231" spans="1:13" x14ac:dyDescent="0.35">
      <c r="A231">
        <v>1</v>
      </c>
      <c r="B231">
        <v>1</v>
      </c>
      <c r="C231">
        <v>6</v>
      </c>
      <c r="D231" t="s">
        <v>28</v>
      </c>
      <c r="E231">
        <v>570</v>
      </c>
      <c r="F231">
        <v>3</v>
      </c>
      <c r="G231">
        <v>7</v>
      </c>
      <c r="H231">
        <v>3990</v>
      </c>
      <c r="I231">
        <v>199.5</v>
      </c>
      <c r="J231">
        <v>3790.5</v>
      </c>
      <c r="K231">
        <v>2850</v>
      </c>
      <c r="L231">
        <v>940.5</v>
      </c>
      <c r="M231" s="1">
        <v>41974</v>
      </c>
    </row>
    <row r="232" spans="1:13" x14ac:dyDescent="0.35">
      <c r="A232">
        <v>5</v>
      </c>
      <c r="B232">
        <v>5</v>
      </c>
      <c r="C232">
        <v>3</v>
      </c>
      <c r="D232" t="s">
        <v>28</v>
      </c>
      <c r="E232">
        <v>2487</v>
      </c>
      <c r="F232">
        <v>3</v>
      </c>
      <c r="G232">
        <v>7</v>
      </c>
      <c r="H232">
        <v>17409</v>
      </c>
      <c r="I232">
        <v>870.45</v>
      </c>
      <c r="J232">
        <v>16538.55</v>
      </c>
      <c r="K232">
        <v>12435</v>
      </c>
      <c r="L232">
        <v>4103.5499999999993</v>
      </c>
      <c r="M232" s="1">
        <v>41974</v>
      </c>
    </row>
    <row r="233" spans="1:13" x14ac:dyDescent="0.35">
      <c r="A233">
        <v>4</v>
      </c>
      <c r="B233">
        <v>3</v>
      </c>
      <c r="C233">
        <v>6</v>
      </c>
      <c r="D233" t="s">
        <v>28</v>
      </c>
      <c r="E233">
        <v>1384.5</v>
      </c>
      <c r="F233">
        <v>5</v>
      </c>
      <c r="G233">
        <v>350</v>
      </c>
      <c r="H233">
        <v>484575</v>
      </c>
      <c r="I233">
        <v>24228.75</v>
      </c>
      <c r="J233">
        <v>460346.25</v>
      </c>
      <c r="K233">
        <v>359970</v>
      </c>
      <c r="L233">
        <v>100376.25</v>
      </c>
      <c r="M233" s="1">
        <v>41640</v>
      </c>
    </row>
    <row r="234" spans="1:13" x14ac:dyDescent="0.35">
      <c r="A234">
        <v>5</v>
      </c>
      <c r="B234">
        <v>4</v>
      </c>
      <c r="C234">
        <v>6</v>
      </c>
      <c r="D234" t="s">
        <v>28</v>
      </c>
      <c r="E234">
        <v>3627</v>
      </c>
      <c r="F234">
        <v>5</v>
      </c>
      <c r="G234">
        <v>125</v>
      </c>
      <c r="H234">
        <v>453375</v>
      </c>
      <c r="I234">
        <v>22668.75</v>
      </c>
      <c r="J234">
        <v>430706.25</v>
      </c>
      <c r="K234">
        <v>435240</v>
      </c>
      <c r="L234">
        <v>-4533.75</v>
      </c>
      <c r="M234" s="1">
        <v>41821</v>
      </c>
    </row>
    <row r="235" spans="1:13" x14ac:dyDescent="0.35">
      <c r="A235">
        <v>3</v>
      </c>
      <c r="B235">
        <v>5</v>
      </c>
      <c r="C235">
        <v>3</v>
      </c>
      <c r="D235" t="s">
        <v>28</v>
      </c>
      <c r="E235">
        <v>720</v>
      </c>
      <c r="F235">
        <v>5</v>
      </c>
      <c r="G235">
        <v>350</v>
      </c>
      <c r="H235">
        <v>252000</v>
      </c>
      <c r="I235">
        <v>12600</v>
      </c>
      <c r="J235">
        <v>239400</v>
      </c>
      <c r="K235">
        <v>187200</v>
      </c>
      <c r="L235">
        <v>52200</v>
      </c>
      <c r="M235" s="1">
        <v>41518</v>
      </c>
    </row>
    <row r="236" spans="1:13" x14ac:dyDescent="0.35">
      <c r="A236">
        <v>4</v>
      </c>
      <c r="B236">
        <v>4</v>
      </c>
      <c r="C236">
        <v>3</v>
      </c>
      <c r="D236" t="s">
        <v>28</v>
      </c>
      <c r="E236">
        <v>2342</v>
      </c>
      <c r="F236">
        <v>5</v>
      </c>
      <c r="G236">
        <v>12</v>
      </c>
      <c r="H236">
        <v>28104</v>
      </c>
      <c r="I236">
        <v>1405.2</v>
      </c>
      <c r="J236">
        <v>26698.799999999999</v>
      </c>
      <c r="K236">
        <v>7026</v>
      </c>
      <c r="L236">
        <v>19672.8</v>
      </c>
      <c r="M236" s="1">
        <v>41944</v>
      </c>
    </row>
    <row r="237" spans="1:13" x14ac:dyDescent="0.35">
      <c r="A237">
        <v>5</v>
      </c>
      <c r="B237">
        <v>5</v>
      </c>
      <c r="C237">
        <v>3</v>
      </c>
      <c r="D237" t="s">
        <v>28</v>
      </c>
      <c r="E237">
        <v>1100</v>
      </c>
      <c r="F237">
        <v>5</v>
      </c>
      <c r="G237">
        <v>300</v>
      </c>
      <c r="H237">
        <v>330000</v>
      </c>
      <c r="I237">
        <v>16500</v>
      </c>
      <c r="J237">
        <v>313500</v>
      </c>
      <c r="K237">
        <v>275000</v>
      </c>
      <c r="L237">
        <v>38500</v>
      </c>
      <c r="M237" s="1">
        <v>41609</v>
      </c>
    </row>
    <row r="238" spans="1:13" x14ac:dyDescent="0.35">
      <c r="A238">
        <v>2</v>
      </c>
      <c r="B238">
        <v>3</v>
      </c>
      <c r="C238">
        <v>4</v>
      </c>
      <c r="D238" t="s">
        <v>28</v>
      </c>
      <c r="E238">
        <v>1303</v>
      </c>
      <c r="F238">
        <v>10</v>
      </c>
      <c r="G238">
        <v>20</v>
      </c>
      <c r="H238">
        <v>26060</v>
      </c>
      <c r="I238">
        <v>1303</v>
      </c>
      <c r="J238">
        <v>24757</v>
      </c>
      <c r="K238">
        <v>13030</v>
      </c>
      <c r="L238">
        <v>11727</v>
      </c>
      <c r="M238" s="1">
        <v>41671</v>
      </c>
    </row>
    <row r="239" spans="1:13" x14ac:dyDescent="0.35">
      <c r="A239">
        <v>4</v>
      </c>
      <c r="B239">
        <v>5</v>
      </c>
      <c r="C239">
        <v>2</v>
      </c>
      <c r="D239" t="s">
        <v>28</v>
      </c>
      <c r="E239">
        <v>2992</v>
      </c>
      <c r="F239">
        <v>10</v>
      </c>
      <c r="G239">
        <v>125</v>
      </c>
      <c r="H239">
        <v>374000</v>
      </c>
      <c r="I239">
        <v>18700</v>
      </c>
      <c r="J239">
        <v>355300</v>
      </c>
      <c r="K239">
        <v>359040</v>
      </c>
      <c r="L239">
        <v>-3740</v>
      </c>
      <c r="M239" s="1">
        <v>41699</v>
      </c>
    </row>
    <row r="240" spans="1:13" x14ac:dyDescent="0.35">
      <c r="A240">
        <v>1</v>
      </c>
      <c r="B240">
        <v>1</v>
      </c>
      <c r="C240">
        <v>6</v>
      </c>
      <c r="D240" t="s">
        <v>28</v>
      </c>
      <c r="E240">
        <v>2385</v>
      </c>
      <c r="F240">
        <v>10</v>
      </c>
      <c r="G240">
        <v>125</v>
      </c>
      <c r="H240">
        <v>298125</v>
      </c>
      <c r="I240">
        <v>14906.25</v>
      </c>
      <c r="J240">
        <v>283218.75</v>
      </c>
      <c r="K240">
        <v>286200</v>
      </c>
      <c r="L240">
        <v>-2981.25</v>
      </c>
      <c r="M240" s="1">
        <v>41699</v>
      </c>
    </row>
    <row r="241" spans="1:13" x14ac:dyDescent="0.35">
      <c r="A241">
        <v>1</v>
      </c>
      <c r="B241">
        <v>4</v>
      </c>
      <c r="C241">
        <v>4</v>
      </c>
      <c r="D241" t="s">
        <v>28</v>
      </c>
      <c r="E241">
        <v>1607</v>
      </c>
      <c r="F241">
        <v>10</v>
      </c>
      <c r="G241">
        <v>300</v>
      </c>
      <c r="H241">
        <v>482100</v>
      </c>
      <c r="I241">
        <v>24105</v>
      </c>
      <c r="J241">
        <v>457995</v>
      </c>
      <c r="K241">
        <v>401750</v>
      </c>
      <c r="L241">
        <v>56245</v>
      </c>
      <c r="M241" s="1">
        <v>41730</v>
      </c>
    </row>
    <row r="242" spans="1:13" x14ac:dyDescent="0.35">
      <c r="A242">
        <v>4</v>
      </c>
      <c r="B242">
        <v>1</v>
      </c>
      <c r="C242">
        <v>4</v>
      </c>
      <c r="D242" t="s">
        <v>28</v>
      </c>
      <c r="E242">
        <v>2327</v>
      </c>
      <c r="F242">
        <v>10</v>
      </c>
      <c r="G242">
        <v>7</v>
      </c>
      <c r="H242">
        <v>16289</v>
      </c>
      <c r="I242">
        <v>814.45</v>
      </c>
      <c r="J242">
        <v>15474.55</v>
      </c>
      <c r="K242">
        <v>11635</v>
      </c>
      <c r="L242">
        <v>3839.5499999999993</v>
      </c>
      <c r="M242" s="1">
        <v>41760</v>
      </c>
    </row>
    <row r="243" spans="1:13" x14ac:dyDescent="0.35">
      <c r="A243">
        <v>4</v>
      </c>
      <c r="B243">
        <v>1</v>
      </c>
      <c r="C243">
        <v>3</v>
      </c>
      <c r="D243" t="s">
        <v>28</v>
      </c>
      <c r="E243">
        <v>991</v>
      </c>
      <c r="F243">
        <v>10</v>
      </c>
      <c r="G243">
        <v>300</v>
      </c>
      <c r="H243">
        <v>297300</v>
      </c>
      <c r="I243">
        <v>14865</v>
      </c>
      <c r="J243">
        <v>282435</v>
      </c>
      <c r="K243">
        <v>247750</v>
      </c>
      <c r="L243">
        <v>34685</v>
      </c>
      <c r="M243" s="1">
        <v>41791</v>
      </c>
    </row>
    <row r="244" spans="1:13" x14ac:dyDescent="0.35">
      <c r="A244">
        <v>2</v>
      </c>
      <c r="B244">
        <v>5</v>
      </c>
      <c r="C244">
        <v>4</v>
      </c>
      <c r="D244" t="s">
        <v>28</v>
      </c>
      <c r="E244">
        <v>602</v>
      </c>
      <c r="F244">
        <v>10</v>
      </c>
      <c r="G244">
        <v>350</v>
      </c>
      <c r="H244">
        <v>210700</v>
      </c>
      <c r="I244">
        <v>10535</v>
      </c>
      <c r="J244">
        <v>200165</v>
      </c>
      <c r="K244">
        <v>156520</v>
      </c>
      <c r="L244">
        <v>43645</v>
      </c>
      <c r="M244" s="1">
        <v>41791</v>
      </c>
    </row>
    <row r="245" spans="1:13" x14ac:dyDescent="0.35">
      <c r="A245">
        <v>1</v>
      </c>
      <c r="B245">
        <v>3</v>
      </c>
      <c r="C245">
        <v>3</v>
      </c>
      <c r="D245" t="s">
        <v>28</v>
      </c>
      <c r="E245">
        <v>2620</v>
      </c>
      <c r="F245">
        <v>10</v>
      </c>
      <c r="G245">
        <v>15</v>
      </c>
      <c r="H245">
        <v>39300</v>
      </c>
      <c r="I245">
        <v>1965</v>
      </c>
      <c r="J245">
        <v>37335</v>
      </c>
      <c r="K245">
        <v>26200</v>
      </c>
      <c r="L245">
        <v>11135</v>
      </c>
      <c r="M245" s="1">
        <v>41883</v>
      </c>
    </row>
    <row r="246" spans="1:13" x14ac:dyDescent="0.35">
      <c r="A246">
        <v>2</v>
      </c>
      <c r="B246">
        <v>2</v>
      </c>
      <c r="C246">
        <v>3</v>
      </c>
      <c r="D246" t="s">
        <v>28</v>
      </c>
      <c r="E246">
        <v>1228</v>
      </c>
      <c r="F246">
        <v>10</v>
      </c>
      <c r="G246">
        <v>350</v>
      </c>
      <c r="H246">
        <v>429800</v>
      </c>
      <c r="I246">
        <v>21490</v>
      </c>
      <c r="J246">
        <v>408310</v>
      </c>
      <c r="K246">
        <v>319280</v>
      </c>
      <c r="L246">
        <v>89030</v>
      </c>
      <c r="M246" s="1">
        <v>41548</v>
      </c>
    </row>
    <row r="247" spans="1:13" x14ac:dyDescent="0.35">
      <c r="A247">
        <v>5</v>
      </c>
      <c r="B247">
        <v>4</v>
      </c>
      <c r="C247">
        <v>3</v>
      </c>
      <c r="D247" t="s">
        <v>28</v>
      </c>
      <c r="E247">
        <v>1389</v>
      </c>
      <c r="F247">
        <v>10</v>
      </c>
      <c r="G247">
        <v>20</v>
      </c>
      <c r="H247">
        <v>27780</v>
      </c>
      <c r="I247">
        <v>1389</v>
      </c>
      <c r="J247">
        <v>26391</v>
      </c>
      <c r="K247">
        <v>13890</v>
      </c>
      <c r="L247">
        <v>12501</v>
      </c>
      <c r="M247" s="1">
        <v>41548</v>
      </c>
    </row>
    <row r="248" spans="1:13" x14ac:dyDescent="0.35">
      <c r="A248">
        <v>3</v>
      </c>
      <c r="B248">
        <v>2</v>
      </c>
      <c r="C248">
        <v>2</v>
      </c>
      <c r="D248" t="s">
        <v>28</v>
      </c>
      <c r="E248">
        <v>861</v>
      </c>
      <c r="F248">
        <v>10</v>
      </c>
      <c r="G248">
        <v>125</v>
      </c>
      <c r="H248">
        <v>107625</v>
      </c>
      <c r="I248">
        <v>5381.25</v>
      </c>
      <c r="J248">
        <v>102243.75</v>
      </c>
      <c r="K248">
        <v>103320</v>
      </c>
      <c r="L248">
        <v>-1076.25</v>
      </c>
      <c r="M248" s="1">
        <v>41913</v>
      </c>
    </row>
    <row r="249" spans="1:13" x14ac:dyDescent="0.35">
      <c r="A249">
        <v>5</v>
      </c>
      <c r="B249">
        <v>2</v>
      </c>
      <c r="C249">
        <v>4</v>
      </c>
      <c r="D249" t="s">
        <v>28</v>
      </c>
      <c r="E249">
        <v>704</v>
      </c>
      <c r="F249">
        <v>10</v>
      </c>
      <c r="G249">
        <v>125</v>
      </c>
      <c r="H249">
        <v>88000</v>
      </c>
      <c r="I249">
        <v>4400</v>
      </c>
      <c r="J249">
        <v>83600</v>
      </c>
      <c r="K249">
        <v>84480</v>
      </c>
      <c r="L249">
        <v>-880</v>
      </c>
      <c r="M249" s="1">
        <v>41548</v>
      </c>
    </row>
    <row r="250" spans="1:13" x14ac:dyDescent="0.35">
      <c r="A250">
        <v>2</v>
      </c>
      <c r="B250">
        <v>1</v>
      </c>
      <c r="C250">
        <v>1</v>
      </c>
      <c r="D250" t="s">
        <v>28</v>
      </c>
      <c r="E250">
        <v>1802</v>
      </c>
      <c r="F250">
        <v>10</v>
      </c>
      <c r="G250">
        <v>20</v>
      </c>
      <c r="H250">
        <v>36040</v>
      </c>
      <c r="I250">
        <v>1802</v>
      </c>
      <c r="J250">
        <v>34238</v>
      </c>
      <c r="K250">
        <v>18020</v>
      </c>
      <c r="L250">
        <v>16218</v>
      </c>
      <c r="M250" s="1">
        <v>41609</v>
      </c>
    </row>
    <row r="251" spans="1:13" x14ac:dyDescent="0.35">
      <c r="A251">
        <v>5</v>
      </c>
      <c r="B251">
        <v>5</v>
      </c>
      <c r="C251">
        <v>2</v>
      </c>
      <c r="D251" t="s">
        <v>28</v>
      </c>
      <c r="E251">
        <v>2663</v>
      </c>
      <c r="F251">
        <v>10</v>
      </c>
      <c r="G251">
        <v>20</v>
      </c>
      <c r="H251">
        <v>53260</v>
      </c>
      <c r="I251">
        <v>2663</v>
      </c>
      <c r="J251">
        <v>50597</v>
      </c>
      <c r="K251">
        <v>26630</v>
      </c>
      <c r="L251">
        <v>23967</v>
      </c>
      <c r="M251" s="1">
        <v>41974</v>
      </c>
    </row>
    <row r="252" spans="1:13" x14ac:dyDescent="0.35">
      <c r="A252">
        <v>4</v>
      </c>
      <c r="B252">
        <v>1</v>
      </c>
      <c r="C252">
        <v>2</v>
      </c>
      <c r="D252" t="s">
        <v>28</v>
      </c>
      <c r="E252">
        <v>2136</v>
      </c>
      <c r="F252">
        <v>10</v>
      </c>
      <c r="G252">
        <v>7</v>
      </c>
      <c r="H252">
        <v>14952</v>
      </c>
      <c r="I252">
        <v>747.6</v>
      </c>
      <c r="J252">
        <v>14204.4</v>
      </c>
      <c r="K252">
        <v>10680</v>
      </c>
      <c r="L252">
        <v>3524.3999999999996</v>
      </c>
      <c r="M252" s="1">
        <v>41609</v>
      </c>
    </row>
    <row r="253" spans="1:13" x14ac:dyDescent="0.35">
      <c r="A253">
        <v>5</v>
      </c>
      <c r="B253">
        <v>5</v>
      </c>
      <c r="C253">
        <v>6</v>
      </c>
      <c r="D253" t="s">
        <v>28</v>
      </c>
      <c r="E253">
        <v>2116</v>
      </c>
      <c r="F253">
        <v>10</v>
      </c>
      <c r="G253">
        <v>15</v>
      </c>
      <c r="H253">
        <v>31740</v>
      </c>
      <c r="I253">
        <v>1587</v>
      </c>
      <c r="J253">
        <v>30153</v>
      </c>
      <c r="K253">
        <v>21160</v>
      </c>
      <c r="L253">
        <v>8993</v>
      </c>
      <c r="M253" s="1">
        <v>41609</v>
      </c>
    </row>
    <row r="254" spans="1:13" x14ac:dyDescent="0.35">
      <c r="A254">
        <v>4</v>
      </c>
      <c r="B254">
        <v>1</v>
      </c>
      <c r="C254">
        <v>3</v>
      </c>
      <c r="D254" t="s">
        <v>28</v>
      </c>
      <c r="E254">
        <v>555</v>
      </c>
      <c r="F254">
        <v>120</v>
      </c>
      <c r="G254">
        <v>15</v>
      </c>
      <c r="H254">
        <v>8325</v>
      </c>
      <c r="I254">
        <v>416.25</v>
      </c>
      <c r="J254">
        <v>7908.75</v>
      </c>
      <c r="K254">
        <v>5550</v>
      </c>
      <c r="L254">
        <v>2358.75</v>
      </c>
      <c r="M254" s="1">
        <v>41640</v>
      </c>
    </row>
    <row r="255" spans="1:13" x14ac:dyDescent="0.35">
      <c r="A255">
        <v>2</v>
      </c>
      <c r="B255">
        <v>5</v>
      </c>
      <c r="C255">
        <v>3</v>
      </c>
      <c r="D255" t="s">
        <v>28</v>
      </c>
      <c r="E255">
        <v>2861</v>
      </c>
      <c r="F255">
        <v>120</v>
      </c>
      <c r="G255">
        <v>15</v>
      </c>
      <c r="H255">
        <v>42915</v>
      </c>
      <c r="I255">
        <v>2145.75</v>
      </c>
      <c r="J255">
        <v>40769.25</v>
      </c>
      <c r="K255">
        <v>28610</v>
      </c>
      <c r="L255">
        <v>12159.25</v>
      </c>
      <c r="M255" s="1">
        <v>41640</v>
      </c>
    </row>
    <row r="256" spans="1:13" x14ac:dyDescent="0.35">
      <c r="A256">
        <v>4</v>
      </c>
      <c r="B256">
        <v>5</v>
      </c>
      <c r="C256">
        <v>1</v>
      </c>
      <c r="D256" t="s">
        <v>28</v>
      </c>
      <c r="E256">
        <v>807</v>
      </c>
      <c r="F256">
        <v>120</v>
      </c>
      <c r="G256">
        <v>125</v>
      </c>
      <c r="H256">
        <v>100875</v>
      </c>
      <c r="I256">
        <v>5043.75</v>
      </c>
      <c r="J256">
        <v>95831.25</v>
      </c>
      <c r="K256">
        <v>96840</v>
      </c>
      <c r="L256">
        <v>-1008.75</v>
      </c>
      <c r="M256" s="1">
        <v>41671</v>
      </c>
    </row>
    <row r="257" spans="1:13" x14ac:dyDescent="0.35">
      <c r="A257">
        <v>3</v>
      </c>
      <c r="B257">
        <v>2</v>
      </c>
      <c r="C257">
        <v>6</v>
      </c>
      <c r="D257" t="s">
        <v>28</v>
      </c>
      <c r="E257">
        <v>602</v>
      </c>
      <c r="F257">
        <v>120</v>
      </c>
      <c r="G257">
        <v>350</v>
      </c>
      <c r="H257">
        <v>210700</v>
      </c>
      <c r="I257">
        <v>10535</v>
      </c>
      <c r="J257">
        <v>200165</v>
      </c>
      <c r="K257">
        <v>156520</v>
      </c>
      <c r="L257">
        <v>43645</v>
      </c>
      <c r="M257" s="1">
        <v>41791</v>
      </c>
    </row>
    <row r="258" spans="1:13" x14ac:dyDescent="0.35">
      <c r="A258">
        <v>1</v>
      </c>
      <c r="B258">
        <v>2</v>
      </c>
      <c r="C258">
        <v>3</v>
      </c>
      <c r="D258" t="s">
        <v>28</v>
      </c>
      <c r="E258">
        <v>2832</v>
      </c>
      <c r="F258">
        <v>120</v>
      </c>
      <c r="G258">
        <v>20</v>
      </c>
      <c r="H258">
        <v>56640</v>
      </c>
      <c r="I258">
        <v>2832</v>
      </c>
      <c r="J258">
        <v>53808</v>
      </c>
      <c r="K258">
        <v>28320</v>
      </c>
      <c r="L258">
        <v>25488</v>
      </c>
      <c r="M258" s="1">
        <v>41852</v>
      </c>
    </row>
    <row r="259" spans="1:13" x14ac:dyDescent="0.35">
      <c r="A259">
        <v>1</v>
      </c>
      <c r="B259">
        <v>4</v>
      </c>
      <c r="C259">
        <v>2</v>
      </c>
      <c r="D259" t="s">
        <v>28</v>
      </c>
      <c r="E259">
        <v>1579</v>
      </c>
      <c r="F259">
        <v>120</v>
      </c>
      <c r="G259">
        <v>20</v>
      </c>
      <c r="H259">
        <v>31580</v>
      </c>
      <c r="I259">
        <v>1579</v>
      </c>
      <c r="J259">
        <v>30001</v>
      </c>
      <c r="K259">
        <v>15790</v>
      </c>
      <c r="L259">
        <v>14211</v>
      </c>
      <c r="M259" s="1">
        <v>41852</v>
      </c>
    </row>
    <row r="260" spans="1:13" x14ac:dyDescent="0.35">
      <c r="A260">
        <v>2</v>
      </c>
      <c r="B260">
        <v>4</v>
      </c>
      <c r="C260">
        <v>2</v>
      </c>
      <c r="D260" t="s">
        <v>28</v>
      </c>
      <c r="E260">
        <v>861</v>
      </c>
      <c r="F260">
        <v>120</v>
      </c>
      <c r="G260">
        <v>125</v>
      </c>
      <c r="H260">
        <v>107625</v>
      </c>
      <c r="I260">
        <v>5381.25</v>
      </c>
      <c r="J260">
        <v>102243.75</v>
      </c>
      <c r="K260">
        <v>103320</v>
      </c>
      <c r="L260">
        <v>-1076.25</v>
      </c>
      <c r="M260" s="1">
        <v>41913</v>
      </c>
    </row>
    <row r="261" spans="1:13" x14ac:dyDescent="0.35">
      <c r="A261">
        <v>2</v>
      </c>
      <c r="B261">
        <v>4</v>
      </c>
      <c r="C261">
        <v>4</v>
      </c>
      <c r="D261" t="s">
        <v>28</v>
      </c>
      <c r="E261">
        <v>704</v>
      </c>
      <c r="F261">
        <v>120</v>
      </c>
      <c r="G261">
        <v>125</v>
      </c>
      <c r="H261">
        <v>88000</v>
      </c>
      <c r="I261">
        <v>4400</v>
      </c>
      <c r="J261">
        <v>83600</v>
      </c>
      <c r="K261">
        <v>84480</v>
      </c>
      <c r="L261">
        <v>-880</v>
      </c>
      <c r="M261" s="1">
        <v>41548</v>
      </c>
    </row>
    <row r="262" spans="1:13" x14ac:dyDescent="0.35">
      <c r="A262">
        <v>2</v>
      </c>
      <c r="B262">
        <v>3</v>
      </c>
      <c r="C262">
        <v>1</v>
      </c>
      <c r="D262" t="s">
        <v>28</v>
      </c>
      <c r="E262">
        <v>1033</v>
      </c>
      <c r="F262">
        <v>120</v>
      </c>
      <c r="G262">
        <v>20</v>
      </c>
      <c r="H262">
        <v>20660</v>
      </c>
      <c r="I262">
        <v>1033</v>
      </c>
      <c r="J262">
        <v>19627</v>
      </c>
      <c r="K262">
        <v>10330</v>
      </c>
      <c r="L262">
        <v>9297</v>
      </c>
      <c r="M262" s="1">
        <v>41609</v>
      </c>
    </row>
    <row r="263" spans="1:13" x14ac:dyDescent="0.35">
      <c r="A263">
        <v>2</v>
      </c>
      <c r="B263">
        <v>2</v>
      </c>
      <c r="C263">
        <v>1</v>
      </c>
      <c r="D263" t="s">
        <v>28</v>
      </c>
      <c r="E263">
        <v>1250</v>
      </c>
      <c r="F263">
        <v>120</v>
      </c>
      <c r="G263">
        <v>300</v>
      </c>
      <c r="H263">
        <v>375000</v>
      </c>
      <c r="I263">
        <v>18750</v>
      </c>
      <c r="J263">
        <v>356250</v>
      </c>
      <c r="K263">
        <v>312500</v>
      </c>
      <c r="L263">
        <v>43750</v>
      </c>
      <c r="M263" s="1">
        <v>41974</v>
      </c>
    </row>
    <row r="264" spans="1:13" x14ac:dyDescent="0.35">
      <c r="A264">
        <v>2</v>
      </c>
      <c r="B264">
        <v>3</v>
      </c>
      <c r="C264">
        <v>4</v>
      </c>
      <c r="D264" t="s">
        <v>28</v>
      </c>
      <c r="E264">
        <v>1389</v>
      </c>
      <c r="F264">
        <v>250</v>
      </c>
      <c r="G264">
        <v>20</v>
      </c>
      <c r="H264">
        <v>27780</v>
      </c>
      <c r="I264">
        <v>1389</v>
      </c>
      <c r="J264">
        <v>26391</v>
      </c>
      <c r="K264">
        <v>13890</v>
      </c>
      <c r="L264">
        <v>12501</v>
      </c>
      <c r="M264" s="1">
        <v>41548</v>
      </c>
    </row>
    <row r="265" spans="1:13" x14ac:dyDescent="0.35">
      <c r="A265">
        <v>5</v>
      </c>
      <c r="B265">
        <v>5</v>
      </c>
      <c r="C265">
        <v>6</v>
      </c>
      <c r="D265" t="s">
        <v>28</v>
      </c>
      <c r="E265">
        <v>1265</v>
      </c>
      <c r="F265">
        <v>250</v>
      </c>
      <c r="G265">
        <v>20</v>
      </c>
      <c r="H265">
        <v>25300</v>
      </c>
      <c r="I265">
        <v>1265</v>
      </c>
      <c r="J265">
        <v>24035</v>
      </c>
      <c r="K265">
        <v>12650</v>
      </c>
      <c r="L265">
        <v>11385</v>
      </c>
      <c r="M265" s="1">
        <v>41579</v>
      </c>
    </row>
    <row r="266" spans="1:13" x14ac:dyDescent="0.35">
      <c r="A266">
        <v>5</v>
      </c>
      <c r="B266">
        <v>1</v>
      </c>
      <c r="C266">
        <v>4</v>
      </c>
      <c r="D266" t="s">
        <v>28</v>
      </c>
      <c r="E266">
        <v>2297</v>
      </c>
      <c r="F266">
        <v>250</v>
      </c>
      <c r="G266">
        <v>20</v>
      </c>
      <c r="H266">
        <v>45940</v>
      </c>
      <c r="I266">
        <v>2297</v>
      </c>
      <c r="J266">
        <v>43643</v>
      </c>
      <c r="K266">
        <v>22970</v>
      </c>
      <c r="L266">
        <v>20673</v>
      </c>
      <c r="M266" s="1">
        <v>41579</v>
      </c>
    </row>
    <row r="267" spans="1:13" x14ac:dyDescent="0.35">
      <c r="A267">
        <v>5</v>
      </c>
      <c r="B267">
        <v>1</v>
      </c>
      <c r="C267">
        <v>2</v>
      </c>
      <c r="D267" t="s">
        <v>28</v>
      </c>
      <c r="E267">
        <v>2663</v>
      </c>
      <c r="F267">
        <v>250</v>
      </c>
      <c r="G267">
        <v>20</v>
      </c>
      <c r="H267">
        <v>53260</v>
      </c>
      <c r="I267">
        <v>2663</v>
      </c>
      <c r="J267">
        <v>50597</v>
      </c>
      <c r="K267">
        <v>26630</v>
      </c>
      <c r="L267">
        <v>23967</v>
      </c>
      <c r="M267" s="1">
        <v>41974</v>
      </c>
    </row>
    <row r="268" spans="1:13" x14ac:dyDescent="0.35">
      <c r="A268">
        <v>2</v>
      </c>
      <c r="B268">
        <v>1</v>
      </c>
      <c r="C268">
        <v>4</v>
      </c>
      <c r="D268" t="s">
        <v>28</v>
      </c>
      <c r="E268">
        <v>570</v>
      </c>
      <c r="F268">
        <v>250</v>
      </c>
      <c r="G268">
        <v>7</v>
      </c>
      <c r="H268">
        <v>3990</v>
      </c>
      <c r="I268">
        <v>199.5</v>
      </c>
      <c r="J268">
        <v>3790.5</v>
      </c>
      <c r="K268">
        <v>2850</v>
      </c>
      <c r="L268">
        <v>940.5</v>
      </c>
      <c r="M268" s="1">
        <v>41974</v>
      </c>
    </row>
    <row r="269" spans="1:13" x14ac:dyDescent="0.35">
      <c r="A269">
        <v>2</v>
      </c>
      <c r="B269">
        <v>2</v>
      </c>
      <c r="C269">
        <v>6</v>
      </c>
      <c r="D269" t="s">
        <v>28</v>
      </c>
      <c r="E269">
        <v>2487</v>
      </c>
      <c r="F269">
        <v>250</v>
      </c>
      <c r="G269">
        <v>7</v>
      </c>
      <c r="H269">
        <v>17409</v>
      </c>
      <c r="I269">
        <v>870.45</v>
      </c>
      <c r="J269">
        <v>16538.55</v>
      </c>
      <c r="K269">
        <v>12435</v>
      </c>
      <c r="L269">
        <v>4103.5499999999993</v>
      </c>
      <c r="M269" s="1">
        <v>41974</v>
      </c>
    </row>
    <row r="270" spans="1:13" x14ac:dyDescent="0.35">
      <c r="A270">
        <v>3</v>
      </c>
      <c r="B270">
        <v>4</v>
      </c>
      <c r="C270">
        <v>6</v>
      </c>
      <c r="D270" t="s">
        <v>28</v>
      </c>
      <c r="E270">
        <v>1350</v>
      </c>
      <c r="F270">
        <v>260</v>
      </c>
      <c r="G270">
        <v>350</v>
      </c>
      <c r="H270">
        <v>472500</v>
      </c>
      <c r="I270">
        <v>23625</v>
      </c>
      <c r="J270">
        <v>448875</v>
      </c>
      <c r="K270">
        <v>351000</v>
      </c>
      <c r="L270">
        <v>97875</v>
      </c>
      <c r="M270" s="1">
        <v>41671</v>
      </c>
    </row>
    <row r="271" spans="1:13" x14ac:dyDescent="0.35">
      <c r="A271">
        <v>5</v>
      </c>
      <c r="B271">
        <v>2</v>
      </c>
      <c r="C271">
        <v>1</v>
      </c>
      <c r="D271" t="s">
        <v>28</v>
      </c>
      <c r="E271">
        <v>552</v>
      </c>
      <c r="F271">
        <v>260</v>
      </c>
      <c r="G271">
        <v>350</v>
      </c>
      <c r="H271">
        <v>193200</v>
      </c>
      <c r="I271">
        <v>9660</v>
      </c>
      <c r="J271">
        <v>183540</v>
      </c>
      <c r="K271">
        <v>143520</v>
      </c>
      <c r="L271">
        <v>40020</v>
      </c>
      <c r="M271" s="1">
        <v>41852</v>
      </c>
    </row>
    <row r="272" spans="1:13" x14ac:dyDescent="0.35">
      <c r="A272">
        <v>3</v>
      </c>
      <c r="B272">
        <v>3</v>
      </c>
      <c r="C272">
        <v>6</v>
      </c>
      <c r="D272" t="s">
        <v>28</v>
      </c>
      <c r="E272">
        <v>1228</v>
      </c>
      <c r="F272">
        <v>260</v>
      </c>
      <c r="G272">
        <v>350</v>
      </c>
      <c r="H272">
        <v>429800</v>
      </c>
      <c r="I272">
        <v>21490</v>
      </c>
      <c r="J272">
        <v>408310</v>
      </c>
      <c r="K272">
        <v>319280</v>
      </c>
      <c r="L272">
        <v>89030</v>
      </c>
      <c r="M272" s="1">
        <v>41548</v>
      </c>
    </row>
    <row r="273" spans="1:13" x14ac:dyDescent="0.35">
      <c r="A273">
        <v>3</v>
      </c>
      <c r="B273">
        <v>4</v>
      </c>
      <c r="C273">
        <v>6</v>
      </c>
      <c r="D273" t="s">
        <v>28</v>
      </c>
      <c r="E273">
        <v>1250</v>
      </c>
      <c r="F273">
        <v>260</v>
      </c>
      <c r="G273">
        <v>300</v>
      </c>
      <c r="H273">
        <v>375000</v>
      </c>
      <c r="I273">
        <v>18750</v>
      </c>
      <c r="J273">
        <v>356250</v>
      </c>
      <c r="K273">
        <v>312500</v>
      </c>
      <c r="L273">
        <v>43750</v>
      </c>
      <c r="M273" s="1">
        <v>41974</v>
      </c>
    </row>
    <row r="274" spans="1:13" x14ac:dyDescent="0.35">
      <c r="A274">
        <v>4</v>
      </c>
      <c r="B274">
        <v>2</v>
      </c>
      <c r="C274">
        <v>3</v>
      </c>
      <c r="D274" t="s">
        <v>28</v>
      </c>
      <c r="E274">
        <v>3801</v>
      </c>
      <c r="F274">
        <v>10</v>
      </c>
      <c r="G274">
        <v>15</v>
      </c>
      <c r="H274">
        <v>57015</v>
      </c>
      <c r="I274">
        <v>3420.8999999999996</v>
      </c>
      <c r="J274">
        <v>53594.100000000006</v>
      </c>
      <c r="K274">
        <v>38010</v>
      </c>
      <c r="L274">
        <v>15584.100000000002</v>
      </c>
      <c r="M274" s="1">
        <v>41730</v>
      </c>
    </row>
    <row r="275" spans="1:13" x14ac:dyDescent="0.35">
      <c r="A275">
        <v>1</v>
      </c>
      <c r="B275">
        <v>5</v>
      </c>
      <c r="C275">
        <v>6</v>
      </c>
      <c r="D275" t="s">
        <v>28</v>
      </c>
      <c r="E275">
        <v>1117.5</v>
      </c>
      <c r="F275">
        <v>3</v>
      </c>
      <c r="G275">
        <v>20</v>
      </c>
      <c r="H275">
        <v>22350</v>
      </c>
      <c r="I275">
        <v>1341</v>
      </c>
      <c r="J275">
        <v>21009</v>
      </c>
      <c r="K275">
        <v>11175</v>
      </c>
      <c r="L275">
        <v>9834</v>
      </c>
      <c r="M275" s="1">
        <v>41640</v>
      </c>
    </row>
    <row r="276" spans="1:13" x14ac:dyDescent="0.35">
      <c r="A276">
        <v>2</v>
      </c>
      <c r="B276">
        <v>5</v>
      </c>
      <c r="C276">
        <v>4</v>
      </c>
      <c r="D276" t="s">
        <v>28</v>
      </c>
      <c r="E276">
        <v>2844</v>
      </c>
      <c r="F276">
        <v>3</v>
      </c>
      <c r="G276">
        <v>15</v>
      </c>
      <c r="H276">
        <v>42660</v>
      </c>
      <c r="I276">
        <v>2559.6</v>
      </c>
      <c r="J276">
        <v>40100.400000000001</v>
      </c>
      <c r="K276">
        <v>28440</v>
      </c>
      <c r="L276">
        <v>11660.400000000001</v>
      </c>
      <c r="M276" s="1">
        <v>41791</v>
      </c>
    </row>
    <row r="277" spans="1:13" x14ac:dyDescent="0.35">
      <c r="A277">
        <v>3</v>
      </c>
      <c r="B277">
        <v>5</v>
      </c>
      <c r="C277">
        <v>1</v>
      </c>
      <c r="D277" t="s">
        <v>28</v>
      </c>
      <c r="E277">
        <v>562</v>
      </c>
      <c r="F277">
        <v>3</v>
      </c>
      <c r="G277">
        <v>12</v>
      </c>
      <c r="H277">
        <v>6744</v>
      </c>
      <c r="I277">
        <v>404.64</v>
      </c>
      <c r="J277">
        <v>6339.36</v>
      </c>
      <c r="K277">
        <v>1686</v>
      </c>
      <c r="L277">
        <v>4653.3599999999997</v>
      </c>
      <c r="M277" s="1">
        <v>41883</v>
      </c>
    </row>
    <row r="278" spans="1:13" x14ac:dyDescent="0.35">
      <c r="A278">
        <v>2</v>
      </c>
      <c r="B278">
        <v>3</v>
      </c>
      <c r="C278">
        <v>5</v>
      </c>
      <c r="D278" t="s">
        <v>28</v>
      </c>
      <c r="E278">
        <v>2299</v>
      </c>
      <c r="F278">
        <v>3</v>
      </c>
      <c r="G278">
        <v>12</v>
      </c>
      <c r="H278">
        <v>27588</v>
      </c>
      <c r="I278">
        <v>1655.28</v>
      </c>
      <c r="J278">
        <v>25932.720000000001</v>
      </c>
      <c r="K278">
        <v>6897</v>
      </c>
      <c r="L278">
        <v>19035.72</v>
      </c>
      <c r="M278" s="1">
        <v>41548</v>
      </c>
    </row>
    <row r="279" spans="1:13" x14ac:dyDescent="0.35">
      <c r="A279">
        <v>4</v>
      </c>
      <c r="B279">
        <v>1</v>
      </c>
      <c r="C279">
        <v>6</v>
      </c>
      <c r="D279" t="s">
        <v>28</v>
      </c>
      <c r="E279">
        <v>2030</v>
      </c>
      <c r="F279">
        <v>3</v>
      </c>
      <c r="G279">
        <v>15</v>
      </c>
      <c r="H279">
        <v>30450</v>
      </c>
      <c r="I279">
        <v>1827</v>
      </c>
      <c r="J279">
        <v>28623</v>
      </c>
      <c r="K279">
        <v>20300</v>
      </c>
      <c r="L279">
        <v>8323</v>
      </c>
      <c r="M279" s="1">
        <v>41944</v>
      </c>
    </row>
    <row r="280" spans="1:13" x14ac:dyDescent="0.35">
      <c r="A280">
        <v>2</v>
      </c>
      <c r="B280">
        <v>3</v>
      </c>
      <c r="C280">
        <v>4</v>
      </c>
      <c r="D280" t="s">
        <v>28</v>
      </c>
      <c r="E280">
        <v>263</v>
      </c>
      <c r="F280">
        <v>3</v>
      </c>
      <c r="G280">
        <v>7</v>
      </c>
      <c r="H280">
        <v>1841</v>
      </c>
      <c r="I280">
        <v>110.46</v>
      </c>
      <c r="J280">
        <v>1730.54</v>
      </c>
      <c r="K280">
        <v>1315</v>
      </c>
      <c r="L280">
        <v>415.53999999999996</v>
      </c>
      <c r="M280" s="1">
        <v>41579</v>
      </c>
    </row>
    <row r="281" spans="1:13" x14ac:dyDescent="0.35">
      <c r="A281">
        <v>4</v>
      </c>
      <c r="B281">
        <v>1</v>
      </c>
      <c r="C281">
        <v>3</v>
      </c>
      <c r="D281" t="s">
        <v>28</v>
      </c>
      <c r="E281">
        <v>887</v>
      </c>
      <c r="F281">
        <v>3</v>
      </c>
      <c r="G281">
        <v>125</v>
      </c>
      <c r="H281">
        <v>110875</v>
      </c>
      <c r="I281">
        <v>6652.5</v>
      </c>
      <c r="J281">
        <v>104222.5</v>
      </c>
      <c r="K281">
        <v>106440</v>
      </c>
      <c r="L281">
        <v>-2217.5</v>
      </c>
      <c r="M281" s="1">
        <v>41609</v>
      </c>
    </row>
    <row r="282" spans="1:13" x14ac:dyDescent="0.35">
      <c r="A282">
        <v>2</v>
      </c>
      <c r="B282">
        <v>2</v>
      </c>
      <c r="C282">
        <v>3</v>
      </c>
      <c r="D282" t="s">
        <v>28</v>
      </c>
      <c r="E282">
        <v>980</v>
      </c>
      <c r="F282">
        <v>5</v>
      </c>
      <c r="G282">
        <v>350</v>
      </c>
      <c r="H282">
        <v>343000</v>
      </c>
      <c r="I282">
        <v>20580</v>
      </c>
      <c r="J282">
        <v>322420</v>
      </c>
      <c r="K282">
        <v>254800</v>
      </c>
      <c r="L282">
        <v>67620</v>
      </c>
      <c r="M282" s="1">
        <v>41730</v>
      </c>
    </row>
    <row r="283" spans="1:13" x14ac:dyDescent="0.35">
      <c r="A283">
        <v>2</v>
      </c>
      <c r="B283">
        <v>5</v>
      </c>
      <c r="C283">
        <v>3</v>
      </c>
      <c r="D283" t="s">
        <v>28</v>
      </c>
      <c r="E283">
        <v>1460</v>
      </c>
      <c r="F283">
        <v>5</v>
      </c>
      <c r="G283">
        <v>350</v>
      </c>
      <c r="H283">
        <v>511000</v>
      </c>
      <c r="I283">
        <v>30660</v>
      </c>
      <c r="J283">
        <v>480340</v>
      </c>
      <c r="K283">
        <v>379600</v>
      </c>
      <c r="L283">
        <v>100740</v>
      </c>
      <c r="M283" s="1">
        <v>41760</v>
      </c>
    </row>
    <row r="284" spans="1:13" x14ac:dyDescent="0.35">
      <c r="A284">
        <v>2</v>
      </c>
      <c r="B284">
        <v>2</v>
      </c>
      <c r="C284">
        <v>2</v>
      </c>
      <c r="D284" t="s">
        <v>28</v>
      </c>
      <c r="E284">
        <v>1403</v>
      </c>
      <c r="F284">
        <v>5</v>
      </c>
      <c r="G284">
        <v>7</v>
      </c>
      <c r="H284">
        <v>9821</v>
      </c>
      <c r="I284">
        <v>589.26</v>
      </c>
      <c r="J284">
        <v>9231.74</v>
      </c>
      <c r="K284">
        <v>7015</v>
      </c>
      <c r="L284">
        <v>2216.7399999999998</v>
      </c>
      <c r="M284" s="1">
        <v>41548</v>
      </c>
    </row>
    <row r="285" spans="1:13" x14ac:dyDescent="0.35">
      <c r="A285">
        <v>2</v>
      </c>
      <c r="B285">
        <v>1</v>
      </c>
      <c r="C285">
        <v>4</v>
      </c>
      <c r="D285" t="s">
        <v>28</v>
      </c>
      <c r="E285">
        <v>2723</v>
      </c>
      <c r="F285">
        <v>5</v>
      </c>
      <c r="G285">
        <v>12</v>
      </c>
      <c r="H285">
        <v>32676</v>
      </c>
      <c r="I285">
        <v>1960.56</v>
      </c>
      <c r="J285">
        <v>30715.439999999999</v>
      </c>
      <c r="K285">
        <v>8169</v>
      </c>
      <c r="L285">
        <v>22546.44</v>
      </c>
      <c r="M285" s="1">
        <v>41944</v>
      </c>
    </row>
    <row r="286" spans="1:13" x14ac:dyDescent="0.35">
      <c r="A286">
        <v>4</v>
      </c>
      <c r="B286">
        <v>3</v>
      </c>
      <c r="C286">
        <v>3</v>
      </c>
      <c r="D286" t="s">
        <v>28</v>
      </c>
      <c r="E286">
        <v>1496</v>
      </c>
      <c r="F286">
        <v>10</v>
      </c>
      <c r="G286">
        <v>350</v>
      </c>
      <c r="H286">
        <v>523600</v>
      </c>
      <c r="I286">
        <v>31416</v>
      </c>
      <c r="J286">
        <v>492184</v>
      </c>
      <c r="K286">
        <v>388960</v>
      </c>
      <c r="L286">
        <v>103224</v>
      </c>
      <c r="M286" s="1">
        <v>41791</v>
      </c>
    </row>
    <row r="287" spans="1:13" x14ac:dyDescent="0.35">
      <c r="A287">
        <v>3</v>
      </c>
      <c r="B287">
        <v>4</v>
      </c>
      <c r="C287">
        <v>5</v>
      </c>
      <c r="D287" t="s">
        <v>28</v>
      </c>
      <c r="E287">
        <v>2299</v>
      </c>
      <c r="F287">
        <v>10</v>
      </c>
      <c r="G287">
        <v>12</v>
      </c>
      <c r="H287">
        <v>27588</v>
      </c>
      <c r="I287">
        <v>1655.28</v>
      </c>
      <c r="J287">
        <v>25932.720000000001</v>
      </c>
      <c r="K287">
        <v>6897</v>
      </c>
      <c r="L287">
        <v>19035.72</v>
      </c>
      <c r="M287" s="1">
        <v>41548</v>
      </c>
    </row>
    <row r="288" spans="1:13" x14ac:dyDescent="0.35">
      <c r="A288">
        <v>2</v>
      </c>
      <c r="B288">
        <v>2</v>
      </c>
      <c r="C288">
        <v>5</v>
      </c>
      <c r="D288" t="s">
        <v>28</v>
      </c>
      <c r="E288">
        <v>727</v>
      </c>
      <c r="F288">
        <v>10</v>
      </c>
      <c r="G288">
        <v>350</v>
      </c>
      <c r="H288">
        <v>254450</v>
      </c>
      <c r="I288">
        <v>15267</v>
      </c>
      <c r="J288">
        <v>239183</v>
      </c>
      <c r="K288">
        <v>189020</v>
      </c>
      <c r="L288">
        <v>50163</v>
      </c>
      <c r="M288" s="1">
        <v>41548</v>
      </c>
    </row>
    <row r="289" spans="1:13" x14ac:dyDescent="0.35">
      <c r="A289">
        <v>3</v>
      </c>
      <c r="B289">
        <v>2</v>
      </c>
      <c r="C289">
        <v>5</v>
      </c>
      <c r="D289" t="s">
        <v>28</v>
      </c>
      <c r="E289">
        <v>952</v>
      </c>
      <c r="F289">
        <v>120</v>
      </c>
      <c r="G289">
        <v>125</v>
      </c>
      <c r="H289">
        <v>119000</v>
      </c>
      <c r="I289">
        <v>7140</v>
      </c>
      <c r="J289">
        <v>111860</v>
      </c>
      <c r="K289">
        <v>114240</v>
      </c>
      <c r="L289">
        <v>-2380</v>
      </c>
      <c r="M289" s="1">
        <v>41671</v>
      </c>
    </row>
    <row r="290" spans="1:13" x14ac:dyDescent="0.35">
      <c r="A290">
        <v>1</v>
      </c>
      <c r="B290">
        <v>4</v>
      </c>
      <c r="C290">
        <v>6</v>
      </c>
      <c r="D290" t="s">
        <v>28</v>
      </c>
      <c r="E290">
        <v>2755</v>
      </c>
      <c r="F290">
        <v>120</v>
      </c>
      <c r="G290">
        <v>125</v>
      </c>
      <c r="H290">
        <v>344375</v>
      </c>
      <c r="I290">
        <v>20662.5</v>
      </c>
      <c r="J290">
        <v>323712.5</v>
      </c>
      <c r="K290">
        <v>330600</v>
      </c>
      <c r="L290">
        <v>-6887.5</v>
      </c>
      <c r="M290" s="1">
        <v>41671</v>
      </c>
    </row>
    <row r="291" spans="1:13" x14ac:dyDescent="0.35">
      <c r="A291">
        <v>2</v>
      </c>
      <c r="B291">
        <v>2</v>
      </c>
      <c r="C291">
        <v>4</v>
      </c>
      <c r="D291" t="s">
        <v>28</v>
      </c>
      <c r="E291">
        <v>1530</v>
      </c>
      <c r="F291">
        <v>120</v>
      </c>
      <c r="G291">
        <v>15</v>
      </c>
      <c r="H291">
        <v>22950</v>
      </c>
      <c r="I291">
        <v>1377</v>
      </c>
      <c r="J291">
        <v>21573</v>
      </c>
      <c r="K291">
        <v>15300</v>
      </c>
      <c r="L291">
        <v>6273</v>
      </c>
      <c r="M291" s="1">
        <v>41760</v>
      </c>
    </row>
    <row r="292" spans="1:13" x14ac:dyDescent="0.35">
      <c r="A292">
        <v>3</v>
      </c>
      <c r="B292">
        <v>4</v>
      </c>
      <c r="C292">
        <v>2</v>
      </c>
      <c r="D292" t="s">
        <v>28</v>
      </c>
      <c r="E292">
        <v>1496</v>
      </c>
      <c r="F292">
        <v>120</v>
      </c>
      <c r="G292">
        <v>350</v>
      </c>
      <c r="H292">
        <v>523600</v>
      </c>
      <c r="I292">
        <v>31416</v>
      </c>
      <c r="J292">
        <v>492184</v>
      </c>
      <c r="K292">
        <v>388960</v>
      </c>
      <c r="L292">
        <v>103224</v>
      </c>
      <c r="M292" s="1">
        <v>41791</v>
      </c>
    </row>
    <row r="293" spans="1:13" x14ac:dyDescent="0.35">
      <c r="A293">
        <v>4</v>
      </c>
      <c r="B293">
        <v>2</v>
      </c>
      <c r="C293">
        <v>4</v>
      </c>
      <c r="D293" t="s">
        <v>28</v>
      </c>
      <c r="E293">
        <v>1498</v>
      </c>
      <c r="F293">
        <v>120</v>
      </c>
      <c r="G293">
        <v>7</v>
      </c>
      <c r="H293">
        <v>10486</v>
      </c>
      <c r="I293">
        <v>629.16</v>
      </c>
      <c r="J293">
        <v>9856.84</v>
      </c>
      <c r="K293">
        <v>7490</v>
      </c>
      <c r="L293">
        <v>2366.84</v>
      </c>
      <c r="M293" s="1">
        <v>41791</v>
      </c>
    </row>
    <row r="294" spans="1:13" x14ac:dyDescent="0.35">
      <c r="A294">
        <v>3</v>
      </c>
      <c r="B294">
        <v>5</v>
      </c>
      <c r="C294">
        <v>6</v>
      </c>
      <c r="D294" t="s">
        <v>28</v>
      </c>
      <c r="E294">
        <v>1221</v>
      </c>
      <c r="F294">
        <v>120</v>
      </c>
      <c r="G294">
        <v>300</v>
      </c>
      <c r="H294">
        <v>366300</v>
      </c>
      <c r="I294">
        <v>21978</v>
      </c>
      <c r="J294">
        <v>344322</v>
      </c>
      <c r="K294">
        <v>305250</v>
      </c>
      <c r="L294">
        <v>39072</v>
      </c>
      <c r="M294" s="1">
        <v>41548</v>
      </c>
    </row>
    <row r="295" spans="1:13" x14ac:dyDescent="0.35">
      <c r="A295">
        <v>2</v>
      </c>
      <c r="B295">
        <v>5</v>
      </c>
      <c r="C295">
        <v>3</v>
      </c>
      <c r="D295" t="s">
        <v>28</v>
      </c>
      <c r="E295">
        <v>2076</v>
      </c>
      <c r="F295">
        <v>120</v>
      </c>
      <c r="G295">
        <v>350</v>
      </c>
      <c r="H295">
        <v>726600</v>
      </c>
      <c r="I295">
        <v>43596</v>
      </c>
      <c r="J295">
        <v>683004</v>
      </c>
      <c r="K295">
        <v>539760</v>
      </c>
      <c r="L295">
        <v>143244</v>
      </c>
      <c r="M295" s="1">
        <v>41548</v>
      </c>
    </row>
    <row r="296" spans="1:13" x14ac:dyDescent="0.35">
      <c r="A296">
        <v>3</v>
      </c>
      <c r="B296">
        <v>5</v>
      </c>
      <c r="C296">
        <v>2</v>
      </c>
      <c r="D296" t="s">
        <v>28</v>
      </c>
      <c r="E296">
        <v>2844</v>
      </c>
      <c r="F296">
        <v>250</v>
      </c>
      <c r="G296">
        <v>15</v>
      </c>
      <c r="H296">
        <v>42660</v>
      </c>
      <c r="I296">
        <v>2559.6</v>
      </c>
      <c r="J296">
        <v>40100.400000000001</v>
      </c>
      <c r="K296">
        <v>28440</v>
      </c>
      <c r="L296">
        <v>11660.400000000001</v>
      </c>
      <c r="M296" s="1">
        <v>41791</v>
      </c>
    </row>
    <row r="297" spans="1:13" x14ac:dyDescent="0.35">
      <c r="A297">
        <v>4</v>
      </c>
      <c r="B297">
        <v>5</v>
      </c>
      <c r="C297">
        <v>1</v>
      </c>
      <c r="D297" t="s">
        <v>28</v>
      </c>
      <c r="E297">
        <v>1498</v>
      </c>
      <c r="F297">
        <v>250</v>
      </c>
      <c r="G297">
        <v>7</v>
      </c>
      <c r="H297">
        <v>10486</v>
      </c>
      <c r="I297">
        <v>629.16</v>
      </c>
      <c r="J297">
        <v>9856.84</v>
      </c>
      <c r="K297">
        <v>7490</v>
      </c>
      <c r="L297">
        <v>2366.84</v>
      </c>
      <c r="M297" s="1">
        <v>41791</v>
      </c>
    </row>
    <row r="298" spans="1:13" x14ac:dyDescent="0.35">
      <c r="A298">
        <v>1</v>
      </c>
      <c r="B298">
        <v>1</v>
      </c>
      <c r="C298">
        <v>4</v>
      </c>
      <c r="D298" t="s">
        <v>28</v>
      </c>
      <c r="E298">
        <v>1221</v>
      </c>
      <c r="F298">
        <v>250</v>
      </c>
      <c r="G298">
        <v>300</v>
      </c>
      <c r="H298">
        <v>366300</v>
      </c>
      <c r="I298">
        <v>21978</v>
      </c>
      <c r="J298">
        <v>344322</v>
      </c>
      <c r="K298">
        <v>305250</v>
      </c>
      <c r="L298">
        <v>39072</v>
      </c>
      <c r="M298" s="1">
        <v>41548</v>
      </c>
    </row>
    <row r="299" spans="1:13" x14ac:dyDescent="0.35">
      <c r="A299">
        <v>3</v>
      </c>
      <c r="B299">
        <v>4</v>
      </c>
      <c r="C299">
        <v>6</v>
      </c>
      <c r="D299" t="s">
        <v>28</v>
      </c>
      <c r="E299">
        <v>1123</v>
      </c>
      <c r="F299">
        <v>250</v>
      </c>
      <c r="G299">
        <v>20</v>
      </c>
      <c r="H299">
        <v>22460</v>
      </c>
      <c r="I299">
        <v>1347.6</v>
      </c>
      <c r="J299">
        <v>21112.400000000001</v>
      </c>
      <c r="K299">
        <v>11230</v>
      </c>
      <c r="L299">
        <v>9882.4000000000015</v>
      </c>
      <c r="M299" s="1">
        <v>41579</v>
      </c>
    </row>
    <row r="300" spans="1:13" x14ac:dyDescent="0.35">
      <c r="A300">
        <v>2</v>
      </c>
      <c r="B300">
        <v>3</v>
      </c>
      <c r="C300">
        <v>6</v>
      </c>
      <c r="D300" t="s">
        <v>28</v>
      </c>
      <c r="E300">
        <v>2436</v>
      </c>
      <c r="F300">
        <v>250</v>
      </c>
      <c r="G300">
        <v>300</v>
      </c>
      <c r="H300">
        <v>730800</v>
      </c>
      <c r="I300">
        <v>43848</v>
      </c>
      <c r="J300">
        <v>686952</v>
      </c>
      <c r="K300">
        <v>609000</v>
      </c>
      <c r="L300">
        <v>77952</v>
      </c>
      <c r="M300" s="1">
        <v>41609</v>
      </c>
    </row>
    <row r="301" spans="1:13" x14ac:dyDescent="0.35">
      <c r="A301">
        <v>1</v>
      </c>
      <c r="B301">
        <v>4</v>
      </c>
      <c r="C301">
        <v>1</v>
      </c>
      <c r="D301" t="s">
        <v>28</v>
      </c>
      <c r="E301">
        <v>1987.5</v>
      </c>
      <c r="F301">
        <v>260</v>
      </c>
      <c r="G301">
        <v>125</v>
      </c>
      <c r="H301">
        <v>248437.5</v>
      </c>
      <c r="I301">
        <v>14906.25</v>
      </c>
      <c r="J301">
        <v>233531.25</v>
      </c>
      <c r="K301">
        <v>238500</v>
      </c>
      <c r="L301">
        <v>-4968.75</v>
      </c>
      <c r="M301" s="1">
        <v>41640</v>
      </c>
    </row>
    <row r="302" spans="1:13" x14ac:dyDescent="0.35">
      <c r="A302">
        <v>1</v>
      </c>
      <c r="B302">
        <v>4</v>
      </c>
      <c r="C302">
        <v>1</v>
      </c>
      <c r="D302" t="s">
        <v>28</v>
      </c>
      <c r="E302">
        <v>1679</v>
      </c>
      <c r="F302">
        <v>260</v>
      </c>
      <c r="G302">
        <v>350</v>
      </c>
      <c r="H302">
        <v>587650</v>
      </c>
      <c r="I302">
        <v>35259</v>
      </c>
      <c r="J302">
        <v>552391</v>
      </c>
      <c r="K302">
        <v>436540</v>
      </c>
      <c r="L302">
        <v>115851</v>
      </c>
      <c r="M302" s="1">
        <v>41883</v>
      </c>
    </row>
    <row r="303" spans="1:13" x14ac:dyDescent="0.35">
      <c r="A303">
        <v>4</v>
      </c>
      <c r="B303">
        <v>3</v>
      </c>
      <c r="C303">
        <v>4</v>
      </c>
      <c r="D303" t="s">
        <v>28</v>
      </c>
      <c r="E303">
        <v>727</v>
      </c>
      <c r="F303">
        <v>260</v>
      </c>
      <c r="G303">
        <v>350</v>
      </c>
      <c r="H303">
        <v>254450</v>
      </c>
      <c r="I303">
        <v>15267</v>
      </c>
      <c r="J303">
        <v>239183</v>
      </c>
      <c r="K303">
        <v>189020</v>
      </c>
      <c r="L303">
        <v>50163</v>
      </c>
      <c r="M303" s="1">
        <v>41548</v>
      </c>
    </row>
    <row r="304" spans="1:13" x14ac:dyDescent="0.35">
      <c r="A304">
        <v>4</v>
      </c>
      <c r="B304">
        <v>2</v>
      </c>
      <c r="C304">
        <v>1</v>
      </c>
      <c r="D304" t="s">
        <v>28</v>
      </c>
      <c r="E304">
        <v>1403</v>
      </c>
      <c r="F304">
        <v>260</v>
      </c>
      <c r="G304">
        <v>7</v>
      </c>
      <c r="H304">
        <v>9821</v>
      </c>
      <c r="I304">
        <v>589.26</v>
      </c>
      <c r="J304">
        <v>9231.74</v>
      </c>
      <c r="K304">
        <v>7015</v>
      </c>
      <c r="L304">
        <v>2216.7399999999998</v>
      </c>
      <c r="M304" s="1">
        <v>41548</v>
      </c>
    </row>
    <row r="305" spans="1:13" x14ac:dyDescent="0.35">
      <c r="A305">
        <v>1</v>
      </c>
      <c r="B305">
        <v>3</v>
      </c>
      <c r="C305">
        <v>5</v>
      </c>
      <c r="D305" t="s">
        <v>28</v>
      </c>
      <c r="E305">
        <v>2076</v>
      </c>
      <c r="F305">
        <v>260</v>
      </c>
      <c r="G305">
        <v>350</v>
      </c>
      <c r="H305">
        <v>726600</v>
      </c>
      <c r="I305">
        <v>43596</v>
      </c>
      <c r="J305">
        <v>683004</v>
      </c>
      <c r="K305">
        <v>539760</v>
      </c>
      <c r="L305">
        <v>143244</v>
      </c>
      <c r="M305" s="1">
        <v>41548</v>
      </c>
    </row>
    <row r="306" spans="1:13" x14ac:dyDescent="0.35">
      <c r="A306">
        <v>5</v>
      </c>
      <c r="B306">
        <v>1</v>
      </c>
      <c r="C306">
        <v>3</v>
      </c>
      <c r="D306" t="s">
        <v>28</v>
      </c>
      <c r="E306">
        <v>1757</v>
      </c>
      <c r="F306">
        <v>5</v>
      </c>
      <c r="G306">
        <v>20</v>
      </c>
      <c r="H306">
        <v>35140</v>
      </c>
      <c r="I306">
        <v>2108.4</v>
      </c>
      <c r="J306">
        <v>33031.599999999999</v>
      </c>
      <c r="K306">
        <v>17570</v>
      </c>
      <c r="L306">
        <v>15461.599999999999</v>
      </c>
      <c r="M306" s="1">
        <v>41548</v>
      </c>
    </row>
    <row r="307" spans="1:13" x14ac:dyDescent="0.35">
      <c r="A307">
        <v>4</v>
      </c>
      <c r="B307">
        <v>5</v>
      </c>
      <c r="C307">
        <v>1</v>
      </c>
      <c r="D307" t="s">
        <v>28</v>
      </c>
      <c r="E307">
        <v>2198</v>
      </c>
      <c r="F307">
        <v>10</v>
      </c>
      <c r="G307">
        <v>15</v>
      </c>
      <c r="H307">
        <v>32970</v>
      </c>
      <c r="I307">
        <v>1978.2</v>
      </c>
      <c r="J307">
        <v>30991.8</v>
      </c>
      <c r="K307">
        <v>21980</v>
      </c>
      <c r="L307">
        <v>9011.7999999999993</v>
      </c>
      <c r="M307" s="1">
        <v>41852</v>
      </c>
    </row>
    <row r="308" spans="1:13" x14ac:dyDescent="0.35">
      <c r="A308">
        <v>2</v>
      </c>
      <c r="B308">
        <v>2</v>
      </c>
      <c r="C308">
        <v>6</v>
      </c>
      <c r="D308" t="s">
        <v>28</v>
      </c>
      <c r="E308">
        <v>1743</v>
      </c>
      <c r="F308">
        <v>10</v>
      </c>
      <c r="G308">
        <v>15</v>
      </c>
      <c r="H308">
        <v>26145</v>
      </c>
      <c r="I308">
        <v>1568.7</v>
      </c>
      <c r="J308">
        <v>24576.3</v>
      </c>
      <c r="K308">
        <v>17430</v>
      </c>
      <c r="L308">
        <v>7146.2999999999993</v>
      </c>
      <c r="M308" s="1">
        <v>41852</v>
      </c>
    </row>
    <row r="309" spans="1:13" x14ac:dyDescent="0.35">
      <c r="A309">
        <v>3</v>
      </c>
      <c r="B309">
        <v>4</v>
      </c>
      <c r="C309">
        <v>2</v>
      </c>
      <c r="D309" t="s">
        <v>28</v>
      </c>
      <c r="E309">
        <v>1153</v>
      </c>
      <c r="F309">
        <v>10</v>
      </c>
      <c r="G309">
        <v>15</v>
      </c>
      <c r="H309">
        <v>17295</v>
      </c>
      <c r="I309">
        <v>1037.7</v>
      </c>
      <c r="J309">
        <v>16257.3</v>
      </c>
      <c r="K309">
        <v>11530</v>
      </c>
      <c r="L309">
        <v>4727.2999999999993</v>
      </c>
      <c r="M309" s="1">
        <v>41913</v>
      </c>
    </row>
    <row r="310" spans="1:13" x14ac:dyDescent="0.35">
      <c r="A310">
        <v>4</v>
      </c>
      <c r="B310">
        <v>2</v>
      </c>
      <c r="C310">
        <v>3</v>
      </c>
      <c r="D310" t="s">
        <v>28</v>
      </c>
      <c r="E310">
        <v>1757</v>
      </c>
      <c r="F310">
        <v>10</v>
      </c>
      <c r="G310">
        <v>20</v>
      </c>
      <c r="H310">
        <v>35140</v>
      </c>
      <c r="I310">
        <v>2108.4</v>
      </c>
      <c r="J310">
        <v>33031.599999999999</v>
      </c>
      <c r="K310">
        <v>17570</v>
      </c>
      <c r="L310">
        <v>15461.599999999999</v>
      </c>
      <c r="M310" s="1">
        <v>41548</v>
      </c>
    </row>
    <row r="311" spans="1:13" x14ac:dyDescent="0.35">
      <c r="A311">
        <v>3</v>
      </c>
      <c r="B311">
        <v>4</v>
      </c>
      <c r="C311">
        <v>2</v>
      </c>
      <c r="D311" t="s">
        <v>28</v>
      </c>
      <c r="E311">
        <v>1001</v>
      </c>
      <c r="F311">
        <v>120</v>
      </c>
      <c r="G311">
        <v>20</v>
      </c>
      <c r="H311">
        <v>20020</v>
      </c>
      <c r="I311">
        <v>1201.2</v>
      </c>
      <c r="J311">
        <v>18818.8</v>
      </c>
      <c r="K311">
        <v>10010</v>
      </c>
      <c r="L311">
        <v>8808.7999999999993</v>
      </c>
      <c r="M311" s="1">
        <v>41852</v>
      </c>
    </row>
    <row r="312" spans="1:13" x14ac:dyDescent="0.35">
      <c r="A312">
        <v>3</v>
      </c>
      <c r="B312">
        <v>1</v>
      </c>
      <c r="C312">
        <v>6</v>
      </c>
      <c r="D312" t="s">
        <v>28</v>
      </c>
      <c r="E312">
        <v>1333</v>
      </c>
      <c r="F312">
        <v>120</v>
      </c>
      <c r="G312">
        <v>7</v>
      </c>
      <c r="H312">
        <v>9331</v>
      </c>
      <c r="I312">
        <v>559.86</v>
      </c>
      <c r="J312">
        <v>8771.14</v>
      </c>
      <c r="K312">
        <v>6665</v>
      </c>
      <c r="L312">
        <v>2106.1399999999994</v>
      </c>
      <c r="M312" s="1">
        <v>41944</v>
      </c>
    </row>
    <row r="313" spans="1:13" x14ac:dyDescent="0.35">
      <c r="A313">
        <v>5</v>
      </c>
      <c r="B313">
        <v>3</v>
      </c>
      <c r="C313">
        <v>3</v>
      </c>
      <c r="D313" t="s">
        <v>28</v>
      </c>
      <c r="E313">
        <v>1153</v>
      </c>
      <c r="F313">
        <v>250</v>
      </c>
      <c r="G313">
        <v>15</v>
      </c>
      <c r="H313">
        <v>17295</v>
      </c>
      <c r="I313">
        <v>1037.7</v>
      </c>
      <c r="J313">
        <v>16257.3</v>
      </c>
      <c r="K313">
        <v>11530</v>
      </c>
      <c r="L313">
        <v>4727.2999999999993</v>
      </c>
      <c r="M313" s="1">
        <v>41913</v>
      </c>
    </row>
    <row r="314" spans="1:13" x14ac:dyDescent="0.35">
      <c r="A314">
        <v>5</v>
      </c>
      <c r="B314">
        <v>5</v>
      </c>
      <c r="C314">
        <v>4</v>
      </c>
      <c r="D314" t="s">
        <v>28</v>
      </c>
      <c r="E314">
        <v>727</v>
      </c>
      <c r="F314">
        <v>3</v>
      </c>
      <c r="G314">
        <v>12</v>
      </c>
      <c r="H314">
        <v>8724</v>
      </c>
      <c r="I314">
        <v>610.67999999999995</v>
      </c>
      <c r="J314">
        <v>8113.32</v>
      </c>
      <c r="K314">
        <v>2181</v>
      </c>
      <c r="L314">
        <v>5932.32</v>
      </c>
      <c r="M314" s="1">
        <v>41671</v>
      </c>
    </row>
    <row r="315" spans="1:13" x14ac:dyDescent="0.35">
      <c r="A315">
        <v>4</v>
      </c>
      <c r="B315">
        <v>4</v>
      </c>
      <c r="C315">
        <v>4</v>
      </c>
      <c r="D315" t="s">
        <v>28</v>
      </c>
      <c r="E315">
        <v>1884</v>
      </c>
      <c r="F315">
        <v>3</v>
      </c>
      <c r="G315">
        <v>12</v>
      </c>
      <c r="H315">
        <v>22608</v>
      </c>
      <c r="I315">
        <v>1582.56</v>
      </c>
      <c r="J315">
        <v>21025.439999999999</v>
      </c>
      <c r="K315">
        <v>5652</v>
      </c>
      <c r="L315">
        <v>15373.439999999999</v>
      </c>
      <c r="M315" s="1">
        <v>41852</v>
      </c>
    </row>
    <row r="316" spans="1:13" x14ac:dyDescent="0.35">
      <c r="A316">
        <v>3</v>
      </c>
      <c r="B316">
        <v>5</v>
      </c>
      <c r="C316">
        <v>2</v>
      </c>
      <c r="D316" t="s">
        <v>28</v>
      </c>
      <c r="E316">
        <v>1834</v>
      </c>
      <c r="F316">
        <v>3</v>
      </c>
      <c r="G316">
        <v>20</v>
      </c>
      <c r="H316">
        <v>36680</v>
      </c>
      <c r="I316">
        <v>2567.6</v>
      </c>
      <c r="J316">
        <v>34112.400000000001</v>
      </c>
      <c r="K316">
        <v>18340</v>
      </c>
      <c r="L316">
        <v>15772.400000000001</v>
      </c>
      <c r="M316" s="1">
        <v>41518</v>
      </c>
    </row>
    <row r="317" spans="1:13" x14ac:dyDescent="0.35">
      <c r="A317">
        <v>1</v>
      </c>
      <c r="B317">
        <v>3</v>
      </c>
      <c r="C317">
        <v>1</v>
      </c>
      <c r="D317" t="s">
        <v>28</v>
      </c>
      <c r="E317">
        <v>2340</v>
      </c>
      <c r="F317">
        <v>5</v>
      </c>
      <c r="G317">
        <v>12</v>
      </c>
      <c r="H317">
        <v>28080</v>
      </c>
      <c r="I317">
        <v>1965.6</v>
      </c>
      <c r="J317">
        <v>26114.400000000001</v>
      </c>
      <c r="K317">
        <v>7020</v>
      </c>
      <c r="L317">
        <v>19094.400000000001</v>
      </c>
      <c r="M317" s="1">
        <v>41640</v>
      </c>
    </row>
    <row r="318" spans="1:13" x14ac:dyDescent="0.35">
      <c r="A318">
        <v>4</v>
      </c>
      <c r="B318">
        <v>4</v>
      </c>
      <c r="C318">
        <v>1</v>
      </c>
      <c r="D318" t="s">
        <v>28</v>
      </c>
      <c r="E318">
        <v>2342</v>
      </c>
      <c r="F318">
        <v>5</v>
      </c>
      <c r="G318">
        <v>12</v>
      </c>
      <c r="H318">
        <v>28104</v>
      </c>
      <c r="I318">
        <v>1967.28</v>
      </c>
      <c r="J318">
        <v>26136.720000000001</v>
      </c>
      <c r="K318">
        <v>7026</v>
      </c>
      <c r="L318">
        <v>19110.72</v>
      </c>
      <c r="M318" s="1">
        <v>41944</v>
      </c>
    </row>
    <row r="319" spans="1:13" x14ac:dyDescent="0.35">
      <c r="A319">
        <v>2</v>
      </c>
      <c r="B319">
        <v>5</v>
      </c>
      <c r="C319">
        <v>4</v>
      </c>
      <c r="D319" t="s">
        <v>28</v>
      </c>
      <c r="E319">
        <v>1031</v>
      </c>
      <c r="F319">
        <v>10</v>
      </c>
      <c r="G319">
        <v>7</v>
      </c>
      <c r="H319">
        <v>7217</v>
      </c>
      <c r="I319">
        <v>505.19</v>
      </c>
      <c r="J319">
        <v>6711.81</v>
      </c>
      <c r="K319">
        <v>5155</v>
      </c>
      <c r="L319">
        <v>1556.8100000000004</v>
      </c>
      <c r="M319" s="1">
        <v>41518</v>
      </c>
    </row>
    <row r="320" spans="1:13" x14ac:dyDescent="0.35">
      <c r="A320">
        <v>1</v>
      </c>
      <c r="B320">
        <v>5</v>
      </c>
      <c r="C320">
        <v>2</v>
      </c>
      <c r="D320" t="s">
        <v>28</v>
      </c>
      <c r="E320">
        <v>1262</v>
      </c>
      <c r="F320">
        <v>120</v>
      </c>
      <c r="G320">
        <v>15</v>
      </c>
      <c r="H320">
        <v>18930</v>
      </c>
      <c r="I320">
        <v>1325.1</v>
      </c>
      <c r="J320">
        <v>17604.900000000001</v>
      </c>
      <c r="K320">
        <v>12620</v>
      </c>
      <c r="L320">
        <v>4984.9000000000015</v>
      </c>
      <c r="M320" s="1">
        <v>41760</v>
      </c>
    </row>
    <row r="321" spans="1:13" x14ac:dyDescent="0.35">
      <c r="A321">
        <v>1</v>
      </c>
      <c r="B321">
        <v>4</v>
      </c>
      <c r="C321">
        <v>5</v>
      </c>
      <c r="D321" t="s">
        <v>28</v>
      </c>
      <c r="E321">
        <v>1135</v>
      </c>
      <c r="F321">
        <v>120</v>
      </c>
      <c r="G321">
        <v>7</v>
      </c>
      <c r="H321">
        <v>7945</v>
      </c>
      <c r="I321">
        <v>556.15</v>
      </c>
      <c r="J321">
        <v>7388.85</v>
      </c>
      <c r="K321">
        <v>5675</v>
      </c>
      <c r="L321">
        <v>1713.8500000000004</v>
      </c>
      <c r="M321" s="1">
        <v>41791</v>
      </c>
    </row>
    <row r="322" spans="1:13" x14ac:dyDescent="0.35">
      <c r="A322">
        <v>1</v>
      </c>
      <c r="B322">
        <v>1</v>
      </c>
      <c r="C322">
        <v>5</v>
      </c>
      <c r="D322" t="s">
        <v>28</v>
      </c>
      <c r="E322">
        <v>547</v>
      </c>
      <c r="F322">
        <v>120</v>
      </c>
      <c r="G322">
        <v>7</v>
      </c>
      <c r="H322">
        <v>3829</v>
      </c>
      <c r="I322">
        <v>268.02999999999997</v>
      </c>
      <c r="J322">
        <v>3560.9700000000003</v>
      </c>
      <c r="K322">
        <v>2735</v>
      </c>
      <c r="L322">
        <v>825.97000000000025</v>
      </c>
      <c r="M322" s="1">
        <v>41944</v>
      </c>
    </row>
    <row r="323" spans="1:13" x14ac:dyDescent="0.35">
      <c r="A323">
        <v>2</v>
      </c>
      <c r="B323">
        <v>1</v>
      </c>
      <c r="C323">
        <v>3</v>
      </c>
      <c r="D323" t="s">
        <v>28</v>
      </c>
      <c r="E323">
        <v>1582</v>
      </c>
      <c r="F323">
        <v>120</v>
      </c>
      <c r="G323">
        <v>7</v>
      </c>
      <c r="H323">
        <v>11074</v>
      </c>
      <c r="I323">
        <v>775.18</v>
      </c>
      <c r="J323">
        <v>10298.82</v>
      </c>
      <c r="K323">
        <v>7910</v>
      </c>
      <c r="L323">
        <v>2388.8199999999997</v>
      </c>
      <c r="M323" s="1">
        <v>41974</v>
      </c>
    </row>
    <row r="324" spans="1:13" x14ac:dyDescent="0.35">
      <c r="A324">
        <v>1</v>
      </c>
      <c r="B324">
        <v>2</v>
      </c>
      <c r="C324">
        <v>5</v>
      </c>
      <c r="D324" t="s">
        <v>28</v>
      </c>
      <c r="E324">
        <v>1738.5</v>
      </c>
      <c r="F324">
        <v>250</v>
      </c>
      <c r="G324">
        <v>12</v>
      </c>
      <c r="H324">
        <v>20862</v>
      </c>
      <c r="I324">
        <v>1460.34</v>
      </c>
      <c r="J324">
        <v>19401.66</v>
      </c>
      <c r="K324">
        <v>5215.5</v>
      </c>
      <c r="L324">
        <v>14186.16</v>
      </c>
      <c r="M324" s="1">
        <v>41730</v>
      </c>
    </row>
    <row r="325" spans="1:13" x14ac:dyDescent="0.35">
      <c r="A325">
        <v>4</v>
      </c>
      <c r="B325">
        <v>3</v>
      </c>
      <c r="C325">
        <v>6</v>
      </c>
      <c r="D325" t="s">
        <v>28</v>
      </c>
      <c r="E325">
        <v>2215</v>
      </c>
      <c r="F325">
        <v>250</v>
      </c>
      <c r="G325">
        <v>12</v>
      </c>
      <c r="H325">
        <v>26580</v>
      </c>
      <c r="I325">
        <v>1860.6</v>
      </c>
      <c r="J325">
        <v>24719.4</v>
      </c>
      <c r="K325">
        <v>6645</v>
      </c>
      <c r="L325">
        <v>18074.400000000001</v>
      </c>
      <c r="M325" s="1">
        <v>41518</v>
      </c>
    </row>
    <row r="326" spans="1:13" x14ac:dyDescent="0.35">
      <c r="A326">
        <v>2</v>
      </c>
      <c r="B326">
        <v>4</v>
      </c>
      <c r="C326">
        <v>6</v>
      </c>
      <c r="D326" t="s">
        <v>28</v>
      </c>
      <c r="E326">
        <v>1582</v>
      </c>
      <c r="F326">
        <v>250</v>
      </c>
      <c r="G326">
        <v>7</v>
      </c>
      <c r="H326">
        <v>11074</v>
      </c>
      <c r="I326">
        <v>775.18</v>
      </c>
      <c r="J326">
        <v>10298.82</v>
      </c>
      <c r="K326">
        <v>7910</v>
      </c>
      <c r="L326">
        <v>2388.8199999999997</v>
      </c>
      <c r="M326" s="1">
        <v>41974</v>
      </c>
    </row>
    <row r="327" spans="1:13" x14ac:dyDescent="0.35">
      <c r="A327">
        <v>2</v>
      </c>
      <c r="B327">
        <v>1</v>
      </c>
      <c r="C327">
        <v>4</v>
      </c>
      <c r="D327" t="s">
        <v>28</v>
      </c>
      <c r="E327">
        <v>1135</v>
      </c>
      <c r="F327">
        <v>260</v>
      </c>
      <c r="G327">
        <v>7</v>
      </c>
      <c r="H327">
        <v>7945</v>
      </c>
      <c r="I327">
        <v>556.15</v>
      </c>
      <c r="J327">
        <v>7388.85</v>
      </c>
      <c r="K327">
        <v>5675</v>
      </c>
      <c r="L327">
        <v>1713.8500000000004</v>
      </c>
      <c r="M327" s="1">
        <v>41791</v>
      </c>
    </row>
    <row r="328" spans="1:13" x14ac:dyDescent="0.35">
      <c r="A328">
        <v>5</v>
      </c>
      <c r="B328">
        <v>3</v>
      </c>
      <c r="C328">
        <v>2</v>
      </c>
      <c r="D328" t="s">
        <v>28</v>
      </c>
      <c r="E328">
        <v>1761</v>
      </c>
      <c r="F328">
        <v>3</v>
      </c>
      <c r="G328">
        <v>350</v>
      </c>
      <c r="H328">
        <v>616350</v>
      </c>
      <c r="I328">
        <v>43144.5</v>
      </c>
      <c r="J328">
        <v>573205.5</v>
      </c>
      <c r="K328">
        <v>457860</v>
      </c>
      <c r="L328">
        <v>115345.5</v>
      </c>
      <c r="M328" s="1">
        <v>41699</v>
      </c>
    </row>
    <row r="329" spans="1:13" x14ac:dyDescent="0.35">
      <c r="A329">
        <v>1</v>
      </c>
      <c r="B329">
        <v>2</v>
      </c>
      <c r="C329">
        <v>6</v>
      </c>
      <c r="D329" t="s">
        <v>28</v>
      </c>
      <c r="E329">
        <v>448</v>
      </c>
      <c r="F329">
        <v>3</v>
      </c>
      <c r="G329">
        <v>300</v>
      </c>
      <c r="H329">
        <v>134400</v>
      </c>
      <c r="I329">
        <v>9408</v>
      </c>
      <c r="J329">
        <v>124992</v>
      </c>
      <c r="K329">
        <v>112000</v>
      </c>
      <c r="L329">
        <v>12992</v>
      </c>
      <c r="M329" s="1">
        <v>41791</v>
      </c>
    </row>
    <row r="330" spans="1:13" x14ac:dyDescent="0.35">
      <c r="A330">
        <v>4</v>
      </c>
      <c r="B330">
        <v>5</v>
      </c>
      <c r="C330">
        <v>4</v>
      </c>
      <c r="D330" t="s">
        <v>28</v>
      </c>
      <c r="E330">
        <v>2181</v>
      </c>
      <c r="F330">
        <v>3</v>
      </c>
      <c r="G330">
        <v>300</v>
      </c>
      <c r="H330">
        <v>654300</v>
      </c>
      <c r="I330">
        <v>45801</v>
      </c>
      <c r="J330">
        <v>608499</v>
      </c>
      <c r="K330">
        <v>545250</v>
      </c>
      <c r="L330">
        <v>63249</v>
      </c>
      <c r="M330" s="1">
        <v>41913</v>
      </c>
    </row>
    <row r="331" spans="1:13" x14ac:dyDescent="0.35">
      <c r="A331">
        <v>2</v>
      </c>
      <c r="B331">
        <v>4</v>
      </c>
      <c r="C331">
        <v>3</v>
      </c>
      <c r="D331" t="s">
        <v>28</v>
      </c>
      <c r="E331">
        <v>1976</v>
      </c>
      <c r="F331">
        <v>5</v>
      </c>
      <c r="G331">
        <v>20</v>
      </c>
      <c r="H331">
        <v>39520</v>
      </c>
      <c r="I331">
        <v>2766.4</v>
      </c>
      <c r="J331">
        <v>36753.599999999999</v>
      </c>
      <c r="K331">
        <v>19760</v>
      </c>
      <c r="L331">
        <v>16993.599999999999</v>
      </c>
      <c r="M331" s="1">
        <v>41913</v>
      </c>
    </row>
    <row r="332" spans="1:13" x14ac:dyDescent="0.35">
      <c r="A332">
        <v>5</v>
      </c>
      <c r="B332">
        <v>5</v>
      </c>
      <c r="C332">
        <v>6</v>
      </c>
      <c r="D332" t="s">
        <v>28</v>
      </c>
      <c r="E332">
        <v>2181</v>
      </c>
      <c r="F332">
        <v>5</v>
      </c>
      <c r="G332">
        <v>300</v>
      </c>
      <c r="H332">
        <v>654300</v>
      </c>
      <c r="I332">
        <v>45801</v>
      </c>
      <c r="J332">
        <v>608499</v>
      </c>
      <c r="K332">
        <v>545250</v>
      </c>
      <c r="L332">
        <v>63249</v>
      </c>
      <c r="M332" s="1">
        <v>41913</v>
      </c>
    </row>
    <row r="333" spans="1:13" x14ac:dyDescent="0.35">
      <c r="A333">
        <v>2</v>
      </c>
      <c r="B333">
        <v>2</v>
      </c>
      <c r="C333">
        <v>2</v>
      </c>
      <c r="D333" t="s">
        <v>28</v>
      </c>
      <c r="E333">
        <v>2500</v>
      </c>
      <c r="F333">
        <v>5</v>
      </c>
      <c r="G333">
        <v>125</v>
      </c>
      <c r="H333">
        <v>312500</v>
      </c>
      <c r="I333">
        <v>21875</v>
      </c>
      <c r="J333">
        <v>290625</v>
      </c>
      <c r="K333">
        <v>300000</v>
      </c>
      <c r="L333">
        <v>-9375</v>
      </c>
      <c r="M333" s="1">
        <v>41579</v>
      </c>
    </row>
    <row r="334" spans="1:13" x14ac:dyDescent="0.35">
      <c r="A334">
        <v>5</v>
      </c>
      <c r="B334">
        <v>3</v>
      </c>
      <c r="C334">
        <v>2</v>
      </c>
      <c r="D334" t="s">
        <v>28</v>
      </c>
      <c r="E334">
        <v>1702</v>
      </c>
      <c r="F334">
        <v>10</v>
      </c>
      <c r="G334">
        <v>300</v>
      </c>
      <c r="H334">
        <v>510600</v>
      </c>
      <c r="I334">
        <v>35742</v>
      </c>
      <c r="J334">
        <v>474858</v>
      </c>
      <c r="K334">
        <v>425500</v>
      </c>
      <c r="L334">
        <v>49358</v>
      </c>
      <c r="M334" s="1">
        <v>41760</v>
      </c>
    </row>
    <row r="335" spans="1:13" x14ac:dyDescent="0.35">
      <c r="A335">
        <v>5</v>
      </c>
      <c r="B335">
        <v>3</v>
      </c>
      <c r="C335">
        <v>4</v>
      </c>
      <c r="D335" t="s">
        <v>28</v>
      </c>
      <c r="E335">
        <v>448</v>
      </c>
      <c r="F335">
        <v>10</v>
      </c>
      <c r="G335">
        <v>300</v>
      </c>
      <c r="H335">
        <v>134400</v>
      </c>
      <c r="I335">
        <v>9408</v>
      </c>
      <c r="J335">
        <v>124992</v>
      </c>
      <c r="K335">
        <v>112000</v>
      </c>
      <c r="L335">
        <v>12992</v>
      </c>
      <c r="M335" s="1">
        <v>41791</v>
      </c>
    </row>
    <row r="336" spans="1:13" x14ac:dyDescent="0.35">
      <c r="A336">
        <v>1</v>
      </c>
      <c r="B336">
        <v>2</v>
      </c>
      <c r="C336">
        <v>1</v>
      </c>
      <c r="D336" t="s">
        <v>28</v>
      </c>
      <c r="E336">
        <v>3513</v>
      </c>
      <c r="F336">
        <v>10</v>
      </c>
      <c r="G336">
        <v>125</v>
      </c>
      <c r="H336">
        <v>439125</v>
      </c>
      <c r="I336">
        <v>30738.75</v>
      </c>
      <c r="J336">
        <v>408386.25</v>
      </c>
      <c r="K336">
        <v>421560</v>
      </c>
      <c r="L336">
        <v>-13173.75</v>
      </c>
      <c r="M336" s="1">
        <v>41821</v>
      </c>
    </row>
    <row r="337" spans="1:13" x14ac:dyDescent="0.35">
      <c r="A337">
        <v>2</v>
      </c>
      <c r="B337">
        <v>4</v>
      </c>
      <c r="C337">
        <v>1</v>
      </c>
      <c r="D337" t="s">
        <v>28</v>
      </c>
      <c r="E337">
        <v>2101</v>
      </c>
      <c r="F337">
        <v>10</v>
      </c>
      <c r="G337">
        <v>15</v>
      </c>
      <c r="H337">
        <v>31515</v>
      </c>
      <c r="I337">
        <v>2206.0500000000002</v>
      </c>
      <c r="J337">
        <v>29308.95</v>
      </c>
      <c r="K337">
        <v>21010</v>
      </c>
      <c r="L337">
        <v>8298.9500000000007</v>
      </c>
      <c r="M337" s="1">
        <v>41852</v>
      </c>
    </row>
    <row r="338" spans="1:13" x14ac:dyDescent="0.35">
      <c r="A338">
        <v>2</v>
      </c>
      <c r="B338">
        <v>4</v>
      </c>
      <c r="C338">
        <v>4</v>
      </c>
      <c r="D338" t="s">
        <v>28</v>
      </c>
      <c r="E338">
        <v>2931</v>
      </c>
      <c r="F338">
        <v>10</v>
      </c>
      <c r="G338">
        <v>15</v>
      </c>
      <c r="H338">
        <v>43965</v>
      </c>
      <c r="I338">
        <v>3077.55</v>
      </c>
      <c r="J338">
        <v>40887.449999999997</v>
      </c>
      <c r="K338">
        <v>29310</v>
      </c>
      <c r="L338">
        <v>11577.449999999997</v>
      </c>
      <c r="M338" s="1">
        <v>41518</v>
      </c>
    </row>
    <row r="339" spans="1:13" x14ac:dyDescent="0.35">
      <c r="A339">
        <v>1</v>
      </c>
      <c r="B339">
        <v>5</v>
      </c>
      <c r="C339">
        <v>4</v>
      </c>
      <c r="D339" t="s">
        <v>28</v>
      </c>
      <c r="E339">
        <v>1535</v>
      </c>
      <c r="F339">
        <v>10</v>
      </c>
      <c r="G339">
        <v>20</v>
      </c>
      <c r="H339">
        <v>30700</v>
      </c>
      <c r="I339">
        <v>2149</v>
      </c>
      <c r="J339">
        <v>28551</v>
      </c>
      <c r="K339">
        <v>15350</v>
      </c>
      <c r="L339">
        <v>13201</v>
      </c>
      <c r="M339" s="1">
        <v>41883</v>
      </c>
    </row>
    <row r="340" spans="1:13" x14ac:dyDescent="0.35">
      <c r="A340">
        <v>4</v>
      </c>
      <c r="B340">
        <v>5</v>
      </c>
      <c r="C340">
        <v>3</v>
      </c>
      <c r="D340" t="s">
        <v>28</v>
      </c>
      <c r="E340">
        <v>1123</v>
      </c>
      <c r="F340">
        <v>10</v>
      </c>
      <c r="G340">
        <v>300</v>
      </c>
      <c r="H340">
        <v>336900</v>
      </c>
      <c r="I340">
        <v>23583</v>
      </c>
      <c r="J340">
        <v>313317</v>
      </c>
      <c r="K340">
        <v>280750</v>
      </c>
      <c r="L340">
        <v>32567</v>
      </c>
      <c r="M340" s="1">
        <v>41518</v>
      </c>
    </row>
    <row r="341" spans="1:13" x14ac:dyDescent="0.35">
      <c r="A341">
        <v>4</v>
      </c>
      <c r="B341">
        <v>2</v>
      </c>
      <c r="C341">
        <v>2</v>
      </c>
      <c r="D341" t="s">
        <v>28</v>
      </c>
      <c r="E341">
        <v>1404</v>
      </c>
      <c r="F341">
        <v>10</v>
      </c>
      <c r="G341">
        <v>300</v>
      </c>
      <c r="H341">
        <v>421200</v>
      </c>
      <c r="I341">
        <v>29484</v>
      </c>
      <c r="J341">
        <v>391716</v>
      </c>
      <c r="K341">
        <v>351000</v>
      </c>
      <c r="L341">
        <v>40716</v>
      </c>
      <c r="M341" s="1">
        <v>41579</v>
      </c>
    </row>
    <row r="342" spans="1:13" x14ac:dyDescent="0.35">
      <c r="A342">
        <v>3</v>
      </c>
      <c r="B342">
        <v>3</v>
      </c>
      <c r="C342">
        <v>5</v>
      </c>
      <c r="D342" t="s">
        <v>28</v>
      </c>
      <c r="E342">
        <v>2763</v>
      </c>
      <c r="F342">
        <v>10</v>
      </c>
      <c r="G342">
        <v>12</v>
      </c>
      <c r="H342">
        <v>33156</v>
      </c>
      <c r="I342">
        <v>2320.92</v>
      </c>
      <c r="J342">
        <v>30835.08</v>
      </c>
      <c r="K342">
        <v>8289</v>
      </c>
      <c r="L342">
        <v>22546.080000000002</v>
      </c>
      <c r="M342" s="1">
        <v>41579</v>
      </c>
    </row>
    <row r="343" spans="1:13" x14ac:dyDescent="0.35">
      <c r="A343">
        <v>4</v>
      </c>
      <c r="B343">
        <v>4</v>
      </c>
      <c r="C343">
        <v>1</v>
      </c>
      <c r="D343" t="s">
        <v>28</v>
      </c>
      <c r="E343">
        <v>2125</v>
      </c>
      <c r="F343">
        <v>10</v>
      </c>
      <c r="G343">
        <v>7</v>
      </c>
      <c r="H343">
        <v>14875</v>
      </c>
      <c r="I343">
        <v>1041.25</v>
      </c>
      <c r="J343">
        <v>13833.75</v>
      </c>
      <c r="K343">
        <v>10625</v>
      </c>
      <c r="L343">
        <v>3208.75</v>
      </c>
      <c r="M343" s="1">
        <v>41609</v>
      </c>
    </row>
    <row r="344" spans="1:13" x14ac:dyDescent="0.35">
      <c r="A344">
        <v>1</v>
      </c>
      <c r="B344">
        <v>5</v>
      </c>
      <c r="C344">
        <v>1</v>
      </c>
      <c r="D344" t="s">
        <v>28</v>
      </c>
      <c r="E344">
        <v>1659</v>
      </c>
      <c r="F344">
        <v>120</v>
      </c>
      <c r="G344">
        <v>300</v>
      </c>
      <c r="H344">
        <v>497700</v>
      </c>
      <c r="I344">
        <v>34839</v>
      </c>
      <c r="J344">
        <v>462861</v>
      </c>
      <c r="K344">
        <v>414750</v>
      </c>
      <c r="L344">
        <v>48111</v>
      </c>
      <c r="M344" s="1">
        <v>41821</v>
      </c>
    </row>
    <row r="345" spans="1:13" x14ac:dyDescent="0.35">
      <c r="A345">
        <v>5</v>
      </c>
      <c r="B345">
        <v>1</v>
      </c>
      <c r="C345">
        <v>2</v>
      </c>
      <c r="D345" t="s">
        <v>28</v>
      </c>
      <c r="E345">
        <v>609</v>
      </c>
      <c r="F345">
        <v>120</v>
      </c>
      <c r="G345">
        <v>20</v>
      </c>
      <c r="H345">
        <v>12180</v>
      </c>
      <c r="I345">
        <v>852.6</v>
      </c>
      <c r="J345">
        <v>11327.4</v>
      </c>
      <c r="K345">
        <v>6090</v>
      </c>
      <c r="L345">
        <v>5237.3999999999996</v>
      </c>
      <c r="M345" s="1">
        <v>41852</v>
      </c>
    </row>
    <row r="346" spans="1:13" x14ac:dyDescent="0.35">
      <c r="A346">
        <v>5</v>
      </c>
      <c r="B346">
        <v>2</v>
      </c>
      <c r="C346">
        <v>5</v>
      </c>
      <c r="D346" t="s">
        <v>28</v>
      </c>
      <c r="E346">
        <v>2087</v>
      </c>
      <c r="F346">
        <v>120</v>
      </c>
      <c r="G346">
        <v>125</v>
      </c>
      <c r="H346">
        <v>260875</v>
      </c>
      <c r="I346">
        <v>18261.25</v>
      </c>
      <c r="J346">
        <v>242613.75</v>
      </c>
      <c r="K346">
        <v>250440</v>
      </c>
      <c r="L346">
        <v>-7826.25</v>
      </c>
      <c r="M346" s="1">
        <v>41883</v>
      </c>
    </row>
    <row r="347" spans="1:13" x14ac:dyDescent="0.35">
      <c r="A347">
        <v>5</v>
      </c>
      <c r="B347">
        <v>3</v>
      </c>
      <c r="C347">
        <v>1</v>
      </c>
      <c r="D347" t="s">
        <v>28</v>
      </c>
      <c r="E347">
        <v>1976</v>
      </c>
      <c r="F347">
        <v>120</v>
      </c>
      <c r="G347">
        <v>20</v>
      </c>
      <c r="H347">
        <v>39520</v>
      </c>
      <c r="I347">
        <v>2766.4</v>
      </c>
      <c r="J347">
        <v>36753.599999999999</v>
      </c>
      <c r="K347">
        <v>19760</v>
      </c>
      <c r="L347">
        <v>16993.599999999999</v>
      </c>
      <c r="M347" s="1">
        <v>41913</v>
      </c>
    </row>
    <row r="348" spans="1:13" x14ac:dyDescent="0.35">
      <c r="A348">
        <v>1</v>
      </c>
      <c r="B348">
        <v>4</v>
      </c>
      <c r="C348">
        <v>5</v>
      </c>
      <c r="D348" t="s">
        <v>28</v>
      </c>
      <c r="E348">
        <v>1421</v>
      </c>
      <c r="F348">
        <v>120</v>
      </c>
      <c r="G348">
        <v>20</v>
      </c>
      <c r="H348">
        <v>28420</v>
      </c>
      <c r="I348">
        <v>1989.4</v>
      </c>
      <c r="J348">
        <v>26430.6</v>
      </c>
      <c r="K348">
        <v>14210</v>
      </c>
      <c r="L348">
        <v>12220.599999999999</v>
      </c>
      <c r="M348" s="1">
        <v>41609</v>
      </c>
    </row>
    <row r="349" spans="1:13" x14ac:dyDescent="0.35">
      <c r="A349">
        <v>2</v>
      </c>
      <c r="B349">
        <v>1</v>
      </c>
      <c r="C349">
        <v>1</v>
      </c>
      <c r="D349" t="s">
        <v>28</v>
      </c>
      <c r="E349">
        <v>1372</v>
      </c>
      <c r="F349">
        <v>120</v>
      </c>
      <c r="G349">
        <v>300</v>
      </c>
      <c r="H349">
        <v>411600</v>
      </c>
      <c r="I349">
        <v>28812</v>
      </c>
      <c r="J349">
        <v>382788</v>
      </c>
      <c r="K349">
        <v>343000</v>
      </c>
      <c r="L349">
        <v>39788</v>
      </c>
      <c r="M349" s="1">
        <v>41974</v>
      </c>
    </row>
    <row r="350" spans="1:13" x14ac:dyDescent="0.35">
      <c r="A350">
        <v>2</v>
      </c>
      <c r="B350">
        <v>2</v>
      </c>
      <c r="C350">
        <v>2</v>
      </c>
      <c r="D350" t="s">
        <v>28</v>
      </c>
      <c r="E350">
        <v>588</v>
      </c>
      <c r="F350">
        <v>120</v>
      </c>
      <c r="G350">
        <v>20</v>
      </c>
      <c r="H350">
        <v>11760</v>
      </c>
      <c r="I350">
        <v>823.2</v>
      </c>
      <c r="J350">
        <v>10936.8</v>
      </c>
      <c r="K350">
        <v>5880</v>
      </c>
      <c r="L350">
        <v>5056.7999999999993</v>
      </c>
      <c r="M350" s="1">
        <v>41609</v>
      </c>
    </row>
    <row r="351" spans="1:13" x14ac:dyDescent="0.35">
      <c r="A351">
        <v>4</v>
      </c>
      <c r="B351">
        <v>2</v>
      </c>
      <c r="C351">
        <v>3</v>
      </c>
      <c r="D351" t="s">
        <v>28</v>
      </c>
      <c r="E351">
        <v>3244.5</v>
      </c>
      <c r="F351">
        <v>250</v>
      </c>
      <c r="G351">
        <v>12</v>
      </c>
      <c r="H351">
        <v>38934</v>
      </c>
      <c r="I351">
        <v>2725.38</v>
      </c>
      <c r="J351">
        <v>36208.620000000003</v>
      </c>
      <c r="K351">
        <v>9733.5</v>
      </c>
      <c r="L351">
        <v>26475.120000000003</v>
      </c>
      <c r="M351" s="1">
        <v>41640</v>
      </c>
    </row>
    <row r="352" spans="1:13" x14ac:dyDescent="0.35">
      <c r="A352">
        <v>5</v>
      </c>
      <c r="B352">
        <v>1</v>
      </c>
      <c r="C352">
        <v>3</v>
      </c>
      <c r="D352" t="s">
        <v>28</v>
      </c>
      <c r="E352">
        <v>959</v>
      </c>
      <c r="F352">
        <v>250</v>
      </c>
      <c r="G352">
        <v>300</v>
      </c>
      <c r="H352">
        <v>287700</v>
      </c>
      <c r="I352">
        <v>20139</v>
      </c>
      <c r="J352">
        <v>267561</v>
      </c>
      <c r="K352">
        <v>239750</v>
      </c>
      <c r="L352">
        <v>27811</v>
      </c>
      <c r="M352" s="1">
        <v>41671</v>
      </c>
    </row>
    <row r="353" spans="1:13" x14ac:dyDescent="0.35">
      <c r="A353">
        <v>5</v>
      </c>
      <c r="B353">
        <v>5</v>
      </c>
      <c r="C353">
        <v>3</v>
      </c>
      <c r="D353" t="s">
        <v>28</v>
      </c>
      <c r="E353">
        <v>2747</v>
      </c>
      <c r="F353">
        <v>250</v>
      </c>
      <c r="G353">
        <v>300</v>
      </c>
      <c r="H353">
        <v>824100</v>
      </c>
      <c r="I353">
        <v>57687</v>
      </c>
      <c r="J353">
        <v>766413</v>
      </c>
      <c r="K353">
        <v>686750</v>
      </c>
      <c r="L353">
        <v>79663</v>
      </c>
      <c r="M353" s="1">
        <v>41671</v>
      </c>
    </row>
    <row r="354" spans="1:13" x14ac:dyDescent="0.35">
      <c r="A354">
        <v>3</v>
      </c>
      <c r="B354">
        <v>3</v>
      </c>
      <c r="C354">
        <v>4</v>
      </c>
      <c r="D354" t="s">
        <v>28</v>
      </c>
      <c r="E354">
        <v>1645</v>
      </c>
      <c r="F354">
        <v>260</v>
      </c>
      <c r="G354">
        <v>125</v>
      </c>
      <c r="H354">
        <v>205625</v>
      </c>
      <c r="I354">
        <v>14393.75</v>
      </c>
      <c r="J354">
        <v>191231.25</v>
      </c>
      <c r="K354">
        <v>197400</v>
      </c>
      <c r="L354">
        <v>-6168.75</v>
      </c>
      <c r="M354" s="1">
        <v>41760</v>
      </c>
    </row>
    <row r="355" spans="1:13" x14ac:dyDescent="0.35">
      <c r="A355">
        <v>1</v>
      </c>
      <c r="B355">
        <v>3</v>
      </c>
      <c r="C355">
        <v>4</v>
      </c>
      <c r="D355" t="s">
        <v>28</v>
      </c>
      <c r="E355">
        <v>2876</v>
      </c>
      <c r="F355">
        <v>260</v>
      </c>
      <c r="G355">
        <v>350</v>
      </c>
      <c r="H355">
        <v>1006600</v>
      </c>
      <c r="I355">
        <v>70462</v>
      </c>
      <c r="J355">
        <v>936138</v>
      </c>
      <c r="K355">
        <v>747760</v>
      </c>
      <c r="L355">
        <v>188378</v>
      </c>
      <c r="M355" s="1">
        <v>41883</v>
      </c>
    </row>
    <row r="356" spans="1:13" x14ac:dyDescent="0.35">
      <c r="A356">
        <v>1</v>
      </c>
      <c r="B356">
        <v>4</v>
      </c>
      <c r="C356">
        <v>6</v>
      </c>
      <c r="D356" t="s">
        <v>28</v>
      </c>
      <c r="E356">
        <v>994</v>
      </c>
      <c r="F356">
        <v>260</v>
      </c>
      <c r="G356">
        <v>125</v>
      </c>
      <c r="H356">
        <v>124250</v>
      </c>
      <c r="I356">
        <v>8697.5</v>
      </c>
      <c r="J356">
        <v>115552.5</v>
      </c>
      <c r="K356">
        <v>119280</v>
      </c>
      <c r="L356">
        <v>-3727.5</v>
      </c>
      <c r="M356" s="1">
        <v>41518</v>
      </c>
    </row>
    <row r="357" spans="1:13" x14ac:dyDescent="0.35">
      <c r="A357">
        <v>2</v>
      </c>
      <c r="B357">
        <v>2</v>
      </c>
      <c r="C357">
        <v>4</v>
      </c>
      <c r="D357" t="s">
        <v>28</v>
      </c>
      <c r="E357">
        <v>1118</v>
      </c>
      <c r="F357">
        <v>260</v>
      </c>
      <c r="G357">
        <v>20</v>
      </c>
      <c r="H357">
        <v>22360</v>
      </c>
      <c r="I357">
        <v>1565.2</v>
      </c>
      <c r="J357">
        <v>20794.8</v>
      </c>
      <c r="K357">
        <v>11180</v>
      </c>
      <c r="L357">
        <v>9614.7999999999993</v>
      </c>
      <c r="M357" s="1">
        <v>41944</v>
      </c>
    </row>
    <row r="358" spans="1:13" x14ac:dyDescent="0.35">
      <c r="A358">
        <v>5</v>
      </c>
      <c r="B358">
        <v>3</v>
      </c>
      <c r="C358">
        <v>5</v>
      </c>
      <c r="D358" t="s">
        <v>28</v>
      </c>
      <c r="E358">
        <v>1372</v>
      </c>
      <c r="F358">
        <v>260</v>
      </c>
      <c r="G358">
        <v>300</v>
      </c>
      <c r="H358">
        <v>411600</v>
      </c>
      <c r="I358">
        <v>28812</v>
      </c>
      <c r="J358">
        <v>382788</v>
      </c>
      <c r="K358">
        <v>343000</v>
      </c>
      <c r="L358">
        <v>39788</v>
      </c>
      <c r="M358" s="1">
        <v>41974</v>
      </c>
    </row>
    <row r="359" spans="1:13" x14ac:dyDescent="0.35">
      <c r="A359">
        <v>2</v>
      </c>
      <c r="B359">
        <v>3</v>
      </c>
      <c r="C359">
        <v>3</v>
      </c>
      <c r="D359" t="s">
        <v>28</v>
      </c>
      <c r="E359">
        <v>488</v>
      </c>
      <c r="F359">
        <v>5</v>
      </c>
      <c r="G359">
        <v>7</v>
      </c>
      <c r="H359">
        <v>3416</v>
      </c>
      <c r="I359">
        <v>273.27999999999997</v>
      </c>
      <c r="J359">
        <v>3142.7200000000003</v>
      </c>
      <c r="K359">
        <v>2440</v>
      </c>
      <c r="L359">
        <v>702.72000000000025</v>
      </c>
      <c r="M359" s="1">
        <v>41671</v>
      </c>
    </row>
    <row r="360" spans="1:13" x14ac:dyDescent="0.35">
      <c r="A360">
        <v>3</v>
      </c>
      <c r="B360">
        <v>4</v>
      </c>
      <c r="C360">
        <v>3</v>
      </c>
      <c r="D360" t="s">
        <v>28</v>
      </c>
      <c r="E360">
        <v>1282</v>
      </c>
      <c r="F360">
        <v>5</v>
      </c>
      <c r="G360">
        <v>20</v>
      </c>
      <c r="H360">
        <v>25640</v>
      </c>
      <c r="I360">
        <v>2051.1999999999998</v>
      </c>
      <c r="J360">
        <v>23588.799999999999</v>
      </c>
      <c r="K360">
        <v>12820</v>
      </c>
      <c r="L360">
        <v>10768.8</v>
      </c>
      <c r="M360" s="1">
        <v>41791</v>
      </c>
    </row>
    <row r="361" spans="1:13" x14ac:dyDescent="0.35">
      <c r="A361">
        <v>4</v>
      </c>
      <c r="B361">
        <v>2</v>
      </c>
      <c r="C361">
        <v>6</v>
      </c>
      <c r="D361" t="s">
        <v>28</v>
      </c>
      <c r="E361">
        <v>257</v>
      </c>
      <c r="F361">
        <v>10</v>
      </c>
      <c r="G361">
        <v>7</v>
      </c>
      <c r="H361">
        <v>1799</v>
      </c>
      <c r="I361">
        <v>143.91999999999999</v>
      </c>
      <c r="J361">
        <v>1655.08</v>
      </c>
      <c r="K361">
        <v>1285</v>
      </c>
      <c r="L361">
        <v>370.07999999999993</v>
      </c>
      <c r="M361" s="1">
        <v>41760</v>
      </c>
    </row>
    <row r="362" spans="1:13" x14ac:dyDescent="0.35">
      <c r="A362">
        <v>4</v>
      </c>
      <c r="B362">
        <v>4</v>
      </c>
      <c r="C362">
        <v>2</v>
      </c>
      <c r="D362" t="s">
        <v>28</v>
      </c>
      <c r="E362">
        <v>1282</v>
      </c>
      <c r="F362">
        <v>260</v>
      </c>
      <c r="G362">
        <v>20</v>
      </c>
      <c r="H362">
        <v>25640</v>
      </c>
      <c r="I362">
        <v>2051.1999999999998</v>
      </c>
      <c r="J362">
        <v>23588.799999999999</v>
      </c>
      <c r="K362">
        <v>12820</v>
      </c>
      <c r="L362">
        <v>10768.8</v>
      </c>
      <c r="M362" s="1">
        <v>41791</v>
      </c>
    </row>
    <row r="363" spans="1:13" x14ac:dyDescent="0.35">
      <c r="A363">
        <v>5</v>
      </c>
      <c r="B363">
        <v>4</v>
      </c>
      <c r="C363">
        <v>1</v>
      </c>
      <c r="D363" t="s">
        <v>28</v>
      </c>
      <c r="E363">
        <v>1540</v>
      </c>
      <c r="F363">
        <v>3</v>
      </c>
      <c r="G363">
        <v>125</v>
      </c>
      <c r="H363">
        <v>192500</v>
      </c>
      <c r="I363">
        <v>15400</v>
      </c>
      <c r="J363">
        <v>177100</v>
      </c>
      <c r="K363">
        <v>184800</v>
      </c>
      <c r="L363">
        <v>-7700</v>
      </c>
      <c r="M363" s="1">
        <v>41852</v>
      </c>
    </row>
    <row r="364" spans="1:13" x14ac:dyDescent="0.35">
      <c r="A364">
        <v>2</v>
      </c>
      <c r="B364">
        <v>3</v>
      </c>
      <c r="C364">
        <v>6</v>
      </c>
      <c r="D364" t="s">
        <v>28</v>
      </c>
      <c r="E364">
        <v>490</v>
      </c>
      <c r="F364">
        <v>3</v>
      </c>
      <c r="G364">
        <v>15</v>
      </c>
      <c r="H364">
        <v>7350</v>
      </c>
      <c r="I364">
        <v>588</v>
      </c>
      <c r="J364">
        <v>6762</v>
      </c>
      <c r="K364">
        <v>4900</v>
      </c>
      <c r="L364">
        <v>1862</v>
      </c>
      <c r="M364" s="1">
        <v>41944</v>
      </c>
    </row>
    <row r="365" spans="1:13" x14ac:dyDescent="0.35">
      <c r="A365">
        <v>3</v>
      </c>
      <c r="B365">
        <v>3</v>
      </c>
      <c r="C365">
        <v>5</v>
      </c>
      <c r="D365" t="s">
        <v>28</v>
      </c>
      <c r="E365">
        <v>1362</v>
      </c>
      <c r="F365">
        <v>3</v>
      </c>
      <c r="G365">
        <v>350</v>
      </c>
      <c r="H365">
        <v>476700</v>
      </c>
      <c r="I365">
        <v>38136</v>
      </c>
      <c r="J365">
        <v>438564</v>
      </c>
      <c r="K365">
        <v>354120</v>
      </c>
      <c r="L365">
        <v>84444</v>
      </c>
      <c r="M365" s="1">
        <v>41974</v>
      </c>
    </row>
    <row r="366" spans="1:13" x14ac:dyDescent="0.35">
      <c r="A366">
        <v>2</v>
      </c>
      <c r="B366">
        <v>5</v>
      </c>
      <c r="C366">
        <v>1</v>
      </c>
      <c r="D366" t="s">
        <v>28</v>
      </c>
      <c r="E366">
        <v>2501</v>
      </c>
      <c r="F366">
        <v>5</v>
      </c>
      <c r="G366">
        <v>15</v>
      </c>
      <c r="H366">
        <v>37515</v>
      </c>
      <c r="I366">
        <v>3001.2</v>
      </c>
      <c r="J366">
        <v>34513.800000000003</v>
      </c>
      <c r="K366">
        <v>25010</v>
      </c>
      <c r="L366">
        <v>9503.8000000000029</v>
      </c>
      <c r="M366" s="1">
        <v>41699</v>
      </c>
    </row>
    <row r="367" spans="1:13" x14ac:dyDescent="0.35">
      <c r="A367">
        <v>2</v>
      </c>
      <c r="B367">
        <v>4</v>
      </c>
      <c r="C367">
        <v>2</v>
      </c>
      <c r="D367" t="s">
        <v>28</v>
      </c>
      <c r="E367">
        <v>708</v>
      </c>
      <c r="F367">
        <v>5</v>
      </c>
      <c r="G367">
        <v>20</v>
      </c>
      <c r="H367">
        <v>14160</v>
      </c>
      <c r="I367">
        <v>1132.8</v>
      </c>
      <c r="J367">
        <v>13027.2</v>
      </c>
      <c r="K367">
        <v>7080</v>
      </c>
      <c r="L367">
        <v>5947.2000000000007</v>
      </c>
      <c r="M367" s="1">
        <v>41791</v>
      </c>
    </row>
    <row r="368" spans="1:13" x14ac:dyDescent="0.35">
      <c r="A368">
        <v>2</v>
      </c>
      <c r="B368">
        <v>2</v>
      </c>
      <c r="C368">
        <v>2</v>
      </c>
      <c r="D368" t="s">
        <v>28</v>
      </c>
      <c r="E368">
        <v>645</v>
      </c>
      <c r="F368">
        <v>5</v>
      </c>
      <c r="G368">
        <v>20</v>
      </c>
      <c r="H368">
        <v>12900</v>
      </c>
      <c r="I368">
        <v>1032</v>
      </c>
      <c r="J368">
        <v>11868</v>
      </c>
      <c r="K368">
        <v>6450</v>
      </c>
      <c r="L368">
        <v>5418</v>
      </c>
      <c r="M368" s="1">
        <v>41821</v>
      </c>
    </row>
    <row r="369" spans="1:13" x14ac:dyDescent="0.35">
      <c r="A369">
        <v>5</v>
      </c>
      <c r="B369">
        <v>2</v>
      </c>
      <c r="C369">
        <v>1</v>
      </c>
      <c r="D369" t="s">
        <v>28</v>
      </c>
      <c r="E369">
        <v>1562</v>
      </c>
      <c r="F369">
        <v>5</v>
      </c>
      <c r="G369">
        <v>300</v>
      </c>
      <c r="H369">
        <v>468600</v>
      </c>
      <c r="I369">
        <v>37488</v>
      </c>
      <c r="J369">
        <v>431112</v>
      </c>
      <c r="K369">
        <v>390500</v>
      </c>
      <c r="L369">
        <v>40612</v>
      </c>
      <c r="M369" s="1">
        <v>41852</v>
      </c>
    </row>
    <row r="370" spans="1:13" x14ac:dyDescent="0.35">
      <c r="A370">
        <v>2</v>
      </c>
      <c r="B370">
        <v>4</v>
      </c>
      <c r="C370">
        <v>4</v>
      </c>
      <c r="D370" t="s">
        <v>28</v>
      </c>
      <c r="E370">
        <v>1283</v>
      </c>
      <c r="F370">
        <v>5</v>
      </c>
      <c r="G370">
        <v>300</v>
      </c>
      <c r="H370">
        <v>384900</v>
      </c>
      <c r="I370">
        <v>30792</v>
      </c>
      <c r="J370">
        <v>354108</v>
      </c>
      <c r="K370">
        <v>320750</v>
      </c>
      <c r="L370">
        <v>33358</v>
      </c>
      <c r="M370" s="1">
        <v>41518</v>
      </c>
    </row>
    <row r="371" spans="1:13" x14ac:dyDescent="0.35">
      <c r="A371">
        <v>1</v>
      </c>
      <c r="B371">
        <v>5</v>
      </c>
      <c r="C371">
        <v>3</v>
      </c>
      <c r="D371" t="s">
        <v>28</v>
      </c>
      <c r="E371">
        <v>711</v>
      </c>
      <c r="F371">
        <v>5</v>
      </c>
      <c r="G371">
        <v>15</v>
      </c>
      <c r="H371">
        <v>10665</v>
      </c>
      <c r="I371">
        <v>853.2</v>
      </c>
      <c r="J371">
        <v>9811.7999999999993</v>
      </c>
      <c r="K371">
        <v>7110</v>
      </c>
      <c r="L371">
        <v>2701.7999999999993</v>
      </c>
      <c r="M371" s="1">
        <v>41974</v>
      </c>
    </row>
    <row r="372" spans="1:13" x14ac:dyDescent="0.35">
      <c r="A372">
        <v>1</v>
      </c>
      <c r="B372">
        <v>1</v>
      </c>
      <c r="C372">
        <v>2</v>
      </c>
      <c r="D372" t="s">
        <v>28</v>
      </c>
      <c r="E372">
        <v>1114</v>
      </c>
      <c r="F372">
        <v>10</v>
      </c>
      <c r="G372">
        <v>125</v>
      </c>
      <c r="H372">
        <v>139250</v>
      </c>
      <c r="I372">
        <v>11140</v>
      </c>
      <c r="J372">
        <v>128110</v>
      </c>
      <c r="K372">
        <v>133680</v>
      </c>
      <c r="L372">
        <v>-5570</v>
      </c>
      <c r="M372" s="1">
        <v>41699</v>
      </c>
    </row>
    <row r="373" spans="1:13" x14ac:dyDescent="0.35">
      <c r="A373">
        <v>1</v>
      </c>
      <c r="B373">
        <v>1</v>
      </c>
      <c r="C373">
        <v>5</v>
      </c>
      <c r="D373" t="s">
        <v>28</v>
      </c>
      <c r="E373">
        <v>1259</v>
      </c>
      <c r="F373">
        <v>10</v>
      </c>
      <c r="G373">
        <v>7</v>
      </c>
      <c r="H373">
        <v>8813</v>
      </c>
      <c r="I373">
        <v>705.04</v>
      </c>
      <c r="J373">
        <v>8107.96</v>
      </c>
      <c r="K373">
        <v>6295</v>
      </c>
      <c r="L373">
        <v>1812.96</v>
      </c>
      <c r="M373" s="1">
        <v>41730</v>
      </c>
    </row>
    <row r="374" spans="1:13" x14ac:dyDescent="0.35">
      <c r="A374">
        <v>4</v>
      </c>
      <c r="B374">
        <v>5</v>
      </c>
      <c r="C374">
        <v>3</v>
      </c>
      <c r="D374" t="s">
        <v>28</v>
      </c>
      <c r="E374">
        <v>1095</v>
      </c>
      <c r="F374">
        <v>10</v>
      </c>
      <c r="G374">
        <v>7</v>
      </c>
      <c r="H374">
        <v>7665</v>
      </c>
      <c r="I374">
        <v>613.20000000000005</v>
      </c>
      <c r="J374">
        <v>7051.8</v>
      </c>
      <c r="K374">
        <v>5475</v>
      </c>
      <c r="L374">
        <v>1576.8000000000002</v>
      </c>
      <c r="M374" s="1">
        <v>41760</v>
      </c>
    </row>
    <row r="375" spans="1:13" x14ac:dyDescent="0.35">
      <c r="A375">
        <v>2</v>
      </c>
      <c r="B375">
        <v>2</v>
      </c>
      <c r="C375">
        <v>5</v>
      </c>
      <c r="D375" t="s">
        <v>28</v>
      </c>
      <c r="E375">
        <v>1366</v>
      </c>
      <c r="F375">
        <v>10</v>
      </c>
      <c r="G375">
        <v>20</v>
      </c>
      <c r="H375">
        <v>27320</v>
      </c>
      <c r="I375">
        <v>2185.6</v>
      </c>
      <c r="J375">
        <v>25134.400000000001</v>
      </c>
      <c r="K375">
        <v>13660</v>
      </c>
      <c r="L375">
        <v>11474.400000000001</v>
      </c>
      <c r="M375" s="1">
        <v>41791</v>
      </c>
    </row>
    <row r="376" spans="1:13" x14ac:dyDescent="0.35">
      <c r="A376">
        <v>4</v>
      </c>
      <c r="B376">
        <v>4</v>
      </c>
      <c r="C376">
        <v>6</v>
      </c>
      <c r="D376" t="s">
        <v>28</v>
      </c>
      <c r="E376">
        <v>2460</v>
      </c>
      <c r="F376">
        <v>10</v>
      </c>
      <c r="G376">
        <v>300</v>
      </c>
      <c r="H376">
        <v>738000</v>
      </c>
      <c r="I376">
        <v>59040</v>
      </c>
      <c r="J376">
        <v>678960</v>
      </c>
      <c r="K376">
        <v>615000</v>
      </c>
      <c r="L376">
        <v>63960</v>
      </c>
      <c r="M376" s="1">
        <v>41791</v>
      </c>
    </row>
    <row r="377" spans="1:13" x14ac:dyDescent="0.35">
      <c r="A377">
        <v>1</v>
      </c>
      <c r="B377">
        <v>1</v>
      </c>
      <c r="C377">
        <v>2</v>
      </c>
      <c r="D377" t="s">
        <v>28</v>
      </c>
      <c r="E377">
        <v>678</v>
      </c>
      <c r="F377">
        <v>10</v>
      </c>
      <c r="G377">
        <v>7</v>
      </c>
      <c r="H377">
        <v>4746</v>
      </c>
      <c r="I377">
        <v>379.68</v>
      </c>
      <c r="J377">
        <v>4366.32</v>
      </c>
      <c r="K377">
        <v>3390</v>
      </c>
      <c r="L377">
        <v>976.31999999999971</v>
      </c>
      <c r="M377" s="1">
        <v>41852</v>
      </c>
    </row>
    <row r="378" spans="1:13" x14ac:dyDescent="0.35">
      <c r="A378">
        <v>1</v>
      </c>
      <c r="B378">
        <v>2</v>
      </c>
      <c r="C378">
        <v>2</v>
      </c>
      <c r="D378" t="s">
        <v>28</v>
      </c>
      <c r="E378">
        <v>1598</v>
      </c>
      <c r="F378">
        <v>10</v>
      </c>
      <c r="G378">
        <v>7</v>
      </c>
      <c r="H378">
        <v>11186</v>
      </c>
      <c r="I378">
        <v>894.88</v>
      </c>
      <c r="J378">
        <v>10291.120000000001</v>
      </c>
      <c r="K378">
        <v>7990</v>
      </c>
      <c r="L378">
        <v>2301.1200000000008</v>
      </c>
      <c r="M378" s="1">
        <v>41852</v>
      </c>
    </row>
    <row r="379" spans="1:13" x14ac:dyDescent="0.35">
      <c r="A379">
        <v>2</v>
      </c>
      <c r="B379">
        <v>1</v>
      </c>
      <c r="C379">
        <v>6</v>
      </c>
      <c r="D379" t="s">
        <v>28</v>
      </c>
      <c r="E379">
        <v>2409</v>
      </c>
      <c r="F379">
        <v>10</v>
      </c>
      <c r="G379">
        <v>7</v>
      </c>
      <c r="H379">
        <v>16863</v>
      </c>
      <c r="I379">
        <v>1349.04</v>
      </c>
      <c r="J379">
        <v>15513.96</v>
      </c>
      <c r="K379">
        <v>12045</v>
      </c>
      <c r="L379">
        <v>3468.9599999999991</v>
      </c>
      <c r="M379" s="1">
        <v>41518</v>
      </c>
    </row>
    <row r="380" spans="1:13" x14ac:dyDescent="0.35">
      <c r="A380">
        <v>4</v>
      </c>
      <c r="B380">
        <v>1</v>
      </c>
      <c r="C380">
        <v>4</v>
      </c>
      <c r="D380" t="s">
        <v>28</v>
      </c>
      <c r="E380">
        <v>1934</v>
      </c>
      <c r="F380">
        <v>10</v>
      </c>
      <c r="G380">
        <v>20</v>
      </c>
      <c r="H380">
        <v>38680</v>
      </c>
      <c r="I380">
        <v>3094.4</v>
      </c>
      <c r="J380">
        <v>35585.599999999999</v>
      </c>
      <c r="K380">
        <v>19340</v>
      </c>
      <c r="L380">
        <v>16245.599999999999</v>
      </c>
      <c r="M380" s="1">
        <v>41883</v>
      </c>
    </row>
    <row r="381" spans="1:13" x14ac:dyDescent="0.35">
      <c r="A381">
        <v>2</v>
      </c>
      <c r="B381">
        <v>4</v>
      </c>
      <c r="C381">
        <v>6</v>
      </c>
      <c r="D381" t="s">
        <v>28</v>
      </c>
      <c r="E381">
        <v>2993</v>
      </c>
      <c r="F381">
        <v>10</v>
      </c>
      <c r="G381">
        <v>20</v>
      </c>
      <c r="H381">
        <v>59860</v>
      </c>
      <c r="I381">
        <v>4788.8</v>
      </c>
      <c r="J381">
        <v>55071.199999999997</v>
      </c>
      <c r="K381">
        <v>29930</v>
      </c>
      <c r="L381">
        <v>25141.199999999997</v>
      </c>
      <c r="M381" s="1">
        <v>41883</v>
      </c>
    </row>
    <row r="382" spans="1:13" x14ac:dyDescent="0.35">
      <c r="A382">
        <v>5</v>
      </c>
      <c r="B382">
        <v>2</v>
      </c>
      <c r="C382">
        <v>4</v>
      </c>
      <c r="D382" t="s">
        <v>28</v>
      </c>
      <c r="E382">
        <v>2146</v>
      </c>
      <c r="F382">
        <v>10</v>
      </c>
      <c r="G382">
        <v>350</v>
      </c>
      <c r="H382">
        <v>751100</v>
      </c>
      <c r="I382">
        <v>60088</v>
      </c>
      <c r="J382">
        <v>691012</v>
      </c>
      <c r="K382">
        <v>557960</v>
      </c>
      <c r="L382">
        <v>133052</v>
      </c>
      <c r="M382" s="1">
        <v>41579</v>
      </c>
    </row>
    <row r="383" spans="1:13" x14ac:dyDescent="0.35">
      <c r="A383">
        <v>1</v>
      </c>
      <c r="B383">
        <v>1</v>
      </c>
      <c r="C383">
        <v>2</v>
      </c>
      <c r="D383" t="s">
        <v>28</v>
      </c>
      <c r="E383">
        <v>1946</v>
      </c>
      <c r="F383">
        <v>10</v>
      </c>
      <c r="G383">
        <v>7</v>
      </c>
      <c r="H383">
        <v>13622</v>
      </c>
      <c r="I383">
        <v>1089.76</v>
      </c>
      <c r="J383">
        <v>12532.24</v>
      </c>
      <c r="K383">
        <v>9730</v>
      </c>
      <c r="L383">
        <v>2802.24</v>
      </c>
      <c r="M383" s="1">
        <v>41609</v>
      </c>
    </row>
    <row r="384" spans="1:13" x14ac:dyDescent="0.35">
      <c r="A384">
        <v>1</v>
      </c>
      <c r="B384">
        <v>1</v>
      </c>
      <c r="C384">
        <v>4</v>
      </c>
      <c r="D384" t="s">
        <v>28</v>
      </c>
      <c r="E384">
        <v>1362</v>
      </c>
      <c r="F384">
        <v>10</v>
      </c>
      <c r="G384">
        <v>350</v>
      </c>
      <c r="H384">
        <v>476700</v>
      </c>
      <c r="I384">
        <v>38136</v>
      </c>
      <c r="J384">
        <v>438564</v>
      </c>
      <c r="K384">
        <v>354120</v>
      </c>
      <c r="L384">
        <v>84444</v>
      </c>
      <c r="M384" s="1">
        <v>41974</v>
      </c>
    </row>
    <row r="385" spans="1:13" x14ac:dyDescent="0.35">
      <c r="A385">
        <v>1</v>
      </c>
      <c r="B385">
        <v>3</v>
      </c>
      <c r="C385">
        <v>1</v>
      </c>
      <c r="D385" t="s">
        <v>28</v>
      </c>
      <c r="E385">
        <v>598</v>
      </c>
      <c r="F385">
        <v>120</v>
      </c>
      <c r="G385">
        <v>12</v>
      </c>
      <c r="H385">
        <v>7176</v>
      </c>
      <c r="I385">
        <v>574.08000000000004</v>
      </c>
      <c r="J385">
        <v>6601.92</v>
      </c>
      <c r="K385">
        <v>1794</v>
      </c>
      <c r="L385">
        <v>4807.92</v>
      </c>
      <c r="M385" s="1">
        <v>41699</v>
      </c>
    </row>
    <row r="386" spans="1:13" x14ac:dyDescent="0.35">
      <c r="A386">
        <v>1</v>
      </c>
      <c r="B386">
        <v>1</v>
      </c>
      <c r="C386">
        <v>3</v>
      </c>
      <c r="D386" t="s">
        <v>28</v>
      </c>
      <c r="E386">
        <v>2907</v>
      </c>
      <c r="F386">
        <v>120</v>
      </c>
      <c r="G386">
        <v>7</v>
      </c>
      <c r="H386">
        <v>20349</v>
      </c>
      <c r="I386">
        <v>1627.92</v>
      </c>
      <c r="J386">
        <v>18721.080000000002</v>
      </c>
      <c r="K386">
        <v>14535</v>
      </c>
      <c r="L386">
        <v>4186.0800000000017</v>
      </c>
      <c r="M386" s="1">
        <v>41791</v>
      </c>
    </row>
    <row r="387" spans="1:13" x14ac:dyDescent="0.35">
      <c r="A387">
        <v>2</v>
      </c>
      <c r="B387">
        <v>3</v>
      </c>
      <c r="C387">
        <v>6</v>
      </c>
      <c r="D387" t="s">
        <v>28</v>
      </c>
      <c r="E387">
        <v>2338</v>
      </c>
      <c r="F387">
        <v>120</v>
      </c>
      <c r="G387">
        <v>7</v>
      </c>
      <c r="H387">
        <v>16366</v>
      </c>
      <c r="I387">
        <v>1309.28</v>
      </c>
      <c r="J387">
        <v>15056.72</v>
      </c>
      <c r="K387">
        <v>11690</v>
      </c>
      <c r="L387">
        <v>3366.7199999999993</v>
      </c>
      <c r="M387" s="1">
        <v>41791</v>
      </c>
    </row>
    <row r="388" spans="1:13" x14ac:dyDescent="0.35">
      <c r="A388">
        <v>3</v>
      </c>
      <c r="B388">
        <v>2</v>
      </c>
      <c r="C388">
        <v>6</v>
      </c>
      <c r="D388" t="s">
        <v>28</v>
      </c>
      <c r="E388">
        <v>386</v>
      </c>
      <c r="F388">
        <v>120</v>
      </c>
      <c r="G388">
        <v>300</v>
      </c>
      <c r="H388">
        <v>115800</v>
      </c>
      <c r="I388">
        <v>9264</v>
      </c>
      <c r="J388">
        <v>106536</v>
      </c>
      <c r="K388">
        <v>96500</v>
      </c>
      <c r="L388">
        <v>10036</v>
      </c>
      <c r="M388" s="1">
        <v>41579</v>
      </c>
    </row>
    <row r="389" spans="1:13" x14ac:dyDescent="0.35">
      <c r="A389">
        <v>5</v>
      </c>
      <c r="B389">
        <v>3</v>
      </c>
      <c r="C389">
        <v>6</v>
      </c>
      <c r="D389" t="s">
        <v>28</v>
      </c>
      <c r="E389">
        <v>635</v>
      </c>
      <c r="F389">
        <v>120</v>
      </c>
      <c r="G389">
        <v>300</v>
      </c>
      <c r="H389">
        <v>190500</v>
      </c>
      <c r="I389">
        <v>15240</v>
      </c>
      <c r="J389">
        <v>175260</v>
      </c>
      <c r="K389">
        <v>158750</v>
      </c>
      <c r="L389">
        <v>16510</v>
      </c>
      <c r="M389" s="1">
        <v>41974</v>
      </c>
    </row>
    <row r="390" spans="1:13" x14ac:dyDescent="0.35">
      <c r="A390">
        <v>2</v>
      </c>
      <c r="B390">
        <v>4</v>
      </c>
      <c r="C390">
        <v>6</v>
      </c>
      <c r="D390" t="s">
        <v>28</v>
      </c>
      <c r="E390">
        <v>574.5</v>
      </c>
      <c r="F390">
        <v>250</v>
      </c>
      <c r="G390">
        <v>350</v>
      </c>
      <c r="H390">
        <v>201075</v>
      </c>
      <c r="I390">
        <v>16086</v>
      </c>
      <c r="J390">
        <v>184989</v>
      </c>
      <c r="K390">
        <v>149370</v>
      </c>
      <c r="L390">
        <v>35619</v>
      </c>
      <c r="M390" s="1">
        <v>41730</v>
      </c>
    </row>
    <row r="391" spans="1:13" x14ac:dyDescent="0.35">
      <c r="A391">
        <v>2</v>
      </c>
      <c r="B391">
        <v>1</v>
      </c>
      <c r="C391">
        <v>3</v>
      </c>
      <c r="D391" t="s">
        <v>28</v>
      </c>
      <c r="E391">
        <v>2338</v>
      </c>
      <c r="F391">
        <v>250</v>
      </c>
      <c r="G391">
        <v>7</v>
      </c>
      <c r="H391">
        <v>16366</v>
      </c>
      <c r="I391">
        <v>1309.28</v>
      </c>
      <c r="J391">
        <v>15056.72</v>
      </c>
      <c r="K391">
        <v>11690</v>
      </c>
      <c r="L391">
        <v>3366.7199999999993</v>
      </c>
      <c r="M391" s="1">
        <v>41791</v>
      </c>
    </row>
    <row r="392" spans="1:13" x14ac:dyDescent="0.35">
      <c r="A392">
        <v>2</v>
      </c>
      <c r="B392">
        <v>3</v>
      </c>
      <c r="C392">
        <v>3</v>
      </c>
      <c r="D392" t="s">
        <v>28</v>
      </c>
      <c r="E392">
        <v>381</v>
      </c>
      <c r="F392">
        <v>250</v>
      </c>
      <c r="G392">
        <v>350</v>
      </c>
      <c r="H392">
        <v>133350</v>
      </c>
      <c r="I392">
        <v>10668</v>
      </c>
      <c r="J392">
        <v>122682</v>
      </c>
      <c r="K392">
        <v>99060</v>
      </c>
      <c r="L392">
        <v>23622</v>
      </c>
      <c r="M392" s="1">
        <v>41852</v>
      </c>
    </row>
    <row r="393" spans="1:13" x14ac:dyDescent="0.35">
      <c r="A393">
        <v>3</v>
      </c>
      <c r="B393">
        <v>1</v>
      </c>
      <c r="C393">
        <v>4</v>
      </c>
      <c r="D393" t="s">
        <v>28</v>
      </c>
      <c r="E393">
        <v>422</v>
      </c>
      <c r="F393">
        <v>250</v>
      </c>
      <c r="G393">
        <v>350</v>
      </c>
      <c r="H393">
        <v>147700</v>
      </c>
      <c r="I393">
        <v>11816</v>
      </c>
      <c r="J393">
        <v>135884</v>
      </c>
      <c r="K393">
        <v>109720</v>
      </c>
      <c r="L393">
        <v>26164</v>
      </c>
      <c r="M393" s="1">
        <v>41852</v>
      </c>
    </row>
    <row r="394" spans="1:13" x14ac:dyDescent="0.35">
      <c r="A394">
        <v>1</v>
      </c>
      <c r="B394">
        <v>4</v>
      </c>
      <c r="C394">
        <v>6</v>
      </c>
      <c r="D394" t="s">
        <v>28</v>
      </c>
      <c r="E394">
        <v>2134</v>
      </c>
      <c r="F394">
        <v>250</v>
      </c>
      <c r="G394">
        <v>300</v>
      </c>
      <c r="H394">
        <v>640200</v>
      </c>
      <c r="I394">
        <v>51216</v>
      </c>
      <c r="J394">
        <v>588984</v>
      </c>
      <c r="K394">
        <v>533500</v>
      </c>
      <c r="L394">
        <v>55484</v>
      </c>
      <c r="M394" s="1">
        <v>41883</v>
      </c>
    </row>
    <row r="395" spans="1:13" x14ac:dyDescent="0.35">
      <c r="A395">
        <v>5</v>
      </c>
      <c r="B395">
        <v>5</v>
      </c>
      <c r="C395">
        <v>4</v>
      </c>
      <c r="D395" t="s">
        <v>28</v>
      </c>
      <c r="E395">
        <v>808</v>
      </c>
      <c r="F395">
        <v>250</v>
      </c>
      <c r="G395">
        <v>300</v>
      </c>
      <c r="H395">
        <v>242400</v>
      </c>
      <c r="I395">
        <v>19392</v>
      </c>
      <c r="J395">
        <v>223008</v>
      </c>
      <c r="K395">
        <v>202000</v>
      </c>
      <c r="L395">
        <v>21008</v>
      </c>
      <c r="M395" s="1">
        <v>41609</v>
      </c>
    </row>
    <row r="396" spans="1:13" x14ac:dyDescent="0.35">
      <c r="A396">
        <v>4</v>
      </c>
      <c r="B396">
        <v>3</v>
      </c>
      <c r="C396">
        <v>4</v>
      </c>
      <c r="D396" t="s">
        <v>28</v>
      </c>
      <c r="E396">
        <v>708</v>
      </c>
      <c r="F396">
        <v>260</v>
      </c>
      <c r="G396">
        <v>20</v>
      </c>
      <c r="H396">
        <v>14160</v>
      </c>
      <c r="I396">
        <v>1132.8</v>
      </c>
      <c r="J396">
        <v>13027.2</v>
      </c>
      <c r="K396">
        <v>7080</v>
      </c>
      <c r="L396">
        <v>5947.2000000000007</v>
      </c>
      <c r="M396" s="1">
        <v>41791</v>
      </c>
    </row>
    <row r="397" spans="1:13" x14ac:dyDescent="0.35">
      <c r="A397">
        <v>2</v>
      </c>
      <c r="B397">
        <v>4</v>
      </c>
      <c r="C397">
        <v>1</v>
      </c>
      <c r="D397" t="s">
        <v>28</v>
      </c>
      <c r="E397">
        <v>2907</v>
      </c>
      <c r="F397">
        <v>260</v>
      </c>
      <c r="G397">
        <v>7</v>
      </c>
      <c r="H397">
        <v>20349</v>
      </c>
      <c r="I397">
        <v>1627.92</v>
      </c>
      <c r="J397">
        <v>18721.080000000002</v>
      </c>
      <c r="K397">
        <v>14535</v>
      </c>
      <c r="L397">
        <v>4186.0800000000017</v>
      </c>
      <c r="M397" s="1">
        <v>41791</v>
      </c>
    </row>
    <row r="398" spans="1:13" x14ac:dyDescent="0.35">
      <c r="A398">
        <v>3</v>
      </c>
      <c r="B398">
        <v>2</v>
      </c>
      <c r="C398">
        <v>5</v>
      </c>
      <c r="D398" t="s">
        <v>28</v>
      </c>
      <c r="E398">
        <v>1366</v>
      </c>
      <c r="F398">
        <v>260</v>
      </c>
      <c r="G398">
        <v>20</v>
      </c>
      <c r="H398">
        <v>27320</v>
      </c>
      <c r="I398">
        <v>2185.6</v>
      </c>
      <c r="J398">
        <v>25134.400000000001</v>
      </c>
      <c r="K398">
        <v>13660</v>
      </c>
      <c r="L398">
        <v>11474.400000000001</v>
      </c>
      <c r="M398" s="1">
        <v>41791</v>
      </c>
    </row>
    <row r="399" spans="1:13" x14ac:dyDescent="0.35">
      <c r="A399">
        <v>2</v>
      </c>
      <c r="B399">
        <v>4</v>
      </c>
      <c r="C399">
        <v>5</v>
      </c>
      <c r="D399" t="s">
        <v>28</v>
      </c>
      <c r="E399">
        <v>2460</v>
      </c>
      <c r="F399">
        <v>260</v>
      </c>
      <c r="G399">
        <v>300</v>
      </c>
      <c r="H399">
        <v>738000</v>
      </c>
      <c r="I399">
        <v>59040</v>
      </c>
      <c r="J399">
        <v>678960</v>
      </c>
      <c r="K399">
        <v>615000</v>
      </c>
      <c r="L399">
        <v>63960</v>
      </c>
      <c r="M399" s="1">
        <v>41791</v>
      </c>
    </row>
    <row r="400" spans="1:13" x14ac:dyDescent="0.35">
      <c r="A400">
        <v>4</v>
      </c>
      <c r="B400">
        <v>2</v>
      </c>
      <c r="C400">
        <v>6</v>
      </c>
      <c r="D400" t="s">
        <v>28</v>
      </c>
      <c r="E400">
        <v>1520</v>
      </c>
      <c r="F400">
        <v>260</v>
      </c>
      <c r="G400">
        <v>20</v>
      </c>
      <c r="H400">
        <v>30400</v>
      </c>
      <c r="I400">
        <v>2432</v>
      </c>
      <c r="J400">
        <v>27968</v>
      </c>
      <c r="K400">
        <v>15200</v>
      </c>
      <c r="L400">
        <v>12768</v>
      </c>
      <c r="M400" s="1">
        <v>41944</v>
      </c>
    </row>
    <row r="401" spans="1:13" x14ac:dyDescent="0.35">
      <c r="A401">
        <v>2</v>
      </c>
      <c r="B401">
        <v>4</v>
      </c>
      <c r="C401">
        <v>5</v>
      </c>
      <c r="D401" t="s">
        <v>28</v>
      </c>
      <c r="E401">
        <v>711</v>
      </c>
      <c r="F401">
        <v>260</v>
      </c>
      <c r="G401">
        <v>15</v>
      </c>
      <c r="H401">
        <v>10665</v>
      </c>
      <c r="I401">
        <v>853.2</v>
      </c>
      <c r="J401">
        <v>9811.7999999999993</v>
      </c>
      <c r="K401">
        <v>7110</v>
      </c>
      <c r="L401">
        <v>2701.7999999999993</v>
      </c>
      <c r="M401" s="1">
        <v>41974</v>
      </c>
    </row>
    <row r="402" spans="1:13" x14ac:dyDescent="0.35">
      <c r="A402">
        <v>4</v>
      </c>
      <c r="B402">
        <v>3</v>
      </c>
      <c r="C402">
        <v>6</v>
      </c>
      <c r="D402" t="s">
        <v>28</v>
      </c>
      <c r="E402">
        <v>1375</v>
      </c>
      <c r="F402">
        <v>260</v>
      </c>
      <c r="G402">
        <v>12</v>
      </c>
      <c r="H402">
        <v>16500</v>
      </c>
      <c r="I402">
        <v>1320</v>
      </c>
      <c r="J402">
        <v>15180</v>
      </c>
      <c r="K402">
        <v>4125</v>
      </c>
      <c r="L402">
        <v>11055</v>
      </c>
      <c r="M402" s="1">
        <v>41609</v>
      </c>
    </row>
    <row r="403" spans="1:13" x14ac:dyDescent="0.35">
      <c r="A403">
        <v>1</v>
      </c>
      <c r="B403">
        <v>1</v>
      </c>
      <c r="C403">
        <v>1</v>
      </c>
      <c r="D403" t="s">
        <v>28</v>
      </c>
      <c r="E403">
        <v>635</v>
      </c>
      <c r="F403">
        <v>260</v>
      </c>
      <c r="G403">
        <v>300</v>
      </c>
      <c r="H403">
        <v>190500</v>
      </c>
      <c r="I403">
        <v>15240</v>
      </c>
      <c r="J403">
        <v>175260</v>
      </c>
      <c r="K403">
        <v>158750</v>
      </c>
      <c r="L403">
        <v>16510</v>
      </c>
      <c r="M403" s="1">
        <v>41974</v>
      </c>
    </row>
    <row r="404" spans="1:13" x14ac:dyDescent="0.35">
      <c r="A404">
        <v>1</v>
      </c>
      <c r="B404">
        <v>5</v>
      </c>
      <c r="C404">
        <v>3</v>
      </c>
      <c r="D404" t="s">
        <v>28</v>
      </c>
      <c r="E404">
        <v>436.5</v>
      </c>
      <c r="F404">
        <v>250</v>
      </c>
      <c r="G404">
        <v>20</v>
      </c>
      <c r="H404">
        <v>8730</v>
      </c>
      <c r="I404">
        <v>698.40000000000009</v>
      </c>
      <c r="J404">
        <v>8031.5999999999995</v>
      </c>
      <c r="K404">
        <v>4365</v>
      </c>
      <c r="L404">
        <v>3666.5999999999995</v>
      </c>
      <c r="M404" s="1">
        <v>41821</v>
      </c>
    </row>
    <row r="405" spans="1:13" x14ac:dyDescent="0.35">
      <c r="A405">
        <v>2</v>
      </c>
      <c r="B405">
        <v>4</v>
      </c>
      <c r="C405">
        <v>4</v>
      </c>
      <c r="D405" t="s">
        <v>28</v>
      </c>
      <c r="E405">
        <v>1094</v>
      </c>
      <c r="F405">
        <v>3</v>
      </c>
      <c r="G405">
        <v>300</v>
      </c>
      <c r="H405">
        <v>328200</v>
      </c>
      <c r="I405">
        <v>29538</v>
      </c>
      <c r="J405">
        <v>298662</v>
      </c>
      <c r="K405">
        <v>273500</v>
      </c>
      <c r="L405">
        <v>25162</v>
      </c>
      <c r="M405" s="1">
        <v>41791</v>
      </c>
    </row>
    <row r="406" spans="1:13" x14ac:dyDescent="0.35">
      <c r="A406">
        <v>1</v>
      </c>
      <c r="B406">
        <v>3</v>
      </c>
      <c r="C406">
        <v>3</v>
      </c>
      <c r="D406" t="s">
        <v>28</v>
      </c>
      <c r="E406">
        <v>367</v>
      </c>
      <c r="F406">
        <v>3</v>
      </c>
      <c r="G406">
        <v>12</v>
      </c>
      <c r="H406">
        <v>4404</v>
      </c>
      <c r="I406">
        <v>396.36</v>
      </c>
      <c r="J406">
        <v>4007.64</v>
      </c>
      <c r="K406">
        <v>1101</v>
      </c>
      <c r="L406">
        <v>2906.64</v>
      </c>
      <c r="M406" s="1">
        <v>41548</v>
      </c>
    </row>
    <row r="407" spans="1:13" x14ac:dyDescent="0.35">
      <c r="A407">
        <v>1</v>
      </c>
      <c r="B407">
        <v>5</v>
      </c>
      <c r="C407">
        <v>3</v>
      </c>
      <c r="D407" t="s">
        <v>28</v>
      </c>
      <c r="E407">
        <v>3802.5</v>
      </c>
      <c r="F407">
        <v>5</v>
      </c>
      <c r="G407">
        <v>300</v>
      </c>
      <c r="H407">
        <v>1140750</v>
      </c>
      <c r="I407">
        <v>102667.5</v>
      </c>
      <c r="J407">
        <v>1038082.5</v>
      </c>
      <c r="K407">
        <v>950625</v>
      </c>
      <c r="L407">
        <v>87457.5</v>
      </c>
      <c r="M407" s="1">
        <v>41730</v>
      </c>
    </row>
    <row r="408" spans="1:13" x14ac:dyDescent="0.35">
      <c r="A408">
        <v>1</v>
      </c>
      <c r="B408">
        <v>5</v>
      </c>
      <c r="C408">
        <v>5</v>
      </c>
      <c r="D408" t="s">
        <v>28</v>
      </c>
      <c r="E408">
        <v>1666</v>
      </c>
      <c r="F408">
        <v>5</v>
      </c>
      <c r="G408">
        <v>350</v>
      </c>
      <c r="H408">
        <v>583100</v>
      </c>
      <c r="I408">
        <v>52479</v>
      </c>
      <c r="J408">
        <v>530621</v>
      </c>
      <c r="K408">
        <v>433160</v>
      </c>
      <c r="L408">
        <v>97461</v>
      </c>
      <c r="M408" s="1">
        <v>41760</v>
      </c>
    </row>
    <row r="409" spans="1:13" x14ac:dyDescent="0.35">
      <c r="A409">
        <v>1</v>
      </c>
      <c r="B409">
        <v>4</v>
      </c>
      <c r="C409">
        <v>3</v>
      </c>
      <c r="D409" t="s">
        <v>28</v>
      </c>
      <c r="E409">
        <v>322</v>
      </c>
      <c r="F409">
        <v>5</v>
      </c>
      <c r="G409">
        <v>300</v>
      </c>
      <c r="H409">
        <v>96600</v>
      </c>
      <c r="I409">
        <v>8694</v>
      </c>
      <c r="J409">
        <v>87906</v>
      </c>
      <c r="K409">
        <v>80500</v>
      </c>
      <c r="L409">
        <v>7406</v>
      </c>
      <c r="M409" s="1">
        <v>41518</v>
      </c>
    </row>
    <row r="410" spans="1:13" x14ac:dyDescent="0.35">
      <c r="A410">
        <v>4</v>
      </c>
      <c r="B410">
        <v>1</v>
      </c>
      <c r="C410">
        <v>6</v>
      </c>
      <c r="D410" t="s">
        <v>28</v>
      </c>
      <c r="E410">
        <v>2321</v>
      </c>
      <c r="F410">
        <v>5</v>
      </c>
      <c r="G410">
        <v>12</v>
      </c>
      <c r="H410">
        <v>27852</v>
      </c>
      <c r="I410">
        <v>2506.6799999999998</v>
      </c>
      <c r="J410">
        <v>25345.32</v>
      </c>
      <c r="K410">
        <v>6963</v>
      </c>
      <c r="L410">
        <v>18382.32</v>
      </c>
      <c r="M410" s="1">
        <v>41944</v>
      </c>
    </row>
    <row r="411" spans="1:13" x14ac:dyDescent="0.35">
      <c r="A411">
        <v>4</v>
      </c>
      <c r="B411">
        <v>5</v>
      </c>
      <c r="C411">
        <v>6</v>
      </c>
      <c r="D411" t="s">
        <v>28</v>
      </c>
      <c r="E411">
        <v>1857</v>
      </c>
      <c r="F411">
        <v>5</v>
      </c>
      <c r="G411">
        <v>125</v>
      </c>
      <c r="H411">
        <v>232125</v>
      </c>
      <c r="I411">
        <v>20891.25</v>
      </c>
      <c r="J411">
        <v>211233.75</v>
      </c>
      <c r="K411">
        <v>222840</v>
      </c>
      <c r="L411">
        <v>-11606.25</v>
      </c>
      <c r="M411" s="1">
        <v>41579</v>
      </c>
    </row>
    <row r="412" spans="1:13" x14ac:dyDescent="0.35">
      <c r="A412">
        <v>3</v>
      </c>
      <c r="B412">
        <v>3</v>
      </c>
      <c r="C412">
        <v>1</v>
      </c>
      <c r="D412" t="s">
        <v>28</v>
      </c>
      <c r="E412">
        <v>1611</v>
      </c>
      <c r="F412">
        <v>5</v>
      </c>
      <c r="G412">
        <v>7</v>
      </c>
      <c r="H412">
        <v>11277</v>
      </c>
      <c r="I412">
        <v>1014.93</v>
      </c>
      <c r="J412">
        <v>10262.07</v>
      </c>
      <c r="K412">
        <v>8055</v>
      </c>
      <c r="L412">
        <v>2207.0699999999997</v>
      </c>
      <c r="M412" s="1">
        <v>41609</v>
      </c>
    </row>
    <row r="413" spans="1:13" x14ac:dyDescent="0.35">
      <c r="A413">
        <v>4</v>
      </c>
      <c r="B413">
        <v>5</v>
      </c>
      <c r="C413">
        <v>6</v>
      </c>
      <c r="D413" t="s">
        <v>28</v>
      </c>
      <c r="E413">
        <v>2797</v>
      </c>
      <c r="F413">
        <v>5</v>
      </c>
      <c r="G413">
        <v>125</v>
      </c>
      <c r="H413">
        <v>349625</v>
      </c>
      <c r="I413">
        <v>31466.25</v>
      </c>
      <c r="J413">
        <v>318158.75</v>
      </c>
      <c r="K413">
        <v>335640</v>
      </c>
      <c r="L413">
        <v>-17481.25</v>
      </c>
      <c r="M413" s="1">
        <v>41974</v>
      </c>
    </row>
    <row r="414" spans="1:13" x14ac:dyDescent="0.35">
      <c r="A414">
        <v>1</v>
      </c>
      <c r="B414">
        <v>3</v>
      </c>
      <c r="C414">
        <v>2</v>
      </c>
      <c r="D414" t="s">
        <v>28</v>
      </c>
      <c r="E414">
        <v>334</v>
      </c>
      <c r="F414">
        <v>5</v>
      </c>
      <c r="G414">
        <v>300</v>
      </c>
      <c r="H414">
        <v>100200</v>
      </c>
      <c r="I414">
        <v>9018</v>
      </c>
      <c r="J414">
        <v>91182</v>
      </c>
      <c r="K414">
        <v>83500</v>
      </c>
      <c r="L414">
        <v>7682</v>
      </c>
      <c r="M414" s="1">
        <v>41609</v>
      </c>
    </row>
    <row r="415" spans="1:13" x14ac:dyDescent="0.35">
      <c r="A415">
        <v>1</v>
      </c>
      <c r="B415">
        <v>1</v>
      </c>
      <c r="C415">
        <v>6</v>
      </c>
      <c r="D415" t="s">
        <v>28</v>
      </c>
      <c r="E415">
        <v>2565</v>
      </c>
      <c r="F415">
        <v>10</v>
      </c>
      <c r="G415">
        <v>300</v>
      </c>
      <c r="H415">
        <v>769500</v>
      </c>
      <c r="I415">
        <v>69255</v>
      </c>
      <c r="J415">
        <v>700245</v>
      </c>
      <c r="K415">
        <v>641250</v>
      </c>
      <c r="L415">
        <v>58995</v>
      </c>
      <c r="M415" s="1">
        <v>41640</v>
      </c>
    </row>
    <row r="416" spans="1:13" x14ac:dyDescent="0.35">
      <c r="A416">
        <v>3</v>
      </c>
      <c r="B416">
        <v>5</v>
      </c>
      <c r="C416">
        <v>1</v>
      </c>
      <c r="D416" t="s">
        <v>28</v>
      </c>
      <c r="E416">
        <v>2417</v>
      </c>
      <c r="F416">
        <v>10</v>
      </c>
      <c r="G416">
        <v>350</v>
      </c>
      <c r="H416">
        <v>845950</v>
      </c>
      <c r="I416">
        <v>76135.5</v>
      </c>
      <c r="J416">
        <v>769814.5</v>
      </c>
      <c r="K416">
        <v>628420</v>
      </c>
      <c r="L416">
        <v>141394.5</v>
      </c>
      <c r="M416" s="1">
        <v>41640</v>
      </c>
    </row>
    <row r="417" spans="1:13" x14ac:dyDescent="0.35">
      <c r="A417">
        <v>3</v>
      </c>
      <c r="B417">
        <v>5</v>
      </c>
      <c r="C417">
        <v>5</v>
      </c>
      <c r="D417" t="s">
        <v>28</v>
      </c>
      <c r="E417">
        <v>3675</v>
      </c>
      <c r="F417">
        <v>10</v>
      </c>
      <c r="G417">
        <v>15</v>
      </c>
      <c r="H417">
        <v>55125</v>
      </c>
      <c r="I417">
        <v>4961.25</v>
      </c>
      <c r="J417">
        <v>50163.75</v>
      </c>
      <c r="K417">
        <v>36750</v>
      </c>
      <c r="L417">
        <v>13413.75</v>
      </c>
      <c r="M417" s="1">
        <v>41730</v>
      </c>
    </row>
    <row r="418" spans="1:13" x14ac:dyDescent="0.35">
      <c r="A418">
        <v>2</v>
      </c>
      <c r="B418">
        <v>3</v>
      </c>
      <c r="C418">
        <v>2</v>
      </c>
      <c r="D418" t="s">
        <v>28</v>
      </c>
      <c r="E418">
        <v>1094</v>
      </c>
      <c r="F418">
        <v>10</v>
      </c>
      <c r="G418">
        <v>300</v>
      </c>
      <c r="H418">
        <v>328200</v>
      </c>
      <c r="I418">
        <v>29538</v>
      </c>
      <c r="J418">
        <v>298662</v>
      </c>
      <c r="K418">
        <v>273500</v>
      </c>
      <c r="L418">
        <v>25162</v>
      </c>
      <c r="M418" s="1">
        <v>41791</v>
      </c>
    </row>
    <row r="419" spans="1:13" x14ac:dyDescent="0.35">
      <c r="A419">
        <v>1</v>
      </c>
      <c r="B419">
        <v>4</v>
      </c>
      <c r="C419">
        <v>2</v>
      </c>
      <c r="D419" t="s">
        <v>28</v>
      </c>
      <c r="E419">
        <v>1227</v>
      </c>
      <c r="F419">
        <v>10</v>
      </c>
      <c r="G419">
        <v>15</v>
      </c>
      <c r="H419">
        <v>18405</v>
      </c>
      <c r="I419">
        <v>1656.45</v>
      </c>
      <c r="J419">
        <v>16748.55</v>
      </c>
      <c r="K419">
        <v>12270</v>
      </c>
      <c r="L419">
        <v>4478.5499999999993</v>
      </c>
      <c r="M419" s="1">
        <v>41913</v>
      </c>
    </row>
    <row r="420" spans="1:13" x14ac:dyDescent="0.35">
      <c r="A420">
        <v>2</v>
      </c>
      <c r="B420">
        <v>1</v>
      </c>
      <c r="C420">
        <v>6</v>
      </c>
      <c r="D420" t="s">
        <v>28</v>
      </c>
      <c r="E420">
        <v>367</v>
      </c>
      <c r="F420">
        <v>10</v>
      </c>
      <c r="G420">
        <v>12</v>
      </c>
      <c r="H420">
        <v>4404</v>
      </c>
      <c r="I420">
        <v>396.36</v>
      </c>
      <c r="J420">
        <v>4007.64</v>
      </c>
      <c r="K420">
        <v>1101</v>
      </c>
      <c r="L420">
        <v>2906.64</v>
      </c>
      <c r="M420" s="1">
        <v>41548</v>
      </c>
    </row>
    <row r="421" spans="1:13" x14ac:dyDescent="0.35">
      <c r="A421">
        <v>2</v>
      </c>
      <c r="B421">
        <v>3</v>
      </c>
      <c r="C421">
        <v>6</v>
      </c>
      <c r="D421" t="s">
        <v>28</v>
      </c>
      <c r="E421">
        <v>1324</v>
      </c>
      <c r="F421">
        <v>10</v>
      </c>
      <c r="G421">
        <v>300</v>
      </c>
      <c r="H421">
        <v>397200</v>
      </c>
      <c r="I421">
        <v>35748</v>
      </c>
      <c r="J421">
        <v>361452</v>
      </c>
      <c r="K421">
        <v>331000</v>
      </c>
      <c r="L421">
        <v>30452</v>
      </c>
      <c r="M421" s="1">
        <v>41944</v>
      </c>
    </row>
    <row r="422" spans="1:13" x14ac:dyDescent="0.35">
      <c r="A422">
        <v>1</v>
      </c>
      <c r="B422">
        <v>2</v>
      </c>
      <c r="C422">
        <v>4</v>
      </c>
      <c r="D422" t="s">
        <v>28</v>
      </c>
      <c r="E422">
        <v>1775</v>
      </c>
      <c r="F422">
        <v>10</v>
      </c>
      <c r="G422">
        <v>12</v>
      </c>
      <c r="H422">
        <v>21300</v>
      </c>
      <c r="I422">
        <v>1917</v>
      </c>
      <c r="J422">
        <v>19383</v>
      </c>
      <c r="K422">
        <v>5325</v>
      </c>
      <c r="L422">
        <v>14058</v>
      </c>
      <c r="M422" s="1">
        <v>41579</v>
      </c>
    </row>
    <row r="423" spans="1:13" x14ac:dyDescent="0.35">
      <c r="A423">
        <v>4</v>
      </c>
      <c r="B423">
        <v>3</v>
      </c>
      <c r="C423">
        <v>2</v>
      </c>
      <c r="D423" t="s">
        <v>28</v>
      </c>
      <c r="E423">
        <v>2797</v>
      </c>
      <c r="F423">
        <v>10</v>
      </c>
      <c r="G423">
        <v>125</v>
      </c>
      <c r="H423">
        <v>349625</v>
      </c>
      <c r="I423">
        <v>31466.25</v>
      </c>
      <c r="J423">
        <v>318158.75</v>
      </c>
      <c r="K423">
        <v>335640</v>
      </c>
      <c r="L423">
        <v>-17481.25</v>
      </c>
      <c r="M423" s="1">
        <v>41974</v>
      </c>
    </row>
    <row r="424" spans="1:13" x14ac:dyDescent="0.35">
      <c r="A424">
        <v>1</v>
      </c>
      <c r="B424">
        <v>5</v>
      </c>
      <c r="C424">
        <v>4</v>
      </c>
      <c r="D424" t="s">
        <v>28</v>
      </c>
      <c r="E424">
        <v>245</v>
      </c>
      <c r="F424">
        <v>120</v>
      </c>
      <c r="G424">
        <v>15</v>
      </c>
      <c r="H424">
        <v>3675</v>
      </c>
      <c r="I424">
        <v>330.75</v>
      </c>
      <c r="J424">
        <v>3344.25</v>
      </c>
      <c r="K424">
        <v>2450</v>
      </c>
      <c r="L424">
        <v>894.25</v>
      </c>
      <c r="M424" s="1">
        <v>41760</v>
      </c>
    </row>
    <row r="425" spans="1:13" x14ac:dyDescent="0.35">
      <c r="A425">
        <v>5</v>
      </c>
      <c r="B425">
        <v>2</v>
      </c>
      <c r="C425">
        <v>5</v>
      </c>
      <c r="D425" t="s">
        <v>28</v>
      </c>
      <c r="E425">
        <v>3793.5</v>
      </c>
      <c r="F425">
        <v>120</v>
      </c>
      <c r="G425">
        <v>300</v>
      </c>
      <c r="H425">
        <v>1138050</v>
      </c>
      <c r="I425">
        <v>102424.5</v>
      </c>
      <c r="J425">
        <v>1035625.5</v>
      </c>
      <c r="K425">
        <v>948375</v>
      </c>
      <c r="L425">
        <v>87250.5</v>
      </c>
      <c r="M425" s="1">
        <v>41821</v>
      </c>
    </row>
    <row r="426" spans="1:13" x14ac:dyDescent="0.35">
      <c r="A426">
        <v>3</v>
      </c>
      <c r="B426">
        <v>3</v>
      </c>
      <c r="C426">
        <v>1</v>
      </c>
      <c r="D426" t="s">
        <v>28</v>
      </c>
      <c r="E426">
        <v>1307</v>
      </c>
      <c r="F426">
        <v>120</v>
      </c>
      <c r="G426">
        <v>350</v>
      </c>
      <c r="H426">
        <v>457450</v>
      </c>
      <c r="I426">
        <v>41170.5</v>
      </c>
      <c r="J426">
        <v>416279.5</v>
      </c>
      <c r="K426">
        <v>339820</v>
      </c>
      <c r="L426">
        <v>76459.5</v>
      </c>
      <c r="M426" s="1">
        <v>41821</v>
      </c>
    </row>
    <row r="427" spans="1:13" x14ac:dyDescent="0.35">
      <c r="A427">
        <v>2</v>
      </c>
      <c r="B427">
        <v>3</v>
      </c>
      <c r="C427">
        <v>1</v>
      </c>
      <c r="D427" t="s">
        <v>28</v>
      </c>
      <c r="E427">
        <v>567</v>
      </c>
      <c r="F427">
        <v>120</v>
      </c>
      <c r="G427">
        <v>125</v>
      </c>
      <c r="H427">
        <v>70875</v>
      </c>
      <c r="I427">
        <v>6378.75</v>
      </c>
      <c r="J427">
        <v>64496.25</v>
      </c>
      <c r="K427">
        <v>68040</v>
      </c>
      <c r="L427">
        <v>-3543.75</v>
      </c>
      <c r="M427" s="1">
        <v>41883</v>
      </c>
    </row>
    <row r="428" spans="1:13" x14ac:dyDescent="0.35">
      <c r="A428">
        <v>5</v>
      </c>
      <c r="B428">
        <v>3</v>
      </c>
      <c r="C428">
        <v>5</v>
      </c>
      <c r="D428" t="s">
        <v>28</v>
      </c>
      <c r="E428">
        <v>2110</v>
      </c>
      <c r="F428">
        <v>120</v>
      </c>
      <c r="G428">
        <v>125</v>
      </c>
      <c r="H428">
        <v>263750</v>
      </c>
      <c r="I428">
        <v>23737.5</v>
      </c>
      <c r="J428">
        <v>240012.5</v>
      </c>
      <c r="K428">
        <v>253200</v>
      </c>
      <c r="L428">
        <v>-13187.5</v>
      </c>
      <c r="M428" s="1">
        <v>41883</v>
      </c>
    </row>
    <row r="429" spans="1:13" x14ac:dyDescent="0.35">
      <c r="A429">
        <v>5</v>
      </c>
      <c r="B429">
        <v>5</v>
      </c>
      <c r="C429">
        <v>4</v>
      </c>
      <c r="D429" t="s">
        <v>28</v>
      </c>
      <c r="E429">
        <v>1269</v>
      </c>
      <c r="F429">
        <v>120</v>
      </c>
      <c r="G429">
        <v>350</v>
      </c>
      <c r="H429">
        <v>444150</v>
      </c>
      <c r="I429">
        <v>39973.5</v>
      </c>
      <c r="J429">
        <v>404176.5</v>
      </c>
      <c r="K429">
        <v>329940</v>
      </c>
      <c r="L429">
        <v>74236.5</v>
      </c>
      <c r="M429" s="1">
        <v>41913</v>
      </c>
    </row>
    <row r="430" spans="1:13" x14ac:dyDescent="0.35">
      <c r="A430">
        <v>4</v>
      </c>
      <c r="B430">
        <v>1</v>
      </c>
      <c r="C430">
        <v>3</v>
      </c>
      <c r="D430" t="s">
        <v>28</v>
      </c>
      <c r="E430">
        <v>1956</v>
      </c>
      <c r="F430">
        <v>250</v>
      </c>
      <c r="G430">
        <v>12</v>
      </c>
      <c r="H430">
        <v>23472</v>
      </c>
      <c r="I430">
        <v>2112.48</v>
      </c>
      <c r="J430">
        <v>21359.52</v>
      </c>
      <c r="K430">
        <v>5868</v>
      </c>
      <c r="L430">
        <v>15491.52</v>
      </c>
      <c r="M430" s="1">
        <v>41640</v>
      </c>
    </row>
    <row r="431" spans="1:13" x14ac:dyDescent="0.35">
      <c r="A431">
        <v>2</v>
      </c>
      <c r="B431">
        <v>1</v>
      </c>
      <c r="C431">
        <v>5</v>
      </c>
      <c r="D431" t="s">
        <v>28</v>
      </c>
      <c r="E431">
        <v>2659</v>
      </c>
      <c r="F431">
        <v>250</v>
      </c>
      <c r="G431">
        <v>300</v>
      </c>
      <c r="H431">
        <v>797700</v>
      </c>
      <c r="I431">
        <v>71793</v>
      </c>
      <c r="J431">
        <v>725907</v>
      </c>
      <c r="K431">
        <v>664750</v>
      </c>
      <c r="L431">
        <v>61157</v>
      </c>
      <c r="M431" s="1">
        <v>41671</v>
      </c>
    </row>
    <row r="432" spans="1:13" x14ac:dyDescent="0.35">
      <c r="A432">
        <v>1</v>
      </c>
      <c r="B432">
        <v>3</v>
      </c>
      <c r="C432">
        <v>6</v>
      </c>
      <c r="D432" t="s">
        <v>28</v>
      </c>
      <c r="E432">
        <v>1351.5</v>
      </c>
      <c r="F432">
        <v>250</v>
      </c>
      <c r="G432">
        <v>350</v>
      </c>
      <c r="H432">
        <v>473025</v>
      </c>
      <c r="I432">
        <v>42572.25</v>
      </c>
      <c r="J432">
        <v>430452.75</v>
      </c>
      <c r="K432">
        <v>351390</v>
      </c>
      <c r="L432">
        <v>79062.75</v>
      </c>
      <c r="M432" s="1">
        <v>41730</v>
      </c>
    </row>
    <row r="433" spans="1:13" x14ac:dyDescent="0.35">
      <c r="A433">
        <v>1</v>
      </c>
      <c r="B433">
        <v>3</v>
      </c>
      <c r="C433">
        <v>3</v>
      </c>
      <c r="D433" t="s">
        <v>28</v>
      </c>
      <c r="E433">
        <v>880</v>
      </c>
      <c r="F433">
        <v>250</v>
      </c>
      <c r="G433">
        <v>12</v>
      </c>
      <c r="H433">
        <v>10560</v>
      </c>
      <c r="I433">
        <v>950.4</v>
      </c>
      <c r="J433">
        <v>9609.6</v>
      </c>
      <c r="K433">
        <v>2640</v>
      </c>
      <c r="L433">
        <v>6969.6</v>
      </c>
      <c r="M433" s="1">
        <v>41760</v>
      </c>
    </row>
    <row r="434" spans="1:13" x14ac:dyDescent="0.35">
      <c r="A434">
        <v>4</v>
      </c>
      <c r="B434">
        <v>2</v>
      </c>
      <c r="C434">
        <v>3</v>
      </c>
      <c r="D434" t="s">
        <v>28</v>
      </c>
      <c r="E434">
        <v>1867</v>
      </c>
      <c r="F434">
        <v>250</v>
      </c>
      <c r="G434">
        <v>300</v>
      </c>
      <c r="H434">
        <v>560100</v>
      </c>
      <c r="I434">
        <v>50409</v>
      </c>
      <c r="J434">
        <v>509691</v>
      </c>
      <c r="K434">
        <v>466750</v>
      </c>
      <c r="L434">
        <v>42941</v>
      </c>
      <c r="M434" s="1">
        <v>41883</v>
      </c>
    </row>
    <row r="435" spans="1:13" x14ac:dyDescent="0.35">
      <c r="A435">
        <v>3</v>
      </c>
      <c r="B435">
        <v>2</v>
      </c>
      <c r="C435">
        <v>2</v>
      </c>
      <c r="D435" t="s">
        <v>28</v>
      </c>
      <c r="E435">
        <v>2234</v>
      </c>
      <c r="F435">
        <v>250</v>
      </c>
      <c r="G435">
        <v>12</v>
      </c>
      <c r="H435">
        <v>26808</v>
      </c>
      <c r="I435">
        <v>2412.7199999999998</v>
      </c>
      <c r="J435">
        <v>24395.279999999999</v>
      </c>
      <c r="K435">
        <v>6702</v>
      </c>
      <c r="L435">
        <v>17693.28</v>
      </c>
      <c r="M435" s="1">
        <v>41518</v>
      </c>
    </row>
    <row r="436" spans="1:13" x14ac:dyDescent="0.35">
      <c r="A436">
        <v>5</v>
      </c>
      <c r="B436">
        <v>5</v>
      </c>
      <c r="C436">
        <v>4</v>
      </c>
      <c r="D436" t="s">
        <v>28</v>
      </c>
      <c r="E436">
        <v>1227</v>
      </c>
      <c r="F436">
        <v>250</v>
      </c>
      <c r="G436">
        <v>15</v>
      </c>
      <c r="H436">
        <v>18405</v>
      </c>
      <c r="I436">
        <v>1656.45</v>
      </c>
      <c r="J436">
        <v>16748.55</v>
      </c>
      <c r="K436">
        <v>12270</v>
      </c>
      <c r="L436">
        <v>4478.5499999999993</v>
      </c>
      <c r="M436" s="1">
        <v>41913</v>
      </c>
    </row>
    <row r="437" spans="1:13" x14ac:dyDescent="0.35">
      <c r="A437">
        <v>4</v>
      </c>
      <c r="B437">
        <v>5</v>
      </c>
      <c r="C437">
        <v>4</v>
      </c>
      <c r="D437" t="s">
        <v>28</v>
      </c>
      <c r="E437">
        <v>877</v>
      </c>
      <c r="F437">
        <v>250</v>
      </c>
      <c r="G437">
        <v>125</v>
      </c>
      <c r="H437">
        <v>109625</v>
      </c>
      <c r="I437">
        <v>9866.25</v>
      </c>
      <c r="J437">
        <v>99758.75</v>
      </c>
      <c r="K437">
        <v>105240</v>
      </c>
      <c r="L437">
        <v>-5481.25</v>
      </c>
      <c r="M437" s="1">
        <v>41944</v>
      </c>
    </row>
    <row r="438" spans="1:13" x14ac:dyDescent="0.35">
      <c r="A438">
        <v>4</v>
      </c>
      <c r="B438">
        <v>4</v>
      </c>
      <c r="C438">
        <v>3</v>
      </c>
      <c r="D438" t="s">
        <v>28</v>
      </c>
      <c r="E438">
        <v>2071</v>
      </c>
      <c r="F438">
        <v>260</v>
      </c>
      <c r="G438">
        <v>350</v>
      </c>
      <c r="H438">
        <v>724850</v>
      </c>
      <c r="I438">
        <v>65236.5</v>
      </c>
      <c r="J438">
        <v>659613.5</v>
      </c>
      <c r="K438">
        <v>538460</v>
      </c>
      <c r="L438">
        <v>121153.5</v>
      </c>
      <c r="M438" s="1">
        <v>41883</v>
      </c>
    </row>
    <row r="439" spans="1:13" x14ac:dyDescent="0.35">
      <c r="A439">
        <v>5</v>
      </c>
      <c r="B439">
        <v>4</v>
      </c>
      <c r="C439">
        <v>1</v>
      </c>
      <c r="D439" t="s">
        <v>28</v>
      </c>
      <c r="E439">
        <v>1269</v>
      </c>
      <c r="F439">
        <v>260</v>
      </c>
      <c r="G439">
        <v>350</v>
      </c>
      <c r="H439">
        <v>444150</v>
      </c>
      <c r="I439">
        <v>39973.5</v>
      </c>
      <c r="J439">
        <v>404176.5</v>
      </c>
      <c r="K439">
        <v>329940</v>
      </c>
      <c r="L439">
        <v>74236.5</v>
      </c>
      <c r="M439" s="1">
        <v>41913</v>
      </c>
    </row>
    <row r="440" spans="1:13" x14ac:dyDescent="0.35">
      <c r="A440">
        <v>3</v>
      </c>
      <c r="B440">
        <v>2</v>
      </c>
      <c r="C440">
        <v>1</v>
      </c>
      <c r="D440" t="s">
        <v>28</v>
      </c>
      <c r="E440">
        <v>970</v>
      </c>
      <c r="F440">
        <v>260</v>
      </c>
      <c r="G440">
        <v>15</v>
      </c>
      <c r="H440">
        <v>14550</v>
      </c>
      <c r="I440">
        <v>1309.5</v>
      </c>
      <c r="J440">
        <v>13240.5</v>
      </c>
      <c r="K440">
        <v>9700</v>
      </c>
      <c r="L440">
        <v>3540.5</v>
      </c>
      <c r="M440" s="1">
        <v>41579</v>
      </c>
    </row>
    <row r="441" spans="1:13" x14ac:dyDescent="0.35">
      <c r="A441">
        <v>1</v>
      </c>
      <c r="B441">
        <v>1</v>
      </c>
      <c r="C441">
        <v>3</v>
      </c>
      <c r="D441" t="s">
        <v>28</v>
      </c>
      <c r="E441">
        <v>1694</v>
      </c>
      <c r="F441">
        <v>260</v>
      </c>
      <c r="G441">
        <v>20</v>
      </c>
      <c r="H441">
        <v>33880</v>
      </c>
      <c r="I441">
        <v>3049.2</v>
      </c>
      <c r="J441">
        <v>30830.799999999999</v>
      </c>
      <c r="K441">
        <v>16940</v>
      </c>
      <c r="L441">
        <v>13890.8</v>
      </c>
      <c r="M441" s="1">
        <v>41944</v>
      </c>
    </row>
    <row r="442" spans="1:13" x14ac:dyDescent="0.35">
      <c r="A442">
        <v>2</v>
      </c>
      <c r="B442">
        <v>2</v>
      </c>
      <c r="C442">
        <v>5</v>
      </c>
      <c r="D442" t="s">
        <v>28</v>
      </c>
      <c r="E442">
        <v>663</v>
      </c>
      <c r="F442">
        <v>3</v>
      </c>
      <c r="G442">
        <v>20</v>
      </c>
      <c r="H442">
        <v>13260</v>
      </c>
      <c r="I442">
        <v>1193.4000000000001</v>
      </c>
      <c r="J442">
        <v>12066.6</v>
      </c>
      <c r="K442">
        <v>6630</v>
      </c>
      <c r="L442">
        <v>5436.6</v>
      </c>
      <c r="M442" s="1">
        <v>41760</v>
      </c>
    </row>
    <row r="443" spans="1:13" x14ac:dyDescent="0.35">
      <c r="A443">
        <v>2</v>
      </c>
      <c r="B443">
        <v>4</v>
      </c>
      <c r="C443">
        <v>6</v>
      </c>
      <c r="D443" t="s">
        <v>28</v>
      </c>
      <c r="E443">
        <v>819</v>
      </c>
      <c r="F443">
        <v>3</v>
      </c>
      <c r="G443">
        <v>7</v>
      </c>
      <c r="H443">
        <v>5733</v>
      </c>
      <c r="I443">
        <v>515.97</v>
      </c>
      <c r="J443">
        <v>5217.03</v>
      </c>
      <c r="K443">
        <v>4095</v>
      </c>
      <c r="L443">
        <v>1122.03</v>
      </c>
      <c r="M443" s="1">
        <v>41821</v>
      </c>
    </row>
    <row r="444" spans="1:13" x14ac:dyDescent="0.35">
      <c r="A444">
        <v>2</v>
      </c>
      <c r="B444">
        <v>2</v>
      </c>
      <c r="C444">
        <v>3</v>
      </c>
      <c r="D444" t="s">
        <v>28</v>
      </c>
      <c r="E444">
        <v>1580</v>
      </c>
      <c r="F444">
        <v>3</v>
      </c>
      <c r="G444">
        <v>12</v>
      </c>
      <c r="H444">
        <v>18960</v>
      </c>
      <c r="I444">
        <v>1706.4</v>
      </c>
      <c r="J444">
        <v>17253.599999999999</v>
      </c>
      <c r="K444">
        <v>4740</v>
      </c>
      <c r="L444">
        <v>12513.599999999999</v>
      </c>
      <c r="M444" s="1">
        <v>41883</v>
      </c>
    </row>
    <row r="445" spans="1:13" x14ac:dyDescent="0.35">
      <c r="A445">
        <v>2</v>
      </c>
      <c r="B445">
        <v>5</v>
      </c>
      <c r="C445">
        <v>1</v>
      </c>
      <c r="D445" t="s">
        <v>28</v>
      </c>
      <c r="E445">
        <v>521</v>
      </c>
      <c r="F445">
        <v>3</v>
      </c>
      <c r="G445">
        <v>7</v>
      </c>
      <c r="H445">
        <v>3647</v>
      </c>
      <c r="I445">
        <v>328.23</v>
      </c>
      <c r="J445">
        <v>3318.77</v>
      </c>
      <c r="K445">
        <v>2605</v>
      </c>
      <c r="L445">
        <v>713.77</v>
      </c>
      <c r="M445" s="1">
        <v>41974</v>
      </c>
    </row>
    <row r="446" spans="1:13" x14ac:dyDescent="0.35">
      <c r="A446">
        <v>1</v>
      </c>
      <c r="B446">
        <v>5</v>
      </c>
      <c r="C446">
        <v>5</v>
      </c>
      <c r="D446" t="s">
        <v>28</v>
      </c>
      <c r="E446">
        <v>973</v>
      </c>
      <c r="F446">
        <v>10</v>
      </c>
      <c r="G446">
        <v>20</v>
      </c>
      <c r="H446">
        <v>19460</v>
      </c>
      <c r="I446">
        <v>1751.4</v>
      </c>
      <c r="J446">
        <v>17708.599999999999</v>
      </c>
      <c r="K446">
        <v>9730</v>
      </c>
      <c r="L446">
        <v>7978.5999999999985</v>
      </c>
      <c r="M446" s="1">
        <v>41699</v>
      </c>
    </row>
    <row r="447" spans="1:13" x14ac:dyDescent="0.35">
      <c r="A447">
        <v>4</v>
      </c>
      <c r="B447">
        <v>4</v>
      </c>
      <c r="C447">
        <v>1</v>
      </c>
      <c r="D447" t="s">
        <v>28</v>
      </c>
      <c r="E447">
        <v>1038</v>
      </c>
      <c r="F447">
        <v>10</v>
      </c>
      <c r="G447">
        <v>20</v>
      </c>
      <c r="H447">
        <v>20760</v>
      </c>
      <c r="I447">
        <v>1868.4</v>
      </c>
      <c r="J447">
        <v>18891.599999999999</v>
      </c>
      <c r="K447">
        <v>10380</v>
      </c>
      <c r="L447">
        <v>8511.5999999999985</v>
      </c>
      <c r="M447" s="1">
        <v>41791</v>
      </c>
    </row>
    <row r="448" spans="1:13" x14ac:dyDescent="0.35">
      <c r="A448">
        <v>5</v>
      </c>
      <c r="B448">
        <v>2</v>
      </c>
      <c r="C448">
        <v>5</v>
      </c>
      <c r="D448" t="s">
        <v>28</v>
      </c>
      <c r="E448">
        <v>360</v>
      </c>
      <c r="F448">
        <v>10</v>
      </c>
      <c r="G448">
        <v>7</v>
      </c>
      <c r="H448">
        <v>2520</v>
      </c>
      <c r="I448">
        <v>226.8</v>
      </c>
      <c r="J448">
        <v>2293.1999999999998</v>
      </c>
      <c r="K448">
        <v>1800</v>
      </c>
      <c r="L448">
        <v>493.19999999999982</v>
      </c>
      <c r="M448" s="1">
        <v>41913</v>
      </c>
    </row>
    <row r="449" spans="1:13" x14ac:dyDescent="0.35">
      <c r="A449">
        <v>1</v>
      </c>
      <c r="B449">
        <v>4</v>
      </c>
      <c r="C449">
        <v>1</v>
      </c>
      <c r="D449" t="s">
        <v>28</v>
      </c>
      <c r="E449">
        <v>1967</v>
      </c>
      <c r="F449">
        <v>120</v>
      </c>
      <c r="G449">
        <v>12</v>
      </c>
      <c r="H449">
        <v>23604</v>
      </c>
      <c r="I449">
        <v>2124.36</v>
      </c>
      <c r="J449">
        <v>21479.64</v>
      </c>
      <c r="K449">
        <v>5901</v>
      </c>
      <c r="L449">
        <v>15578.64</v>
      </c>
      <c r="M449" s="1">
        <v>41699</v>
      </c>
    </row>
    <row r="450" spans="1:13" x14ac:dyDescent="0.35">
      <c r="A450">
        <v>2</v>
      </c>
      <c r="B450">
        <v>2</v>
      </c>
      <c r="C450">
        <v>4</v>
      </c>
      <c r="D450" t="s">
        <v>28</v>
      </c>
      <c r="E450">
        <v>2628</v>
      </c>
      <c r="F450">
        <v>120</v>
      </c>
      <c r="G450">
        <v>15</v>
      </c>
      <c r="H450">
        <v>39420</v>
      </c>
      <c r="I450">
        <v>3547.8</v>
      </c>
      <c r="J450">
        <v>35872.199999999997</v>
      </c>
      <c r="K450">
        <v>26280</v>
      </c>
      <c r="L450">
        <v>9592.1999999999971</v>
      </c>
      <c r="M450" s="1">
        <v>41730</v>
      </c>
    </row>
    <row r="451" spans="1:13" x14ac:dyDescent="0.35">
      <c r="A451">
        <v>1</v>
      </c>
      <c r="B451">
        <v>2</v>
      </c>
      <c r="C451">
        <v>6</v>
      </c>
      <c r="D451" t="s">
        <v>28</v>
      </c>
      <c r="E451">
        <v>360</v>
      </c>
      <c r="F451">
        <v>250</v>
      </c>
      <c r="G451">
        <v>7</v>
      </c>
      <c r="H451">
        <v>2520</v>
      </c>
      <c r="I451">
        <v>226.8</v>
      </c>
      <c r="J451">
        <v>2293.1999999999998</v>
      </c>
      <c r="K451">
        <v>1800</v>
      </c>
      <c r="L451">
        <v>493.19999999999982</v>
      </c>
      <c r="M451" s="1">
        <v>41913</v>
      </c>
    </row>
    <row r="452" spans="1:13" x14ac:dyDescent="0.35">
      <c r="A452">
        <v>1</v>
      </c>
      <c r="B452">
        <v>1</v>
      </c>
      <c r="C452">
        <v>5</v>
      </c>
      <c r="D452" t="s">
        <v>28</v>
      </c>
      <c r="E452">
        <v>2682</v>
      </c>
      <c r="F452">
        <v>250</v>
      </c>
      <c r="G452">
        <v>20</v>
      </c>
      <c r="H452">
        <v>53640</v>
      </c>
      <c r="I452">
        <v>4827.6000000000004</v>
      </c>
      <c r="J452">
        <v>48812.4</v>
      </c>
      <c r="K452">
        <v>26820</v>
      </c>
      <c r="L452">
        <v>21992.400000000001</v>
      </c>
      <c r="M452" s="1">
        <v>41579</v>
      </c>
    </row>
    <row r="453" spans="1:13" x14ac:dyDescent="0.35">
      <c r="A453">
        <v>4</v>
      </c>
      <c r="B453">
        <v>2</v>
      </c>
      <c r="C453">
        <v>2</v>
      </c>
      <c r="D453" t="s">
        <v>28</v>
      </c>
      <c r="E453">
        <v>521</v>
      </c>
      <c r="F453">
        <v>250</v>
      </c>
      <c r="G453">
        <v>7</v>
      </c>
      <c r="H453">
        <v>3647</v>
      </c>
      <c r="I453">
        <v>328.23</v>
      </c>
      <c r="J453">
        <v>3318.77</v>
      </c>
      <c r="K453">
        <v>2605</v>
      </c>
      <c r="L453">
        <v>713.77</v>
      </c>
      <c r="M453" s="1">
        <v>41974</v>
      </c>
    </row>
    <row r="454" spans="1:13" x14ac:dyDescent="0.35">
      <c r="A454">
        <v>4</v>
      </c>
      <c r="B454">
        <v>5</v>
      </c>
      <c r="C454">
        <v>6</v>
      </c>
      <c r="D454" t="s">
        <v>28</v>
      </c>
      <c r="E454">
        <v>1038</v>
      </c>
      <c r="F454">
        <v>260</v>
      </c>
      <c r="G454">
        <v>20</v>
      </c>
      <c r="H454">
        <v>20760</v>
      </c>
      <c r="I454">
        <v>1868.4</v>
      </c>
      <c r="J454">
        <v>18891.599999999999</v>
      </c>
      <c r="K454">
        <v>10380</v>
      </c>
      <c r="L454">
        <v>8511.5999999999985</v>
      </c>
      <c r="M454" s="1">
        <v>41791</v>
      </c>
    </row>
    <row r="455" spans="1:13" x14ac:dyDescent="0.35">
      <c r="A455">
        <v>5</v>
      </c>
      <c r="B455">
        <v>5</v>
      </c>
      <c r="C455">
        <v>6</v>
      </c>
      <c r="D455" t="s">
        <v>28</v>
      </c>
      <c r="E455">
        <v>1630.5</v>
      </c>
      <c r="F455">
        <v>260</v>
      </c>
      <c r="G455">
        <v>15</v>
      </c>
      <c r="H455">
        <v>24457.5</v>
      </c>
      <c r="I455">
        <v>2201.1750000000002</v>
      </c>
      <c r="J455">
        <v>22256.324999999997</v>
      </c>
      <c r="K455">
        <v>16305</v>
      </c>
      <c r="L455">
        <v>5951.3249999999989</v>
      </c>
      <c r="M455" s="1">
        <v>41821</v>
      </c>
    </row>
    <row r="456" spans="1:13" x14ac:dyDescent="0.35">
      <c r="A456">
        <v>4</v>
      </c>
      <c r="B456">
        <v>4</v>
      </c>
      <c r="C456">
        <v>3</v>
      </c>
      <c r="D456" t="s">
        <v>28</v>
      </c>
      <c r="E456">
        <v>306</v>
      </c>
      <c r="F456">
        <v>260</v>
      </c>
      <c r="G456">
        <v>12</v>
      </c>
      <c r="H456">
        <v>3672</v>
      </c>
      <c r="I456">
        <v>330.48</v>
      </c>
      <c r="J456">
        <v>3341.52</v>
      </c>
      <c r="K456">
        <v>918</v>
      </c>
      <c r="L456">
        <v>2423.52</v>
      </c>
      <c r="M456" s="1">
        <v>41609</v>
      </c>
    </row>
    <row r="457" spans="1:13" x14ac:dyDescent="0.35">
      <c r="A457">
        <v>4</v>
      </c>
      <c r="B457">
        <v>2</v>
      </c>
      <c r="C457">
        <v>2</v>
      </c>
      <c r="D457" t="s">
        <v>29</v>
      </c>
      <c r="E457">
        <v>386</v>
      </c>
      <c r="F457">
        <v>3</v>
      </c>
      <c r="G457">
        <v>12</v>
      </c>
      <c r="H457">
        <v>4632</v>
      </c>
      <c r="I457">
        <v>463.2</v>
      </c>
      <c r="J457">
        <v>4168.8</v>
      </c>
      <c r="K457">
        <v>1158</v>
      </c>
      <c r="L457">
        <v>3010.8</v>
      </c>
      <c r="M457" s="1">
        <v>41548</v>
      </c>
    </row>
    <row r="458" spans="1:13" x14ac:dyDescent="0.35">
      <c r="A458">
        <v>5</v>
      </c>
      <c r="B458">
        <v>1</v>
      </c>
      <c r="C458">
        <v>1</v>
      </c>
      <c r="D458" t="s">
        <v>29</v>
      </c>
      <c r="E458">
        <v>2328</v>
      </c>
      <c r="F458">
        <v>5</v>
      </c>
      <c r="G458">
        <v>7</v>
      </c>
      <c r="H458">
        <v>16296</v>
      </c>
      <c r="I458">
        <v>1629.6</v>
      </c>
      <c r="J458">
        <v>14666.4</v>
      </c>
      <c r="K458">
        <v>11640</v>
      </c>
      <c r="L458">
        <v>3026.3999999999996</v>
      </c>
      <c r="M458" s="1">
        <v>41883</v>
      </c>
    </row>
    <row r="459" spans="1:13" x14ac:dyDescent="0.35">
      <c r="A459">
        <v>2</v>
      </c>
      <c r="B459">
        <v>1</v>
      </c>
      <c r="C459">
        <v>2</v>
      </c>
      <c r="D459" t="s">
        <v>29</v>
      </c>
      <c r="E459">
        <v>386</v>
      </c>
      <c r="F459">
        <v>10</v>
      </c>
      <c r="G459">
        <v>12</v>
      </c>
      <c r="H459">
        <v>4632</v>
      </c>
      <c r="I459">
        <v>463.2</v>
      </c>
      <c r="J459">
        <v>4168.8</v>
      </c>
      <c r="K459">
        <v>1158</v>
      </c>
      <c r="L459">
        <v>3010.8</v>
      </c>
      <c r="M459" s="1">
        <v>41548</v>
      </c>
    </row>
    <row r="460" spans="1:13" x14ac:dyDescent="0.35">
      <c r="A460">
        <v>5</v>
      </c>
      <c r="B460">
        <v>4</v>
      </c>
      <c r="C460">
        <v>6</v>
      </c>
      <c r="D460" t="s">
        <v>29</v>
      </c>
      <c r="E460">
        <v>3445.5</v>
      </c>
      <c r="F460">
        <v>3</v>
      </c>
      <c r="G460">
        <v>125</v>
      </c>
      <c r="H460">
        <v>430687.5</v>
      </c>
      <c r="I460">
        <v>43068.75</v>
      </c>
      <c r="J460">
        <v>387618.75</v>
      </c>
      <c r="K460">
        <v>413460</v>
      </c>
      <c r="L460">
        <v>-25841.25</v>
      </c>
      <c r="M460" s="1">
        <v>41730</v>
      </c>
    </row>
    <row r="461" spans="1:13" x14ac:dyDescent="0.35">
      <c r="A461">
        <v>1</v>
      </c>
      <c r="B461">
        <v>5</v>
      </c>
      <c r="C461">
        <v>3</v>
      </c>
      <c r="D461" t="s">
        <v>29</v>
      </c>
      <c r="E461">
        <v>1482</v>
      </c>
      <c r="F461">
        <v>3</v>
      </c>
      <c r="G461">
        <v>125</v>
      </c>
      <c r="H461">
        <v>185250</v>
      </c>
      <c r="I461">
        <v>18525</v>
      </c>
      <c r="J461">
        <v>166725</v>
      </c>
      <c r="K461">
        <v>177840</v>
      </c>
      <c r="L461">
        <v>-11115</v>
      </c>
      <c r="M461" s="1">
        <v>41609</v>
      </c>
    </row>
    <row r="462" spans="1:13" x14ac:dyDescent="0.35">
      <c r="A462">
        <v>3</v>
      </c>
      <c r="B462">
        <v>4</v>
      </c>
      <c r="C462">
        <v>2</v>
      </c>
      <c r="D462" t="s">
        <v>29</v>
      </c>
      <c r="E462">
        <v>2313</v>
      </c>
      <c r="F462">
        <v>5</v>
      </c>
      <c r="G462">
        <v>350</v>
      </c>
      <c r="H462">
        <v>809550</v>
      </c>
      <c r="I462">
        <v>80955</v>
      </c>
      <c r="J462">
        <v>728595</v>
      </c>
      <c r="K462">
        <v>601380</v>
      </c>
      <c r="L462">
        <v>127215</v>
      </c>
      <c r="M462" s="1">
        <v>41760</v>
      </c>
    </row>
    <row r="463" spans="1:13" x14ac:dyDescent="0.35">
      <c r="A463">
        <v>5</v>
      </c>
      <c r="B463">
        <v>2</v>
      </c>
      <c r="C463">
        <v>3</v>
      </c>
      <c r="D463" t="s">
        <v>29</v>
      </c>
      <c r="E463">
        <v>1804</v>
      </c>
      <c r="F463">
        <v>5</v>
      </c>
      <c r="G463">
        <v>125</v>
      </c>
      <c r="H463">
        <v>225500</v>
      </c>
      <c r="I463">
        <v>22550</v>
      </c>
      <c r="J463">
        <v>202950</v>
      </c>
      <c r="K463">
        <v>216480</v>
      </c>
      <c r="L463">
        <v>-13530</v>
      </c>
      <c r="M463" s="1">
        <v>41579</v>
      </c>
    </row>
    <row r="464" spans="1:13" x14ac:dyDescent="0.35">
      <c r="A464">
        <v>3</v>
      </c>
      <c r="B464">
        <v>4</v>
      </c>
      <c r="C464">
        <v>4</v>
      </c>
      <c r="D464" t="s">
        <v>29</v>
      </c>
      <c r="E464">
        <v>2072</v>
      </c>
      <c r="F464">
        <v>5</v>
      </c>
      <c r="G464">
        <v>15</v>
      </c>
      <c r="H464">
        <v>31080</v>
      </c>
      <c r="I464">
        <v>3108</v>
      </c>
      <c r="J464">
        <v>27972</v>
      </c>
      <c r="K464">
        <v>20720</v>
      </c>
      <c r="L464">
        <v>7252</v>
      </c>
      <c r="M464" s="1">
        <v>41974</v>
      </c>
    </row>
    <row r="465" spans="1:13" x14ac:dyDescent="0.35">
      <c r="A465">
        <v>1</v>
      </c>
      <c r="B465">
        <v>3</v>
      </c>
      <c r="C465">
        <v>4</v>
      </c>
      <c r="D465" t="s">
        <v>29</v>
      </c>
      <c r="E465">
        <v>1954</v>
      </c>
      <c r="F465">
        <v>10</v>
      </c>
      <c r="G465">
        <v>20</v>
      </c>
      <c r="H465">
        <v>39080</v>
      </c>
      <c r="I465">
        <v>3908</v>
      </c>
      <c r="J465">
        <v>35172</v>
      </c>
      <c r="K465">
        <v>19540</v>
      </c>
      <c r="L465">
        <v>15632</v>
      </c>
      <c r="M465" s="1">
        <v>41699</v>
      </c>
    </row>
    <row r="466" spans="1:13" x14ac:dyDescent="0.35">
      <c r="A466">
        <v>1</v>
      </c>
      <c r="B466">
        <v>1</v>
      </c>
      <c r="C466">
        <v>6</v>
      </c>
      <c r="D466" t="s">
        <v>29</v>
      </c>
      <c r="E466">
        <v>591</v>
      </c>
      <c r="F466">
        <v>10</v>
      </c>
      <c r="G466">
        <v>300</v>
      </c>
      <c r="H466">
        <v>177300</v>
      </c>
      <c r="I466">
        <v>17730</v>
      </c>
      <c r="J466">
        <v>159570</v>
      </c>
      <c r="K466">
        <v>147750</v>
      </c>
      <c r="L466">
        <v>11820</v>
      </c>
      <c r="M466" s="1">
        <v>41760</v>
      </c>
    </row>
    <row r="467" spans="1:13" x14ac:dyDescent="0.35">
      <c r="A467">
        <v>1</v>
      </c>
      <c r="B467">
        <v>5</v>
      </c>
      <c r="C467">
        <v>5</v>
      </c>
      <c r="D467" t="s">
        <v>29</v>
      </c>
      <c r="E467">
        <v>2167</v>
      </c>
      <c r="F467">
        <v>10</v>
      </c>
      <c r="G467">
        <v>15</v>
      </c>
      <c r="H467">
        <v>32505</v>
      </c>
      <c r="I467">
        <v>3250.5</v>
      </c>
      <c r="J467">
        <v>29254.5</v>
      </c>
      <c r="K467">
        <v>21670</v>
      </c>
      <c r="L467">
        <v>7584.5</v>
      </c>
      <c r="M467" s="1">
        <v>41548</v>
      </c>
    </row>
    <row r="468" spans="1:13" x14ac:dyDescent="0.35">
      <c r="A468">
        <v>3</v>
      </c>
      <c r="B468">
        <v>2</v>
      </c>
      <c r="C468">
        <v>4</v>
      </c>
      <c r="D468" t="s">
        <v>29</v>
      </c>
      <c r="E468">
        <v>241</v>
      </c>
      <c r="F468">
        <v>10</v>
      </c>
      <c r="G468">
        <v>20</v>
      </c>
      <c r="H468">
        <v>4820</v>
      </c>
      <c r="I468">
        <v>482</v>
      </c>
      <c r="J468">
        <v>4338</v>
      </c>
      <c r="K468">
        <v>2410</v>
      </c>
      <c r="L468">
        <v>1928</v>
      </c>
      <c r="M468" s="1">
        <v>41913</v>
      </c>
    </row>
    <row r="469" spans="1:13" x14ac:dyDescent="0.35">
      <c r="A469">
        <v>4</v>
      </c>
      <c r="B469">
        <v>3</v>
      </c>
      <c r="C469">
        <v>4</v>
      </c>
      <c r="D469" t="s">
        <v>29</v>
      </c>
      <c r="E469">
        <v>681</v>
      </c>
      <c r="F469">
        <v>120</v>
      </c>
      <c r="G469">
        <v>15</v>
      </c>
      <c r="H469">
        <v>10215</v>
      </c>
      <c r="I469">
        <v>1021.5</v>
      </c>
      <c r="J469">
        <v>9193.5</v>
      </c>
      <c r="K469">
        <v>6810</v>
      </c>
      <c r="L469">
        <v>2383.5</v>
      </c>
      <c r="M469" s="1">
        <v>41640</v>
      </c>
    </row>
    <row r="470" spans="1:13" x14ac:dyDescent="0.35">
      <c r="A470">
        <v>2</v>
      </c>
      <c r="B470">
        <v>4</v>
      </c>
      <c r="C470">
        <v>2</v>
      </c>
      <c r="D470" t="s">
        <v>29</v>
      </c>
      <c r="E470">
        <v>510</v>
      </c>
      <c r="F470">
        <v>120</v>
      </c>
      <c r="G470">
        <v>15</v>
      </c>
      <c r="H470">
        <v>7650</v>
      </c>
      <c r="I470">
        <v>765</v>
      </c>
      <c r="J470">
        <v>6885</v>
      </c>
      <c r="K470">
        <v>5100</v>
      </c>
      <c r="L470">
        <v>1785</v>
      </c>
      <c r="M470" s="1">
        <v>41730</v>
      </c>
    </row>
    <row r="471" spans="1:13" x14ac:dyDescent="0.35">
      <c r="A471">
        <v>2</v>
      </c>
      <c r="B471">
        <v>4</v>
      </c>
      <c r="C471">
        <v>2</v>
      </c>
      <c r="D471" t="s">
        <v>29</v>
      </c>
      <c r="E471">
        <v>790</v>
      </c>
      <c r="F471">
        <v>120</v>
      </c>
      <c r="G471">
        <v>15</v>
      </c>
      <c r="H471">
        <v>11850</v>
      </c>
      <c r="I471">
        <v>1185</v>
      </c>
      <c r="J471">
        <v>10665</v>
      </c>
      <c r="K471">
        <v>7900</v>
      </c>
      <c r="L471">
        <v>2765</v>
      </c>
      <c r="M471" s="1">
        <v>41760</v>
      </c>
    </row>
    <row r="472" spans="1:13" x14ac:dyDescent="0.35">
      <c r="A472">
        <v>4</v>
      </c>
      <c r="B472">
        <v>5</v>
      </c>
      <c r="C472">
        <v>5</v>
      </c>
      <c r="D472" t="s">
        <v>29</v>
      </c>
      <c r="E472">
        <v>639</v>
      </c>
      <c r="F472">
        <v>120</v>
      </c>
      <c r="G472">
        <v>350</v>
      </c>
      <c r="H472">
        <v>223650</v>
      </c>
      <c r="I472">
        <v>22365</v>
      </c>
      <c r="J472">
        <v>201285</v>
      </c>
      <c r="K472">
        <v>166140</v>
      </c>
      <c r="L472">
        <v>35145</v>
      </c>
      <c r="M472" s="1">
        <v>41821</v>
      </c>
    </row>
    <row r="473" spans="1:13" x14ac:dyDescent="0.35">
      <c r="A473">
        <v>3</v>
      </c>
      <c r="B473">
        <v>3</v>
      </c>
      <c r="C473">
        <v>1</v>
      </c>
      <c r="D473" t="s">
        <v>29</v>
      </c>
      <c r="E473">
        <v>1596</v>
      </c>
      <c r="F473">
        <v>120</v>
      </c>
      <c r="G473">
        <v>125</v>
      </c>
      <c r="H473">
        <v>199500</v>
      </c>
      <c r="I473">
        <v>19950</v>
      </c>
      <c r="J473">
        <v>179550</v>
      </c>
      <c r="K473">
        <v>191520</v>
      </c>
      <c r="L473">
        <v>-11970</v>
      </c>
      <c r="M473" s="1">
        <v>41883</v>
      </c>
    </row>
    <row r="474" spans="1:13" x14ac:dyDescent="0.35">
      <c r="A474">
        <v>4</v>
      </c>
      <c r="B474">
        <v>3</v>
      </c>
      <c r="C474">
        <v>2</v>
      </c>
      <c r="D474" t="s">
        <v>29</v>
      </c>
      <c r="E474">
        <v>2294</v>
      </c>
      <c r="F474">
        <v>120</v>
      </c>
      <c r="G474">
        <v>300</v>
      </c>
      <c r="H474">
        <v>688200</v>
      </c>
      <c r="I474">
        <v>68820</v>
      </c>
      <c r="J474">
        <v>619380</v>
      </c>
      <c r="K474">
        <v>573500</v>
      </c>
      <c r="L474">
        <v>45880</v>
      </c>
      <c r="M474" s="1">
        <v>41548</v>
      </c>
    </row>
    <row r="475" spans="1:13" x14ac:dyDescent="0.35">
      <c r="A475">
        <v>4</v>
      </c>
      <c r="B475">
        <v>3</v>
      </c>
      <c r="C475">
        <v>6</v>
      </c>
      <c r="D475" t="s">
        <v>29</v>
      </c>
      <c r="E475">
        <v>241</v>
      </c>
      <c r="F475">
        <v>120</v>
      </c>
      <c r="G475">
        <v>20</v>
      </c>
      <c r="H475">
        <v>4820</v>
      </c>
      <c r="I475">
        <v>482</v>
      </c>
      <c r="J475">
        <v>4338</v>
      </c>
      <c r="K475">
        <v>2410</v>
      </c>
      <c r="L475">
        <v>1928</v>
      </c>
      <c r="M475" s="1">
        <v>41913</v>
      </c>
    </row>
    <row r="476" spans="1:13" x14ac:dyDescent="0.35">
      <c r="A476">
        <v>4</v>
      </c>
      <c r="B476">
        <v>2</v>
      </c>
      <c r="C476">
        <v>1</v>
      </c>
      <c r="D476" t="s">
        <v>29</v>
      </c>
      <c r="E476">
        <v>2665</v>
      </c>
      <c r="F476">
        <v>120</v>
      </c>
      <c r="G476">
        <v>7</v>
      </c>
      <c r="H476">
        <v>18655</v>
      </c>
      <c r="I476">
        <v>1865.5</v>
      </c>
      <c r="J476">
        <v>16789.5</v>
      </c>
      <c r="K476">
        <v>13325</v>
      </c>
      <c r="L476">
        <v>3464.5</v>
      </c>
      <c r="M476" s="1">
        <v>41944</v>
      </c>
    </row>
    <row r="477" spans="1:13" x14ac:dyDescent="0.35">
      <c r="A477">
        <v>4</v>
      </c>
      <c r="B477">
        <v>5</v>
      </c>
      <c r="C477">
        <v>5</v>
      </c>
      <c r="D477" t="s">
        <v>29</v>
      </c>
      <c r="E477">
        <v>1916</v>
      </c>
      <c r="F477">
        <v>120</v>
      </c>
      <c r="G477">
        <v>125</v>
      </c>
      <c r="H477">
        <v>239500</v>
      </c>
      <c r="I477">
        <v>23950</v>
      </c>
      <c r="J477">
        <v>215550</v>
      </c>
      <c r="K477">
        <v>229920</v>
      </c>
      <c r="L477">
        <v>-14370</v>
      </c>
      <c r="M477" s="1">
        <v>41609</v>
      </c>
    </row>
    <row r="478" spans="1:13" x14ac:dyDescent="0.35">
      <c r="A478">
        <v>3</v>
      </c>
      <c r="B478">
        <v>1</v>
      </c>
      <c r="C478">
        <v>3</v>
      </c>
      <c r="D478" t="s">
        <v>29</v>
      </c>
      <c r="E478">
        <v>853</v>
      </c>
      <c r="F478">
        <v>120</v>
      </c>
      <c r="G478">
        <v>300</v>
      </c>
      <c r="H478">
        <v>255900</v>
      </c>
      <c r="I478">
        <v>25590</v>
      </c>
      <c r="J478">
        <v>230310</v>
      </c>
      <c r="K478">
        <v>213250</v>
      </c>
      <c r="L478">
        <v>17060</v>
      </c>
      <c r="M478" s="1">
        <v>41974</v>
      </c>
    </row>
    <row r="479" spans="1:13" x14ac:dyDescent="0.35">
      <c r="A479">
        <v>2</v>
      </c>
      <c r="B479">
        <v>2</v>
      </c>
      <c r="C479">
        <v>3</v>
      </c>
      <c r="D479" t="s">
        <v>29</v>
      </c>
      <c r="E479">
        <v>341</v>
      </c>
      <c r="F479">
        <v>250</v>
      </c>
      <c r="G479">
        <v>125</v>
      </c>
      <c r="H479">
        <v>42625</v>
      </c>
      <c r="I479">
        <v>4262.5</v>
      </c>
      <c r="J479">
        <v>38362.5</v>
      </c>
      <c r="K479">
        <v>40920</v>
      </c>
      <c r="L479">
        <v>-2557.5</v>
      </c>
      <c r="M479" s="1">
        <v>41760</v>
      </c>
    </row>
    <row r="480" spans="1:13" x14ac:dyDescent="0.35">
      <c r="A480">
        <v>2</v>
      </c>
      <c r="B480">
        <v>1</v>
      </c>
      <c r="C480">
        <v>1</v>
      </c>
      <c r="D480" t="s">
        <v>29</v>
      </c>
      <c r="E480">
        <v>641</v>
      </c>
      <c r="F480">
        <v>250</v>
      </c>
      <c r="G480">
        <v>15</v>
      </c>
      <c r="H480">
        <v>9615</v>
      </c>
      <c r="I480">
        <v>961.5</v>
      </c>
      <c r="J480">
        <v>8653.5</v>
      </c>
      <c r="K480">
        <v>6410</v>
      </c>
      <c r="L480">
        <v>2243.5</v>
      </c>
      <c r="M480" s="1">
        <v>41821</v>
      </c>
    </row>
    <row r="481" spans="1:13" x14ac:dyDescent="0.35">
      <c r="A481">
        <v>2</v>
      </c>
      <c r="B481">
        <v>2</v>
      </c>
      <c r="C481">
        <v>2</v>
      </c>
      <c r="D481" t="s">
        <v>29</v>
      </c>
      <c r="E481">
        <v>2807</v>
      </c>
      <c r="F481">
        <v>250</v>
      </c>
      <c r="G481">
        <v>350</v>
      </c>
      <c r="H481">
        <v>982450</v>
      </c>
      <c r="I481">
        <v>98245</v>
      </c>
      <c r="J481">
        <v>884205</v>
      </c>
      <c r="K481">
        <v>729820</v>
      </c>
      <c r="L481">
        <v>154385</v>
      </c>
      <c r="M481" s="1">
        <v>41852</v>
      </c>
    </row>
    <row r="482" spans="1:13" x14ac:dyDescent="0.35">
      <c r="A482">
        <v>2</v>
      </c>
      <c r="B482">
        <v>5</v>
      </c>
      <c r="C482">
        <v>2</v>
      </c>
      <c r="D482" t="s">
        <v>29</v>
      </c>
      <c r="E482">
        <v>432</v>
      </c>
      <c r="F482">
        <v>250</v>
      </c>
      <c r="G482">
        <v>300</v>
      </c>
      <c r="H482">
        <v>129600</v>
      </c>
      <c r="I482">
        <v>12960</v>
      </c>
      <c r="J482">
        <v>116640</v>
      </c>
      <c r="K482">
        <v>108000</v>
      </c>
      <c r="L482">
        <v>8640</v>
      </c>
      <c r="M482" s="1">
        <v>41883</v>
      </c>
    </row>
    <row r="483" spans="1:13" x14ac:dyDescent="0.35">
      <c r="A483">
        <v>3</v>
      </c>
      <c r="B483">
        <v>5</v>
      </c>
      <c r="C483">
        <v>3</v>
      </c>
      <c r="D483" t="s">
        <v>29</v>
      </c>
      <c r="E483">
        <v>2294</v>
      </c>
      <c r="F483">
        <v>250</v>
      </c>
      <c r="G483">
        <v>300</v>
      </c>
      <c r="H483">
        <v>688200</v>
      </c>
      <c r="I483">
        <v>68820</v>
      </c>
      <c r="J483">
        <v>619380</v>
      </c>
      <c r="K483">
        <v>573500</v>
      </c>
      <c r="L483">
        <v>45880</v>
      </c>
      <c r="M483" s="1">
        <v>41548</v>
      </c>
    </row>
    <row r="484" spans="1:13" x14ac:dyDescent="0.35">
      <c r="A484">
        <v>1</v>
      </c>
      <c r="B484">
        <v>5</v>
      </c>
      <c r="C484">
        <v>3</v>
      </c>
      <c r="D484" t="s">
        <v>29</v>
      </c>
      <c r="E484">
        <v>2167</v>
      </c>
      <c r="F484">
        <v>250</v>
      </c>
      <c r="G484">
        <v>15</v>
      </c>
      <c r="H484">
        <v>32505</v>
      </c>
      <c r="I484">
        <v>3250.5</v>
      </c>
      <c r="J484">
        <v>29254.5</v>
      </c>
      <c r="K484">
        <v>21670</v>
      </c>
      <c r="L484">
        <v>7584.5</v>
      </c>
      <c r="M484" s="1">
        <v>41548</v>
      </c>
    </row>
    <row r="485" spans="1:13" x14ac:dyDescent="0.35">
      <c r="A485">
        <v>1</v>
      </c>
      <c r="B485">
        <v>2</v>
      </c>
      <c r="C485">
        <v>2</v>
      </c>
      <c r="D485" t="s">
        <v>29</v>
      </c>
      <c r="E485">
        <v>2529</v>
      </c>
      <c r="F485">
        <v>250</v>
      </c>
      <c r="G485">
        <v>125</v>
      </c>
      <c r="H485">
        <v>316125</v>
      </c>
      <c r="I485">
        <v>31612.5</v>
      </c>
      <c r="J485">
        <v>284512.5</v>
      </c>
      <c r="K485">
        <v>303480</v>
      </c>
      <c r="L485">
        <v>-18967.5</v>
      </c>
      <c r="M485" s="1">
        <v>41944</v>
      </c>
    </row>
    <row r="486" spans="1:13" x14ac:dyDescent="0.35">
      <c r="A486">
        <v>4</v>
      </c>
      <c r="B486">
        <v>4</v>
      </c>
      <c r="C486">
        <v>2</v>
      </c>
      <c r="D486" t="s">
        <v>29</v>
      </c>
      <c r="E486">
        <v>1870</v>
      </c>
      <c r="F486">
        <v>250</v>
      </c>
      <c r="G486">
        <v>350</v>
      </c>
      <c r="H486">
        <v>654500</v>
      </c>
      <c r="I486">
        <v>65450</v>
      </c>
      <c r="J486">
        <v>589050</v>
      </c>
      <c r="K486">
        <v>486200</v>
      </c>
      <c r="L486">
        <v>102850</v>
      </c>
      <c r="M486" s="1">
        <v>41609</v>
      </c>
    </row>
    <row r="487" spans="1:13" x14ac:dyDescent="0.35">
      <c r="A487">
        <v>4</v>
      </c>
      <c r="B487">
        <v>3</v>
      </c>
      <c r="C487">
        <v>3</v>
      </c>
      <c r="D487" t="s">
        <v>29</v>
      </c>
      <c r="E487">
        <v>579</v>
      </c>
      <c r="F487">
        <v>260</v>
      </c>
      <c r="G487">
        <v>125</v>
      </c>
      <c r="H487">
        <v>72375</v>
      </c>
      <c r="I487">
        <v>7237.5</v>
      </c>
      <c r="J487">
        <v>65137.5</v>
      </c>
      <c r="K487">
        <v>69480</v>
      </c>
      <c r="L487">
        <v>-4342.5</v>
      </c>
      <c r="M487" s="1">
        <v>41640</v>
      </c>
    </row>
    <row r="488" spans="1:13" x14ac:dyDescent="0.35">
      <c r="A488">
        <v>4</v>
      </c>
      <c r="B488">
        <v>4</v>
      </c>
      <c r="C488">
        <v>6</v>
      </c>
      <c r="D488" t="s">
        <v>29</v>
      </c>
      <c r="E488">
        <v>2240</v>
      </c>
      <c r="F488">
        <v>260</v>
      </c>
      <c r="G488">
        <v>350</v>
      </c>
      <c r="H488">
        <v>784000</v>
      </c>
      <c r="I488">
        <v>78400</v>
      </c>
      <c r="J488">
        <v>705600</v>
      </c>
      <c r="K488">
        <v>582400</v>
      </c>
      <c r="L488">
        <v>123200</v>
      </c>
      <c r="M488" s="1">
        <v>41671</v>
      </c>
    </row>
    <row r="489" spans="1:13" x14ac:dyDescent="0.35">
      <c r="A489">
        <v>3</v>
      </c>
      <c r="B489">
        <v>1</v>
      </c>
      <c r="C489">
        <v>6</v>
      </c>
      <c r="D489" t="s">
        <v>29</v>
      </c>
      <c r="E489">
        <v>2993</v>
      </c>
      <c r="F489">
        <v>260</v>
      </c>
      <c r="G489">
        <v>300</v>
      </c>
      <c r="H489">
        <v>897900</v>
      </c>
      <c r="I489">
        <v>89790</v>
      </c>
      <c r="J489">
        <v>808110</v>
      </c>
      <c r="K489">
        <v>748250</v>
      </c>
      <c r="L489">
        <v>59860</v>
      </c>
      <c r="M489" s="1">
        <v>41699</v>
      </c>
    </row>
    <row r="490" spans="1:13" x14ac:dyDescent="0.35">
      <c r="A490">
        <v>3</v>
      </c>
      <c r="B490">
        <v>3</v>
      </c>
      <c r="C490">
        <v>6</v>
      </c>
      <c r="D490" t="s">
        <v>29</v>
      </c>
      <c r="E490">
        <v>3520.5</v>
      </c>
      <c r="F490">
        <v>260</v>
      </c>
      <c r="G490">
        <v>12</v>
      </c>
      <c r="H490">
        <v>42246</v>
      </c>
      <c r="I490">
        <v>4224.6000000000004</v>
      </c>
      <c r="J490">
        <v>38021.399999999994</v>
      </c>
      <c r="K490">
        <v>10561.5</v>
      </c>
      <c r="L490">
        <v>27459.899999999998</v>
      </c>
      <c r="M490" s="1">
        <v>41730</v>
      </c>
    </row>
    <row r="491" spans="1:13" x14ac:dyDescent="0.35">
      <c r="A491">
        <v>5</v>
      </c>
      <c r="B491">
        <v>3</v>
      </c>
      <c r="C491">
        <v>2</v>
      </c>
      <c r="D491" t="s">
        <v>29</v>
      </c>
      <c r="E491">
        <v>2039</v>
      </c>
      <c r="F491">
        <v>260</v>
      </c>
      <c r="G491">
        <v>20</v>
      </c>
      <c r="H491">
        <v>40780</v>
      </c>
      <c r="I491">
        <v>4078</v>
      </c>
      <c r="J491">
        <v>36702</v>
      </c>
      <c r="K491">
        <v>20390</v>
      </c>
      <c r="L491">
        <v>16312</v>
      </c>
      <c r="M491" s="1">
        <v>41760</v>
      </c>
    </row>
    <row r="492" spans="1:13" x14ac:dyDescent="0.35">
      <c r="A492">
        <v>2</v>
      </c>
      <c r="B492">
        <v>3</v>
      </c>
      <c r="C492">
        <v>3</v>
      </c>
      <c r="D492" t="s">
        <v>29</v>
      </c>
      <c r="E492">
        <v>2574</v>
      </c>
      <c r="F492">
        <v>260</v>
      </c>
      <c r="G492">
        <v>12</v>
      </c>
      <c r="H492">
        <v>30888</v>
      </c>
      <c r="I492">
        <v>3088.8</v>
      </c>
      <c r="J492">
        <v>27799.200000000001</v>
      </c>
      <c r="K492">
        <v>7722</v>
      </c>
      <c r="L492">
        <v>20077.2</v>
      </c>
      <c r="M492" s="1">
        <v>41852</v>
      </c>
    </row>
    <row r="493" spans="1:13" x14ac:dyDescent="0.35">
      <c r="A493">
        <v>4</v>
      </c>
      <c r="B493">
        <v>3</v>
      </c>
      <c r="C493">
        <v>3</v>
      </c>
      <c r="D493" t="s">
        <v>29</v>
      </c>
      <c r="E493">
        <v>707</v>
      </c>
      <c r="F493">
        <v>260</v>
      </c>
      <c r="G493">
        <v>350</v>
      </c>
      <c r="H493">
        <v>247450</v>
      </c>
      <c r="I493">
        <v>24745</v>
      </c>
      <c r="J493">
        <v>222705</v>
      </c>
      <c r="K493">
        <v>183820</v>
      </c>
      <c r="L493">
        <v>38885</v>
      </c>
      <c r="M493" s="1">
        <v>41883</v>
      </c>
    </row>
    <row r="494" spans="1:13" x14ac:dyDescent="0.35">
      <c r="A494">
        <v>5</v>
      </c>
      <c r="B494">
        <v>2</v>
      </c>
      <c r="C494">
        <v>6</v>
      </c>
      <c r="D494" t="s">
        <v>29</v>
      </c>
      <c r="E494">
        <v>2072</v>
      </c>
      <c r="F494">
        <v>260</v>
      </c>
      <c r="G494">
        <v>15</v>
      </c>
      <c r="H494">
        <v>31080</v>
      </c>
      <c r="I494">
        <v>3108</v>
      </c>
      <c r="J494">
        <v>27972</v>
      </c>
      <c r="K494">
        <v>20720</v>
      </c>
      <c r="L494">
        <v>7252</v>
      </c>
      <c r="M494" s="1">
        <v>41974</v>
      </c>
    </row>
    <row r="495" spans="1:13" x14ac:dyDescent="0.35">
      <c r="A495">
        <v>5</v>
      </c>
      <c r="B495">
        <v>2</v>
      </c>
      <c r="C495">
        <v>1</v>
      </c>
      <c r="D495" t="s">
        <v>29</v>
      </c>
      <c r="E495">
        <v>853</v>
      </c>
      <c r="F495">
        <v>260</v>
      </c>
      <c r="G495">
        <v>300</v>
      </c>
      <c r="H495">
        <v>255900</v>
      </c>
      <c r="I495">
        <v>25590</v>
      </c>
      <c r="J495">
        <v>230310</v>
      </c>
      <c r="K495">
        <v>213250</v>
      </c>
      <c r="L495">
        <v>17060</v>
      </c>
      <c r="M495" s="1">
        <v>41974</v>
      </c>
    </row>
    <row r="496" spans="1:13" x14ac:dyDescent="0.35">
      <c r="A496">
        <v>1</v>
      </c>
      <c r="B496">
        <v>5</v>
      </c>
      <c r="C496">
        <v>5</v>
      </c>
      <c r="D496" t="s">
        <v>29</v>
      </c>
      <c r="E496">
        <v>1198</v>
      </c>
      <c r="F496">
        <v>3</v>
      </c>
      <c r="G496">
        <v>12</v>
      </c>
      <c r="H496">
        <v>14376</v>
      </c>
      <c r="I496">
        <v>1581.36</v>
      </c>
      <c r="J496">
        <v>12794.64</v>
      </c>
      <c r="K496">
        <v>3594</v>
      </c>
      <c r="L496">
        <v>9200.64</v>
      </c>
      <c r="M496" s="1">
        <v>41548</v>
      </c>
    </row>
    <row r="497" spans="1:13" x14ac:dyDescent="0.35">
      <c r="A497">
        <v>2</v>
      </c>
      <c r="B497">
        <v>4</v>
      </c>
      <c r="C497">
        <v>4</v>
      </c>
      <c r="D497" t="s">
        <v>29</v>
      </c>
      <c r="E497">
        <v>2532</v>
      </c>
      <c r="F497">
        <v>10</v>
      </c>
      <c r="G497">
        <v>7</v>
      </c>
      <c r="H497">
        <v>17724</v>
      </c>
      <c r="I497">
        <v>1949.6399999999999</v>
      </c>
      <c r="J497">
        <v>15774.36</v>
      </c>
      <c r="K497">
        <v>12660</v>
      </c>
      <c r="L497">
        <v>3114.3599999999997</v>
      </c>
      <c r="M497" s="1">
        <v>41730</v>
      </c>
    </row>
    <row r="498" spans="1:13" x14ac:dyDescent="0.35">
      <c r="A498">
        <v>4</v>
      </c>
      <c r="B498">
        <v>1</v>
      </c>
      <c r="C498">
        <v>6</v>
      </c>
      <c r="D498" t="s">
        <v>29</v>
      </c>
      <c r="E498">
        <v>1198</v>
      </c>
      <c r="F498">
        <v>10</v>
      </c>
      <c r="G498">
        <v>12</v>
      </c>
      <c r="H498">
        <v>14376</v>
      </c>
      <c r="I498">
        <v>1581.36</v>
      </c>
      <c r="J498">
        <v>12794.64</v>
      </c>
      <c r="K498">
        <v>3594</v>
      </c>
      <c r="L498">
        <v>9200.64</v>
      </c>
      <c r="M498" s="1">
        <v>41548</v>
      </c>
    </row>
    <row r="499" spans="1:13" x14ac:dyDescent="0.35">
      <c r="A499">
        <v>2</v>
      </c>
      <c r="B499">
        <v>2</v>
      </c>
      <c r="C499">
        <v>1</v>
      </c>
      <c r="D499" t="s">
        <v>29</v>
      </c>
      <c r="E499">
        <v>384</v>
      </c>
      <c r="F499">
        <v>120</v>
      </c>
      <c r="G499">
        <v>15</v>
      </c>
      <c r="H499">
        <v>5760</v>
      </c>
      <c r="I499">
        <v>633.59999999999991</v>
      </c>
      <c r="J499">
        <v>5126.3999999999996</v>
      </c>
      <c r="K499">
        <v>3840</v>
      </c>
      <c r="L499">
        <v>1286.3999999999999</v>
      </c>
      <c r="M499" s="1">
        <v>41640</v>
      </c>
    </row>
    <row r="500" spans="1:13" x14ac:dyDescent="0.35">
      <c r="A500">
        <v>5</v>
      </c>
      <c r="B500">
        <v>5</v>
      </c>
      <c r="C500">
        <v>4</v>
      </c>
      <c r="D500" t="s">
        <v>29</v>
      </c>
      <c r="E500">
        <v>472</v>
      </c>
      <c r="F500">
        <v>120</v>
      </c>
      <c r="G500">
        <v>12</v>
      </c>
      <c r="H500">
        <v>5664</v>
      </c>
      <c r="I500">
        <v>623.04</v>
      </c>
      <c r="J500">
        <v>5040.96</v>
      </c>
      <c r="K500">
        <v>1416</v>
      </c>
      <c r="L500">
        <v>3624.96</v>
      </c>
      <c r="M500" s="1">
        <v>41913</v>
      </c>
    </row>
    <row r="501" spans="1:13" x14ac:dyDescent="0.35">
      <c r="A501">
        <v>5</v>
      </c>
      <c r="B501">
        <v>4</v>
      </c>
      <c r="C501">
        <v>2</v>
      </c>
      <c r="D501" t="s">
        <v>29</v>
      </c>
      <c r="E501">
        <v>1579</v>
      </c>
      <c r="F501">
        <v>250</v>
      </c>
      <c r="G501">
        <v>7</v>
      </c>
      <c r="H501">
        <v>11053</v>
      </c>
      <c r="I501">
        <v>1215.83</v>
      </c>
      <c r="J501">
        <v>9837.17</v>
      </c>
      <c r="K501">
        <v>7895</v>
      </c>
      <c r="L501">
        <v>1942.17</v>
      </c>
      <c r="M501" s="1">
        <v>41699</v>
      </c>
    </row>
    <row r="502" spans="1:13" x14ac:dyDescent="0.35">
      <c r="A502">
        <v>3</v>
      </c>
      <c r="B502">
        <v>5</v>
      </c>
      <c r="C502">
        <v>3</v>
      </c>
      <c r="D502" t="s">
        <v>29</v>
      </c>
      <c r="E502">
        <v>1005</v>
      </c>
      <c r="F502">
        <v>250</v>
      </c>
      <c r="G502">
        <v>12</v>
      </c>
      <c r="H502">
        <v>12060</v>
      </c>
      <c r="I502">
        <v>1326.6</v>
      </c>
      <c r="J502">
        <v>10733.4</v>
      </c>
      <c r="K502">
        <v>3015</v>
      </c>
      <c r="L502">
        <v>7718.4</v>
      </c>
      <c r="M502" s="1">
        <v>41518</v>
      </c>
    </row>
    <row r="503" spans="1:13" x14ac:dyDescent="0.35">
      <c r="A503">
        <v>2</v>
      </c>
      <c r="B503">
        <v>4</v>
      </c>
      <c r="C503">
        <v>2</v>
      </c>
      <c r="D503" t="s">
        <v>29</v>
      </c>
      <c r="E503">
        <v>3199.5</v>
      </c>
      <c r="F503">
        <v>260</v>
      </c>
      <c r="G503">
        <v>15</v>
      </c>
      <c r="H503">
        <v>47992.5</v>
      </c>
      <c r="I503">
        <v>5279.1749999999993</v>
      </c>
      <c r="J503">
        <v>42713.324999999997</v>
      </c>
      <c r="K503">
        <v>31995</v>
      </c>
      <c r="L503">
        <v>10718.324999999999</v>
      </c>
      <c r="M503" s="1">
        <v>41821</v>
      </c>
    </row>
    <row r="504" spans="1:13" x14ac:dyDescent="0.35">
      <c r="A504">
        <v>1</v>
      </c>
      <c r="B504">
        <v>4</v>
      </c>
      <c r="C504">
        <v>2</v>
      </c>
      <c r="D504" t="s">
        <v>29</v>
      </c>
      <c r="E504">
        <v>472</v>
      </c>
      <c r="F504">
        <v>260</v>
      </c>
      <c r="G504">
        <v>12</v>
      </c>
      <c r="H504">
        <v>5664</v>
      </c>
      <c r="I504">
        <v>623.04</v>
      </c>
      <c r="J504">
        <v>5040.96</v>
      </c>
      <c r="K504">
        <v>1416</v>
      </c>
      <c r="L504">
        <v>3624.96</v>
      </c>
      <c r="M504" s="1">
        <v>41913</v>
      </c>
    </row>
    <row r="505" spans="1:13" x14ac:dyDescent="0.35">
      <c r="A505">
        <v>1</v>
      </c>
      <c r="B505">
        <v>2</v>
      </c>
      <c r="C505">
        <v>2</v>
      </c>
      <c r="D505" t="s">
        <v>29</v>
      </c>
      <c r="E505">
        <v>1937</v>
      </c>
      <c r="F505">
        <v>3</v>
      </c>
      <c r="G505">
        <v>12</v>
      </c>
      <c r="H505">
        <v>23244</v>
      </c>
      <c r="I505">
        <v>2556.84</v>
      </c>
      <c r="J505">
        <v>20687.16</v>
      </c>
      <c r="K505">
        <v>5811</v>
      </c>
      <c r="L505">
        <v>14876.16</v>
      </c>
      <c r="M505" s="1">
        <v>41671</v>
      </c>
    </row>
    <row r="506" spans="1:13" x14ac:dyDescent="0.35">
      <c r="A506">
        <v>4</v>
      </c>
      <c r="B506">
        <v>4</v>
      </c>
      <c r="C506">
        <v>1</v>
      </c>
      <c r="D506" t="s">
        <v>29</v>
      </c>
      <c r="E506">
        <v>792</v>
      </c>
      <c r="F506">
        <v>3</v>
      </c>
      <c r="G506">
        <v>350</v>
      </c>
      <c r="H506">
        <v>277200</v>
      </c>
      <c r="I506">
        <v>30492</v>
      </c>
      <c r="J506">
        <v>246708</v>
      </c>
      <c r="K506">
        <v>205920</v>
      </c>
      <c r="L506">
        <v>40788</v>
      </c>
      <c r="M506" s="1">
        <v>41699</v>
      </c>
    </row>
    <row r="507" spans="1:13" x14ac:dyDescent="0.35">
      <c r="A507">
        <v>1</v>
      </c>
      <c r="B507">
        <v>2</v>
      </c>
      <c r="C507">
        <v>6</v>
      </c>
      <c r="D507" t="s">
        <v>29</v>
      </c>
      <c r="E507">
        <v>2811</v>
      </c>
      <c r="F507">
        <v>3</v>
      </c>
      <c r="G507">
        <v>300</v>
      </c>
      <c r="H507">
        <v>843300</v>
      </c>
      <c r="I507">
        <v>92763</v>
      </c>
      <c r="J507">
        <v>750537</v>
      </c>
      <c r="K507">
        <v>702750</v>
      </c>
      <c r="L507">
        <v>47787</v>
      </c>
      <c r="M507" s="1">
        <v>41821</v>
      </c>
    </row>
    <row r="508" spans="1:13" x14ac:dyDescent="0.35">
      <c r="A508">
        <v>2</v>
      </c>
      <c r="B508">
        <v>2</v>
      </c>
      <c r="C508">
        <v>4</v>
      </c>
      <c r="D508" t="s">
        <v>29</v>
      </c>
      <c r="E508">
        <v>2441</v>
      </c>
      <c r="F508">
        <v>3</v>
      </c>
      <c r="G508">
        <v>125</v>
      </c>
      <c r="H508">
        <v>305125</v>
      </c>
      <c r="I508">
        <v>33563.75</v>
      </c>
      <c r="J508">
        <v>271561.25</v>
      </c>
      <c r="K508">
        <v>292920</v>
      </c>
      <c r="L508">
        <v>-21358.75</v>
      </c>
      <c r="M508" s="1">
        <v>41913</v>
      </c>
    </row>
    <row r="509" spans="1:13" x14ac:dyDescent="0.35">
      <c r="A509">
        <v>3</v>
      </c>
      <c r="B509">
        <v>4</v>
      </c>
      <c r="C509">
        <v>3</v>
      </c>
      <c r="D509" t="s">
        <v>29</v>
      </c>
      <c r="E509">
        <v>1560</v>
      </c>
      <c r="F509">
        <v>3</v>
      </c>
      <c r="G509">
        <v>15</v>
      </c>
      <c r="H509">
        <v>23400</v>
      </c>
      <c r="I509">
        <v>2574</v>
      </c>
      <c r="J509">
        <v>20826</v>
      </c>
      <c r="K509">
        <v>15600</v>
      </c>
      <c r="L509">
        <v>5226</v>
      </c>
      <c r="M509" s="1">
        <v>41579</v>
      </c>
    </row>
    <row r="510" spans="1:13" x14ac:dyDescent="0.35">
      <c r="A510">
        <v>1</v>
      </c>
      <c r="B510">
        <v>4</v>
      </c>
      <c r="C510">
        <v>4</v>
      </c>
      <c r="D510" t="s">
        <v>29</v>
      </c>
      <c r="E510">
        <v>2706</v>
      </c>
      <c r="F510">
        <v>3</v>
      </c>
      <c r="G510">
        <v>7</v>
      </c>
      <c r="H510">
        <v>18942</v>
      </c>
      <c r="I510">
        <v>2083.62</v>
      </c>
      <c r="J510">
        <v>16858.38</v>
      </c>
      <c r="K510">
        <v>13530</v>
      </c>
      <c r="L510">
        <v>3328.380000000001</v>
      </c>
      <c r="M510" s="1">
        <v>41579</v>
      </c>
    </row>
    <row r="511" spans="1:13" x14ac:dyDescent="0.35">
      <c r="A511">
        <v>2</v>
      </c>
      <c r="B511">
        <v>4</v>
      </c>
      <c r="C511">
        <v>1</v>
      </c>
      <c r="D511" t="s">
        <v>29</v>
      </c>
      <c r="E511">
        <v>766</v>
      </c>
      <c r="F511">
        <v>5</v>
      </c>
      <c r="G511">
        <v>350</v>
      </c>
      <c r="H511">
        <v>268100</v>
      </c>
      <c r="I511">
        <v>29491</v>
      </c>
      <c r="J511">
        <v>238609</v>
      </c>
      <c r="K511">
        <v>199160</v>
      </c>
      <c r="L511">
        <v>39449</v>
      </c>
      <c r="M511" s="1">
        <v>41640</v>
      </c>
    </row>
    <row r="512" spans="1:13" x14ac:dyDescent="0.35">
      <c r="A512">
        <v>4</v>
      </c>
      <c r="B512">
        <v>5</v>
      </c>
      <c r="C512">
        <v>6</v>
      </c>
      <c r="D512" t="s">
        <v>29</v>
      </c>
      <c r="E512">
        <v>2992</v>
      </c>
      <c r="F512">
        <v>5</v>
      </c>
      <c r="G512">
        <v>20</v>
      </c>
      <c r="H512">
        <v>59840</v>
      </c>
      <c r="I512">
        <v>6582.4</v>
      </c>
      <c r="J512">
        <v>53257.599999999999</v>
      </c>
      <c r="K512">
        <v>29920</v>
      </c>
      <c r="L512">
        <v>23337.599999999999</v>
      </c>
      <c r="M512" s="1">
        <v>41548</v>
      </c>
    </row>
    <row r="513" spans="1:13" x14ac:dyDescent="0.35">
      <c r="A513">
        <v>5</v>
      </c>
      <c r="B513">
        <v>3</v>
      </c>
      <c r="C513">
        <v>1</v>
      </c>
      <c r="D513" t="s">
        <v>29</v>
      </c>
      <c r="E513">
        <v>2157</v>
      </c>
      <c r="F513">
        <v>5</v>
      </c>
      <c r="G513">
        <v>15</v>
      </c>
      <c r="H513">
        <v>32355</v>
      </c>
      <c r="I513">
        <v>3559.05</v>
      </c>
      <c r="J513">
        <v>28795.95</v>
      </c>
      <c r="K513">
        <v>21570</v>
      </c>
      <c r="L513">
        <v>7225.9500000000007</v>
      </c>
      <c r="M513" s="1">
        <v>41974</v>
      </c>
    </row>
    <row r="514" spans="1:13" x14ac:dyDescent="0.35">
      <c r="A514">
        <v>5</v>
      </c>
      <c r="B514">
        <v>2</v>
      </c>
      <c r="C514">
        <v>1</v>
      </c>
      <c r="D514" t="s">
        <v>29</v>
      </c>
      <c r="E514">
        <v>873</v>
      </c>
      <c r="F514">
        <v>10</v>
      </c>
      <c r="G514">
        <v>300</v>
      </c>
      <c r="H514">
        <v>261900</v>
      </c>
      <c r="I514">
        <v>28809</v>
      </c>
      <c r="J514">
        <v>233091</v>
      </c>
      <c r="K514">
        <v>218250</v>
      </c>
      <c r="L514">
        <v>14841</v>
      </c>
      <c r="M514" s="1">
        <v>41640</v>
      </c>
    </row>
    <row r="515" spans="1:13" x14ac:dyDescent="0.35">
      <c r="A515">
        <v>2</v>
      </c>
      <c r="B515">
        <v>2</v>
      </c>
      <c r="C515">
        <v>4</v>
      </c>
      <c r="D515" t="s">
        <v>29</v>
      </c>
      <c r="E515">
        <v>1122</v>
      </c>
      <c r="F515">
        <v>10</v>
      </c>
      <c r="G515">
        <v>20</v>
      </c>
      <c r="H515">
        <v>22440</v>
      </c>
      <c r="I515">
        <v>2468.4</v>
      </c>
      <c r="J515">
        <v>19971.599999999999</v>
      </c>
      <c r="K515">
        <v>11220</v>
      </c>
      <c r="L515">
        <v>8751.5999999999985</v>
      </c>
      <c r="M515" s="1">
        <v>41699</v>
      </c>
    </row>
    <row r="516" spans="1:13" x14ac:dyDescent="0.35">
      <c r="A516">
        <v>4</v>
      </c>
      <c r="B516">
        <v>2</v>
      </c>
      <c r="C516">
        <v>3</v>
      </c>
      <c r="D516" t="s">
        <v>29</v>
      </c>
      <c r="E516">
        <v>2104.5</v>
      </c>
      <c r="F516">
        <v>10</v>
      </c>
      <c r="G516">
        <v>350</v>
      </c>
      <c r="H516">
        <v>736575</v>
      </c>
      <c r="I516">
        <v>81023.25</v>
      </c>
      <c r="J516">
        <v>655551.75</v>
      </c>
      <c r="K516">
        <v>547170</v>
      </c>
      <c r="L516">
        <v>108381.75</v>
      </c>
      <c r="M516" s="1">
        <v>41821</v>
      </c>
    </row>
    <row r="517" spans="1:13" x14ac:dyDescent="0.35">
      <c r="A517">
        <v>1</v>
      </c>
      <c r="B517">
        <v>2</v>
      </c>
      <c r="C517">
        <v>5</v>
      </c>
      <c r="D517" t="s">
        <v>29</v>
      </c>
      <c r="E517">
        <v>4026</v>
      </c>
      <c r="F517">
        <v>10</v>
      </c>
      <c r="G517">
        <v>12</v>
      </c>
      <c r="H517">
        <v>48312</v>
      </c>
      <c r="I517">
        <v>5314.32</v>
      </c>
      <c r="J517">
        <v>42997.68</v>
      </c>
      <c r="K517">
        <v>12078</v>
      </c>
      <c r="L517">
        <v>30919.68</v>
      </c>
      <c r="M517" s="1">
        <v>41821</v>
      </c>
    </row>
    <row r="518" spans="1:13" x14ac:dyDescent="0.35">
      <c r="A518">
        <v>1</v>
      </c>
      <c r="B518">
        <v>1</v>
      </c>
      <c r="C518">
        <v>4</v>
      </c>
      <c r="D518" t="s">
        <v>29</v>
      </c>
      <c r="E518">
        <v>2425.5</v>
      </c>
      <c r="F518">
        <v>10</v>
      </c>
      <c r="G518">
        <v>12</v>
      </c>
      <c r="H518">
        <v>29106</v>
      </c>
      <c r="I518">
        <v>3201.66</v>
      </c>
      <c r="J518">
        <v>25904.340000000004</v>
      </c>
      <c r="K518">
        <v>7276.5</v>
      </c>
      <c r="L518">
        <v>18627.840000000004</v>
      </c>
      <c r="M518" s="1">
        <v>41821</v>
      </c>
    </row>
    <row r="519" spans="1:13" x14ac:dyDescent="0.35">
      <c r="A519">
        <v>5</v>
      </c>
      <c r="B519">
        <v>1</v>
      </c>
      <c r="C519">
        <v>6</v>
      </c>
      <c r="D519" t="s">
        <v>29</v>
      </c>
      <c r="E519">
        <v>2394</v>
      </c>
      <c r="F519">
        <v>10</v>
      </c>
      <c r="G519">
        <v>20</v>
      </c>
      <c r="H519">
        <v>47880</v>
      </c>
      <c r="I519">
        <v>5266.8</v>
      </c>
      <c r="J519">
        <v>42613.2</v>
      </c>
      <c r="K519">
        <v>23940</v>
      </c>
      <c r="L519">
        <v>18673.199999999997</v>
      </c>
      <c r="M519" s="1">
        <v>41852</v>
      </c>
    </row>
    <row r="520" spans="1:13" x14ac:dyDescent="0.35">
      <c r="A520">
        <v>1</v>
      </c>
      <c r="B520">
        <v>4</v>
      </c>
      <c r="C520">
        <v>4</v>
      </c>
      <c r="D520" t="s">
        <v>29</v>
      </c>
      <c r="E520">
        <v>1984</v>
      </c>
      <c r="F520">
        <v>10</v>
      </c>
      <c r="G520">
        <v>15</v>
      </c>
      <c r="H520">
        <v>29760</v>
      </c>
      <c r="I520">
        <v>3273.6</v>
      </c>
      <c r="J520">
        <v>26486.400000000001</v>
      </c>
      <c r="K520">
        <v>19840</v>
      </c>
      <c r="L520">
        <v>6646.4000000000015</v>
      </c>
      <c r="M520" s="1">
        <v>41852</v>
      </c>
    </row>
    <row r="521" spans="1:13" x14ac:dyDescent="0.35">
      <c r="A521">
        <v>1</v>
      </c>
      <c r="B521">
        <v>1</v>
      </c>
      <c r="C521">
        <v>6</v>
      </c>
      <c r="D521" t="s">
        <v>29</v>
      </c>
      <c r="E521">
        <v>2441</v>
      </c>
      <c r="F521">
        <v>10</v>
      </c>
      <c r="G521">
        <v>125</v>
      </c>
      <c r="H521">
        <v>305125</v>
      </c>
      <c r="I521">
        <v>33563.75</v>
      </c>
      <c r="J521">
        <v>271561.25</v>
      </c>
      <c r="K521">
        <v>292920</v>
      </c>
      <c r="L521">
        <v>-21358.75</v>
      </c>
      <c r="M521" s="1">
        <v>41913</v>
      </c>
    </row>
    <row r="522" spans="1:13" x14ac:dyDescent="0.35">
      <c r="A522">
        <v>2</v>
      </c>
      <c r="B522">
        <v>1</v>
      </c>
      <c r="C522">
        <v>2</v>
      </c>
      <c r="D522" t="s">
        <v>29</v>
      </c>
      <c r="E522">
        <v>2992</v>
      </c>
      <c r="F522">
        <v>10</v>
      </c>
      <c r="G522">
        <v>20</v>
      </c>
      <c r="H522">
        <v>59840</v>
      </c>
      <c r="I522">
        <v>6582.4</v>
      </c>
      <c r="J522">
        <v>53257.599999999999</v>
      </c>
      <c r="K522">
        <v>29920</v>
      </c>
      <c r="L522">
        <v>23337.599999999999</v>
      </c>
      <c r="M522" s="1">
        <v>41548</v>
      </c>
    </row>
    <row r="523" spans="1:13" x14ac:dyDescent="0.35">
      <c r="A523">
        <v>3</v>
      </c>
      <c r="B523">
        <v>5</v>
      </c>
      <c r="C523">
        <v>6</v>
      </c>
      <c r="D523" t="s">
        <v>29</v>
      </c>
      <c r="E523">
        <v>1366</v>
      </c>
      <c r="F523">
        <v>10</v>
      </c>
      <c r="G523">
        <v>300</v>
      </c>
      <c r="H523">
        <v>409800</v>
      </c>
      <c r="I523">
        <v>45078</v>
      </c>
      <c r="J523">
        <v>364722</v>
      </c>
      <c r="K523">
        <v>341500</v>
      </c>
      <c r="L523">
        <v>23222</v>
      </c>
      <c r="M523" s="1">
        <v>41944</v>
      </c>
    </row>
    <row r="524" spans="1:13" x14ac:dyDescent="0.35">
      <c r="A524">
        <v>1</v>
      </c>
      <c r="B524">
        <v>2</v>
      </c>
      <c r="C524">
        <v>3</v>
      </c>
      <c r="D524" t="s">
        <v>29</v>
      </c>
      <c r="E524">
        <v>2805</v>
      </c>
      <c r="F524">
        <v>120</v>
      </c>
      <c r="G524">
        <v>20</v>
      </c>
      <c r="H524">
        <v>56100</v>
      </c>
      <c r="I524">
        <v>6171</v>
      </c>
      <c r="J524">
        <v>49929</v>
      </c>
      <c r="K524">
        <v>28050</v>
      </c>
      <c r="L524">
        <v>21879</v>
      </c>
      <c r="M524" s="1">
        <v>41518</v>
      </c>
    </row>
    <row r="525" spans="1:13" x14ac:dyDescent="0.35">
      <c r="A525">
        <v>4</v>
      </c>
      <c r="B525">
        <v>2</v>
      </c>
      <c r="C525">
        <v>5</v>
      </c>
      <c r="D525" t="s">
        <v>29</v>
      </c>
      <c r="E525">
        <v>655</v>
      </c>
      <c r="F525">
        <v>120</v>
      </c>
      <c r="G525">
        <v>15</v>
      </c>
      <c r="H525">
        <v>9825</v>
      </c>
      <c r="I525">
        <v>1080.75</v>
      </c>
      <c r="J525">
        <v>8744.25</v>
      </c>
      <c r="K525">
        <v>6550</v>
      </c>
      <c r="L525">
        <v>2194.25</v>
      </c>
      <c r="M525" s="1">
        <v>41518</v>
      </c>
    </row>
    <row r="526" spans="1:13" x14ac:dyDescent="0.35">
      <c r="A526">
        <v>1</v>
      </c>
      <c r="B526">
        <v>2</v>
      </c>
      <c r="C526">
        <v>6</v>
      </c>
      <c r="D526" t="s">
        <v>29</v>
      </c>
      <c r="E526">
        <v>344</v>
      </c>
      <c r="F526">
        <v>120</v>
      </c>
      <c r="G526">
        <v>350</v>
      </c>
      <c r="H526">
        <v>120400</v>
      </c>
      <c r="I526">
        <v>13244</v>
      </c>
      <c r="J526">
        <v>107156</v>
      </c>
      <c r="K526">
        <v>89440</v>
      </c>
      <c r="L526">
        <v>17716</v>
      </c>
      <c r="M526" s="1">
        <v>41548</v>
      </c>
    </row>
    <row r="527" spans="1:13" x14ac:dyDescent="0.35">
      <c r="A527">
        <v>1</v>
      </c>
      <c r="B527">
        <v>5</v>
      </c>
      <c r="C527">
        <v>6</v>
      </c>
      <c r="D527" t="s">
        <v>29</v>
      </c>
      <c r="E527">
        <v>1808</v>
      </c>
      <c r="F527">
        <v>120</v>
      </c>
      <c r="G527">
        <v>7</v>
      </c>
      <c r="H527">
        <v>12656</v>
      </c>
      <c r="I527">
        <v>1392.16</v>
      </c>
      <c r="J527">
        <v>11263.84</v>
      </c>
      <c r="K527">
        <v>9040</v>
      </c>
      <c r="L527">
        <v>2223.84</v>
      </c>
      <c r="M527" s="1">
        <v>41944</v>
      </c>
    </row>
    <row r="528" spans="1:13" x14ac:dyDescent="0.35">
      <c r="A528">
        <v>2</v>
      </c>
      <c r="B528">
        <v>3</v>
      </c>
      <c r="C528">
        <v>6</v>
      </c>
      <c r="D528" t="s">
        <v>29</v>
      </c>
      <c r="E528">
        <v>1734</v>
      </c>
      <c r="F528">
        <v>250</v>
      </c>
      <c r="G528">
        <v>12</v>
      </c>
      <c r="H528">
        <v>20808</v>
      </c>
      <c r="I528">
        <v>2288.88</v>
      </c>
      <c r="J528">
        <v>18519.12</v>
      </c>
      <c r="K528">
        <v>5202</v>
      </c>
      <c r="L528">
        <v>13317.119999999999</v>
      </c>
      <c r="M528" s="1">
        <v>41640</v>
      </c>
    </row>
    <row r="529" spans="1:13" x14ac:dyDescent="0.35">
      <c r="A529">
        <v>1</v>
      </c>
      <c r="B529">
        <v>3</v>
      </c>
      <c r="C529">
        <v>4</v>
      </c>
      <c r="D529" t="s">
        <v>29</v>
      </c>
      <c r="E529">
        <v>554</v>
      </c>
      <c r="F529">
        <v>250</v>
      </c>
      <c r="G529">
        <v>125</v>
      </c>
      <c r="H529">
        <v>69250</v>
      </c>
      <c r="I529">
        <v>7617.5</v>
      </c>
      <c r="J529">
        <v>61632.5</v>
      </c>
      <c r="K529">
        <v>66480</v>
      </c>
      <c r="L529">
        <v>-4847.5</v>
      </c>
      <c r="M529" s="1">
        <v>41640</v>
      </c>
    </row>
    <row r="530" spans="1:13" x14ac:dyDescent="0.35">
      <c r="A530">
        <v>2</v>
      </c>
      <c r="B530">
        <v>5</v>
      </c>
      <c r="C530">
        <v>4</v>
      </c>
      <c r="D530" t="s">
        <v>29</v>
      </c>
      <c r="E530">
        <v>2935</v>
      </c>
      <c r="F530">
        <v>250</v>
      </c>
      <c r="G530">
        <v>20</v>
      </c>
      <c r="H530">
        <v>58700</v>
      </c>
      <c r="I530">
        <v>6457</v>
      </c>
      <c r="J530">
        <v>52243</v>
      </c>
      <c r="K530">
        <v>29350</v>
      </c>
      <c r="L530">
        <v>22893</v>
      </c>
      <c r="M530" s="1">
        <v>41579</v>
      </c>
    </row>
    <row r="531" spans="1:13" x14ac:dyDescent="0.35">
      <c r="A531">
        <v>1</v>
      </c>
      <c r="B531">
        <v>5</v>
      </c>
      <c r="C531">
        <v>6</v>
      </c>
      <c r="D531" t="s">
        <v>29</v>
      </c>
      <c r="E531">
        <v>3165</v>
      </c>
      <c r="F531">
        <v>260</v>
      </c>
      <c r="G531">
        <v>125</v>
      </c>
      <c r="H531">
        <v>395625</v>
      </c>
      <c r="I531">
        <v>43518.75</v>
      </c>
      <c r="J531">
        <v>352106.25</v>
      </c>
      <c r="K531">
        <v>379800</v>
      </c>
      <c r="L531">
        <v>-27693.75</v>
      </c>
      <c r="M531" s="1">
        <v>41640</v>
      </c>
    </row>
    <row r="532" spans="1:13" x14ac:dyDescent="0.35">
      <c r="A532">
        <v>1</v>
      </c>
      <c r="B532">
        <v>3</v>
      </c>
      <c r="C532">
        <v>1</v>
      </c>
      <c r="D532" t="s">
        <v>29</v>
      </c>
      <c r="E532">
        <v>2629</v>
      </c>
      <c r="F532">
        <v>260</v>
      </c>
      <c r="G532">
        <v>20</v>
      </c>
      <c r="H532">
        <v>52580</v>
      </c>
      <c r="I532">
        <v>5783.8</v>
      </c>
      <c r="J532">
        <v>46796.2</v>
      </c>
      <c r="K532">
        <v>26290</v>
      </c>
      <c r="L532">
        <v>20506.199999999997</v>
      </c>
      <c r="M532" s="1">
        <v>41640</v>
      </c>
    </row>
    <row r="533" spans="1:13" x14ac:dyDescent="0.35">
      <c r="A533">
        <v>3</v>
      </c>
      <c r="B533">
        <v>3</v>
      </c>
      <c r="C533">
        <v>6</v>
      </c>
      <c r="D533" t="s">
        <v>29</v>
      </c>
      <c r="E533">
        <v>1433</v>
      </c>
      <c r="F533">
        <v>260</v>
      </c>
      <c r="G533">
        <v>125</v>
      </c>
      <c r="H533">
        <v>179125</v>
      </c>
      <c r="I533">
        <v>19703.75</v>
      </c>
      <c r="J533">
        <v>159421.25</v>
      </c>
      <c r="K533">
        <v>171960</v>
      </c>
      <c r="L533">
        <v>-12538.75</v>
      </c>
      <c r="M533" s="1">
        <v>41760</v>
      </c>
    </row>
    <row r="534" spans="1:13" x14ac:dyDescent="0.35">
      <c r="A534">
        <v>5</v>
      </c>
      <c r="B534">
        <v>2</v>
      </c>
      <c r="C534">
        <v>4</v>
      </c>
      <c r="D534" t="s">
        <v>29</v>
      </c>
      <c r="E534">
        <v>947</v>
      </c>
      <c r="F534">
        <v>260</v>
      </c>
      <c r="G534">
        <v>125</v>
      </c>
      <c r="H534">
        <v>118375</v>
      </c>
      <c r="I534">
        <v>13021.25</v>
      </c>
      <c r="J534">
        <v>105353.75</v>
      </c>
      <c r="K534">
        <v>113640</v>
      </c>
      <c r="L534">
        <v>-8286.25</v>
      </c>
      <c r="M534" s="1">
        <v>41518</v>
      </c>
    </row>
    <row r="535" spans="1:13" x14ac:dyDescent="0.35">
      <c r="A535">
        <v>1</v>
      </c>
      <c r="B535">
        <v>1</v>
      </c>
      <c r="C535">
        <v>3</v>
      </c>
      <c r="D535" t="s">
        <v>29</v>
      </c>
      <c r="E535">
        <v>344</v>
      </c>
      <c r="F535">
        <v>260</v>
      </c>
      <c r="G535">
        <v>350</v>
      </c>
      <c r="H535">
        <v>120400</v>
      </c>
      <c r="I535">
        <v>13244</v>
      </c>
      <c r="J535">
        <v>107156</v>
      </c>
      <c r="K535">
        <v>89440</v>
      </c>
      <c r="L535">
        <v>17716</v>
      </c>
      <c r="M535" s="1">
        <v>41548</v>
      </c>
    </row>
    <row r="536" spans="1:13" x14ac:dyDescent="0.35">
      <c r="A536">
        <v>2</v>
      </c>
      <c r="B536">
        <v>1</v>
      </c>
      <c r="C536">
        <v>6</v>
      </c>
      <c r="D536" t="s">
        <v>29</v>
      </c>
      <c r="E536">
        <v>2157</v>
      </c>
      <c r="F536">
        <v>260</v>
      </c>
      <c r="G536">
        <v>15</v>
      </c>
      <c r="H536">
        <v>32355</v>
      </c>
      <c r="I536">
        <v>3559.05</v>
      </c>
      <c r="J536">
        <v>28795.95</v>
      </c>
      <c r="K536">
        <v>21570</v>
      </c>
      <c r="L536">
        <v>7225.9500000000007</v>
      </c>
      <c r="M536" s="1">
        <v>41974</v>
      </c>
    </row>
    <row r="537" spans="1:13" x14ac:dyDescent="0.35">
      <c r="A537">
        <v>3</v>
      </c>
      <c r="B537">
        <v>4</v>
      </c>
      <c r="C537">
        <v>3</v>
      </c>
      <c r="D537" t="s">
        <v>29</v>
      </c>
      <c r="E537">
        <v>380</v>
      </c>
      <c r="F537">
        <v>10</v>
      </c>
      <c r="G537">
        <v>7</v>
      </c>
      <c r="H537">
        <v>2660</v>
      </c>
      <c r="I537">
        <v>292.60000000000002</v>
      </c>
      <c r="J537">
        <v>2367.4</v>
      </c>
      <c r="K537">
        <v>1900</v>
      </c>
      <c r="L537">
        <v>467.40000000000009</v>
      </c>
      <c r="M537" s="1">
        <v>41518</v>
      </c>
    </row>
    <row r="538" spans="1:13" x14ac:dyDescent="0.35">
      <c r="A538">
        <v>1</v>
      </c>
      <c r="B538">
        <v>2</v>
      </c>
      <c r="C538">
        <v>3</v>
      </c>
      <c r="D538" t="s">
        <v>29</v>
      </c>
      <c r="E538">
        <v>886</v>
      </c>
      <c r="F538">
        <v>3</v>
      </c>
      <c r="G538">
        <v>350</v>
      </c>
      <c r="H538">
        <v>310100</v>
      </c>
      <c r="I538">
        <v>37212</v>
      </c>
      <c r="J538">
        <v>272888</v>
      </c>
      <c r="K538">
        <v>230360</v>
      </c>
      <c r="L538">
        <v>42528</v>
      </c>
      <c r="M538" s="1">
        <v>41791</v>
      </c>
    </row>
    <row r="539" spans="1:13" x14ac:dyDescent="0.35">
      <c r="A539">
        <v>2</v>
      </c>
      <c r="B539">
        <v>5</v>
      </c>
      <c r="C539">
        <v>4</v>
      </c>
      <c r="D539" t="s">
        <v>29</v>
      </c>
      <c r="E539">
        <v>2416</v>
      </c>
      <c r="F539">
        <v>3</v>
      </c>
      <c r="G539">
        <v>125</v>
      </c>
      <c r="H539">
        <v>302000</v>
      </c>
      <c r="I539">
        <v>36240</v>
      </c>
      <c r="J539">
        <v>265760</v>
      </c>
      <c r="K539">
        <v>289920</v>
      </c>
      <c r="L539">
        <v>-24160</v>
      </c>
      <c r="M539" s="1">
        <v>41518</v>
      </c>
    </row>
    <row r="540" spans="1:13" x14ac:dyDescent="0.35">
      <c r="A540">
        <v>3</v>
      </c>
      <c r="B540">
        <v>3</v>
      </c>
      <c r="C540">
        <v>1</v>
      </c>
      <c r="D540" t="s">
        <v>29</v>
      </c>
      <c r="E540">
        <v>2156</v>
      </c>
      <c r="F540">
        <v>3</v>
      </c>
      <c r="G540">
        <v>125</v>
      </c>
      <c r="H540">
        <v>269500</v>
      </c>
      <c r="I540">
        <v>32340</v>
      </c>
      <c r="J540">
        <v>237160</v>
      </c>
      <c r="K540">
        <v>258720</v>
      </c>
      <c r="L540">
        <v>-21560</v>
      </c>
      <c r="M540" s="1">
        <v>41913</v>
      </c>
    </row>
    <row r="541" spans="1:13" x14ac:dyDescent="0.35">
      <c r="A541">
        <v>4</v>
      </c>
      <c r="B541">
        <v>3</v>
      </c>
      <c r="C541">
        <v>4</v>
      </c>
      <c r="D541" t="s">
        <v>29</v>
      </c>
      <c r="E541">
        <v>2689</v>
      </c>
      <c r="F541">
        <v>3</v>
      </c>
      <c r="G541">
        <v>15</v>
      </c>
      <c r="H541">
        <v>40335</v>
      </c>
      <c r="I541">
        <v>4840.2</v>
      </c>
      <c r="J541">
        <v>35494.800000000003</v>
      </c>
      <c r="K541">
        <v>26890</v>
      </c>
      <c r="L541">
        <v>8604.8000000000029</v>
      </c>
      <c r="M541" s="1">
        <v>41944</v>
      </c>
    </row>
    <row r="542" spans="1:13" x14ac:dyDescent="0.35">
      <c r="A542">
        <v>3</v>
      </c>
      <c r="B542">
        <v>3</v>
      </c>
      <c r="C542">
        <v>2</v>
      </c>
      <c r="D542" t="s">
        <v>29</v>
      </c>
      <c r="E542">
        <v>677</v>
      </c>
      <c r="F542">
        <v>5</v>
      </c>
      <c r="G542">
        <v>15</v>
      </c>
      <c r="H542">
        <v>10155</v>
      </c>
      <c r="I542">
        <v>1218.5999999999999</v>
      </c>
      <c r="J542">
        <v>8936.4</v>
      </c>
      <c r="K542">
        <v>6770</v>
      </c>
      <c r="L542">
        <v>2166.3999999999996</v>
      </c>
      <c r="M542" s="1">
        <v>41699</v>
      </c>
    </row>
    <row r="543" spans="1:13" x14ac:dyDescent="0.35">
      <c r="A543">
        <v>4</v>
      </c>
      <c r="B543">
        <v>4</v>
      </c>
      <c r="C543">
        <v>1</v>
      </c>
      <c r="D543" t="s">
        <v>29</v>
      </c>
      <c r="E543">
        <v>1773</v>
      </c>
      <c r="F543">
        <v>5</v>
      </c>
      <c r="G543">
        <v>300</v>
      </c>
      <c r="H543">
        <v>531900</v>
      </c>
      <c r="I543">
        <v>63828</v>
      </c>
      <c r="J543">
        <v>468072</v>
      </c>
      <c r="K543">
        <v>443250</v>
      </c>
      <c r="L543">
        <v>24822</v>
      </c>
      <c r="M543" s="1">
        <v>41730</v>
      </c>
    </row>
    <row r="544" spans="1:13" x14ac:dyDescent="0.35">
      <c r="A544">
        <v>5</v>
      </c>
      <c r="B544">
        <v>4</v>
      </c>
      <c r="C544">
        <v>1</v>
      </c>
      <c r="D544" t="s">
        <v>29</v>
      </c>
      <c r="E544">
        <v>2420</v>
      </c>
      <c r="F544">
        <v>5</v>
      </c>
      <c r="G544">
        <v>7</v>
      </c>
      <c r="H544">
        <v>16940</v>
      </c>
      <c r="I544">
        <v>2032.8</v>
      </c>
      <c r="J544">
        <v>14907.2</v>
      </c>
      <c r="K544">
        <v>12100</v>
      </c>
      <c r="L544">
        <v>2807.2000000000007</v>
      </c>
      <c r="M544" s="1">
        <v>41883</v>
      </c>
    </row>
    <row r="545" spans="1:13" x14ac:dyDescent="0.35">
      <c r="A545">
        <v>2</v>
      </c>
      <c r="B545">
        <v>1</v>
      </c>
      <c r="C545">
        <v>5</v>
      </c>
      <c r="D545" t="s">
        <v>29</v>
      </c>
      <c r="E545">
        <v>2734</v>
      </c>
      <c r="F545">
        <v>5</v>
      </c>
      <c r="G545">
        <v>7</v>
      </c>
      <c r="H545">
        <v>19138</v>
      </c>
      <c r="I545">
        <v>2296.56</v>
      </c>
      <c r="J545">
        <v>16841.439999999999</v>
      </c>
      <c r="K545">
        <v>13670</v>
      </c>
      <c r="L545">
        <v>3171.4399999999987</v>
      </c>
      <c r="M545" s="1">
        <v>41913</v>
      </c>
    </row>
    <row r="546" spans="1:13" x14ac:dyDescent="0.35">
      <c r="A546">
        <v>5</v>
      </c>
      <c r="B546">
        <v>5</v>
      </c>
      <c r="C546">
        <v>3</v>
      </c>
      <c r="D546" t="s">
        <v>29</v>
      </c>
      <c r="E546">
        <v>1715</v>
      </c>
      <c r="F546">
        <v>5</v>
      </c>
      <c r="G546">
        <v>20</v>
      </c>
      <c r="H546">
        <v>34300</v>
      </c>
      <c r="I546">
        <v>4116</v>
      </c>
      <c r="J546">
        <v>30184</v>
      </c>
      <c r="K546">
        <v>17150</v>
      </c>
      <c r="L546">
        <v>13034</v>
      </c>
      <c r="M546" s="1">
        <v>41548</v>
      </c>
    </row>
    <row r="547" spans="1:13" x14ac:dyDescent="0.35">
      <c r="A547">
        <v>4</v>
      </c>
      <c r="B547">
        <v>3</v>
      </c>
      <c r="C547">
        <v>3</v>
      </c>
      <c r="D547" t="s">
        <v>29</v>
      </c>
      <c r="E547">
        <v>1186</v>
      </c>
      <c r="F547">
        <v>5</v>
      </c>
      <c r="G547">
        <v>300</v>
      </c>
      <c r="H547">
        <v>355800</v>
      </c>
      <c r="I547">
        <v>42696</v>
      </c>
      <c r="J547">
        <v>313104</v>
      </c>
      <c r="K547">
        <v>296500</v>
      </c>
      <c r="L547">
        <v>16604</v>
      </c>
      <c r="M547" s="1">
        <v>41609</v>
      </c>
    </row>
    <row r="548" spans="1:13" x14ac:dyDescent="0.35">
      <c r="A548">
        <v>3</v>
      </c>
      <c r="B548">
        <v>2</v>
      </c>
      <c r="C548">
        <v>5</v>
      </c>
      <c r="D548" t="s">
        <v>29</v>
      </c>
      <c r="E548">
        <v>3495</v>
      </c>
      <c r="F548">
        <v>10</v>
      </c>
      <c r="G548">
        <v>300</v>
      </c>
      <c r="H548">
        <v>1048500</v>
      </c>
      <c r="I548">
        <v>125820</v>
      </c>
      <c r="J548">
        <v>922680</v>
      </c>
      <c r="K548">
        <v>873750</v>
      </c>
      <c r="L548">
        <v>48930</v>
      </c>
      <c r="M548" s="1">
        <v>41640</v>
      </c>
    </row>
    <row r="549" spans="1:13" x14ac:dyDescent="0.35">
      <c r="A549">
        <v>2</v>
      </c>
      <c r="B549">
        <v>4</v>
      </c>
      <c r="C549">
        <v>3</v>
      </c>
      <c r="D549" t="s">
        <v>29</v>
      </c>
      <c r="E549">
        <v>886</v>
      </c>
      <c r="F549">
        <v>10</v>
      </c>
      <c r="G549">
        <v>350</v>
      </c>
      <c r="H549">
        <v>310100</v>
      </c>
      <c r="I549">
        <v>37212</v>
      </c>
      <c r="J549">
        <v>272888</v>
      </c>
      <c r="K549">
        <v>230360</v>
      </c>
      <c r="L549">
        <v>42528</v>
      </c>
      <c r="M549" s="1">
        <v>41791</v>
      </c>
    </row>
    <row r="550" spans="1:13" x14ac:dyDescent="0.35">
      <c r="A550">
        <v>3</v>
      </c>
      <c r="B550">
        <v>3</v>
      </c>
      <c r="C550">
        <v>6</v>
      </c>
      <c r="D550" t="s">
        <v>29</v>
      </c>
      <c r="E550">
        <v>2156</v>
      </c>
      <c r="F550">
        <v>10</v>
      </c>
      <c r="G550">
        <v>125</v>
      </c>
      <c r="H550">
        <v>269500</v>
      </c>
      <c r="I550">
        <v>32340</v>
      </c>
      <c r="J550">
        <v>237160</v>
      </c>
      <c r="K550">
        <v>258720</v>
      </c>
      <c r="L550">
        <v>-21560</v>
      </c>
      <c r="M550" s="1">
        <v>41913</v>
      </c>
    </row>
    <row r="551" spans="1:13" x14ac:dyDescent="0.35">
      <c r="A551">
        <v>5</v>
      </c>
      <c r="B551">
        <v>4</v>
      </c>
      <c r="C551">
        <v>2</v>
      </c>
      <c r="D551" t="s">
        <v>29</v>
      </c>
      <c r="E551">
        <v>905</v>
      </c>
      <c r="F551">
        <v>10</v>
      </c>
      <c r="G551">
        <v>20</v>
      </c>
      <c r="H551">
        <v>18100</v>
      </c>
      <c r="I551">
        <v>2172</v>
      </c>
      <c r="J551">
        <v>15928</v>
      </c>
      <c r="K551">
        <v>9050</v>
      </c>
      <c r="L551">
        <v>6878</v>
      </c>
      <c r="M551" s="1">
        <v>41913</v>
      </c>
    </row>
    <row r="552" spans="1:13" x14ac:dyDescent="0.35">
      <c r="A552">
        <v>3</v>
      </c>
      <c r="B552">
        <v>2</v>
      </c>
      <c r="C552">
        <v>5</v>
      </c>
      <c r="D552" t="s">
        <v>29</v>
      </c>
      <c r="E552">
        <v>1715</v>
      </c>
      <c r="F552">
        <v>10</v>
      </c>
      <c r="G552">
        <v>20</v>
      </c>
      <c r="H552">
        <v>34300</v>
      </c>
      <c r="I552">
        <v>4116</v>
      </c>
      <c r="J552">
        <v>30184</v>
      </c>
      <c r="K552">
        <v>17150</v>
      </c>
      <c r="L552">
        <v>13034</v>
      </c>
      <c r="M552" s="1">
        <v>41548</v>
      </c>
    </row>
    <row r="553" spans="1:13" x14ac:dyDescent="0.35">
      <c r="A553">
        <v>2</v>
      </c>
      <c r="B553">
        <v>1</v>
      </c>
      <c r="C553">
        <v>6</v>
      </c>
      <c r="D553" t="s">
        <v>29</v>
      </c>
      <c r="E553">
        <v>1594</v>
      </c>
      <c r="F553">
        <v>10</v>
      </c>
      <c r="G553">
        <v>350</v>
      </c>
      <c r="H553">
        <v>557900</v>
      </c>
      <c r="I553">
        <v>66948</v>
      </c>
      <c r="J553">
        <v>490952</v>
      </c>
      <c r="K553">
        <v>414440</v>
      </c>
      <c r="L553">
        <v>76512</v>
      </c>
      <c r="M553" s="1">
        <v>41944</v>
      </c>
    </row>
    <row r="554" spans="1:13" x14ac:dyDescent="0.35">
      <c r="A554">
        <v>3</v>
      </c>
      <c r="B554">
        <v>3</v>
      </c>
      <c r="C554">
        <v>3</v>
      </c>
      <c r="D554" t="s">
        <v>29</v>
      </c>
      <c r="E554">
        <v>1359</v>
      </c>
      <c r="F554">
        <v>10</v>
      </c>
      <c r="G554">
        <v>300</v>
      </c>
      <c r="H554">
        <v>407700</v>
      </c>
      <c r="I554">
        <v>48924</v>
      </c>
      <c r="J554">
        <v>358776</v>
      </c>
      <c r="K554">
        <v>339750</v>
      </c>
      <c r="L554">
        <v>19026</v>
      </c>
      <c r="M554" s="1">
        <v>41944</v>
      </c>
    </row>
    <row r="555" spans="1:13" x14ac:dyDescent="0.35">
      <c r="A555">
        <v>2</v>
      </c>
      <c r="B555">
        <v>5</v>
      </c>
      <c r="C555">
        <v>1</v>
      </c>
      <c r="D555" t="s">
        <v>29</v>
      </c>
      <c r="E555">
        <v>2150</v>
      </c>
      <c r="F555">
        <v>10</v>
      </c>
      <c r="G555">
        <v>300</v>
      </c>
      <c r="H555">
        <v>645000</v>
      </c>
      <c r="I555">
        <v>77400</v>
      </c>
      <c r="J555">
        <v>567600</v>
      </c>
      <c r="K555">
        <v>537500</v>
      </c>
      <c r="L555">
        <v>30100</v>
      </c>
      <c r="M555" s="1">
        <v>41944</v>
      </c>
    </row>
    <row r="556" spans="1:13" x14ac:dyDescent="0.35">
      <c r="A556">
        <v>1</v>
      </c>
      <c r="B556">
        <v>3</v>
      </c>
      <c r="C556">
        <v>6</v>
      </c>
      <c r="D556" t="s">
        <v>29</v>
      </c>
      <c r="E556">
        <v>1197</v>
      </c>
      <c r="F556">
        <v>10</v>
      </c>
      <c r="G556">
        <v>350</v>
      </c>
      <c r="H556">
        <v>418950</v>
      </c>
      <c r="I556">
        <v>50274</v>
      </c>
      <c r="J556">
        <v>368676</v>
      </c>
      <c r="K556">
        <v>311220</v>
      </c>
      <c r="L556">
        <v>57456</v>
      </c>
      <c r="M556" s="1">
        <v>41944</v>
      </c>
    </row>
    <row r="557" spans="1:13" x14ac:dyDescent="0.35">
      <c r="A557">
        <v>1</v>
      </c>
      <c r="B557">
        <v>3</v>
      </c>
      <c r="C557">
        <v>5</v>
      </c>
      <c r="D557" t="s">
        <v>29</v>
      </c>
      <c r="E557">
        <v>380</v>
      </c>
      <c r="F557">
        <v>10</v>
      </c>
      <c r="G557">
        <v>15</v>
      </c>
      <c r="H557">
        <v>5700</v>
      </c>
      <c r="I557">
        <v>684</v>
      </c>
      <c r="J557">
        <v>5016</v>
      </c>
      <c r="K557">
        <v>3800</v>
      </c>
      <c r="L557">
        <v>1216</v>
      </c>
      <c r="M557" s="1">
        <v>41609</v>
      </c>
    </row>
    <row r="558" spans="1:13" x14ac:dyDescent="0.35">
      <c r="A558">
        <v>4</v>
      </c>
      <c r="B558">
        <v>5</v>
      </c>
      <c r="C558">
        <v>5</v>
      </c>
      <c r="D558" t="s">
        <v>29</v>
      </c>
      <c r="E558">
        <v>1233</v>
      </c>
      <c r="F558">
        <v>10</v>
      </c>
      <c r="G558">
        <v>20</v>
      </c>
      <c r="H558">
        <v>24660</v>
      </c>
      <c r="I558">
        <v>2959.2</v>
      </c>
      <c r="J558">
        <v>21700.799999999999</v>
      </c>
      <c r="K558">
        <v>12330</v>
      </c>
      <c r="L558">
        <v>9370.7999999999993</v>
      </c>
      <c r="M558" s="1">
        <v>41974</v>
      </c>
    </row>
    <row r="559" spans="1:13" x14ac:dyDescent="0.35">
      <c r="A559">
        <v>4</v>
      </c>
      <c r="B559">
        <v>4</v>
      </c>
      <c r="C559">
        <v>2</v>
      </c>
      <c r="D559" t="s">
        <v>29</v>
      </c>
      <c r="E559">
        <v>1395</v>
      </c>
      <c r="F559">
        <v>120</v>
      </c>
      <c r="G559">
        <v>350</v>
      </c>
      <c r="H559">
        <v>488250</v>
      </c>
      <c r="I559">
        <v>58590</v>
      </c>
      <c r="J559">
        <v>429660</v>
      </c>
      <c r="K559">
        <v>362700</v>
      </c>
      <c r="L559">
        <v>66960</v>
      </c>
      <c r="M559" s="1">
        <v>41821</v>
      </c>
    </row>
    <row r="560" spans="1:13" x14ac:dyDescent="0.35">
      <c r="A560">
        <v>3</v>
      </c>
      <c r="B560">
        <v>2</v>
      </c>
      <c r="C560">
        <v>1</v>
      </c>
      <c r="D560" t="s">
        <v>29</v>
      </c>
      <c r="E560">
        <v>986</v>
      </c>
      <c r="F560">
        <v>120</v>
      </c>
      <c r="G560">
        <v>350</v>
      </c>
      <c r="H560">
        <v>345100</v>
      </c>
      <c r="I560">
        <v>41412</v>
      </c>
      <c r="J560">
        <v>303688</v>
      </c>
      <c r="K560">
        <v>256360</v>
      </c>
      <c r="L560">
        <v>47328</v>
      </c>
      <c r="M560" s="1">
        <v>41913</v>
      </c>
    </row>
    <row r="561" spans="1:13" x14ac:dyDescent="0.35">
      <c r="A561">
        <v>4</v>
      </c>
      <c r="B561">
        <v>4</v>
      </c>
      <c r="C561">
        <v>4</v>
      </c>
      <c r="D561" t="s">
        <v>29</v>
      </c>
      <c r="E561">
        <v>905</v>
      </c>
      <c r="F561">
        <v>120</v>
      </c>
      <c r="G561">
        <v>20</v>
      </c>
      <c r="H561">
        <v>18100</v>
      </c>
      <c r="I561">
        <v>2172</v>
      </c>
      <c r="J561">
        <v>15928</v>
      </c>
      <c r="K561">
        <v>9050</v>
      </c>
      <c r="L561">
        <v>6878</v>
      </c>
      <c r="M561" s="1">
        <v>41913</v>
      </c>
    </row>
    <row r="562" spans="1:13" x14ac:dyDescent="0.35">
      <c r="A562">
        <v>1</v>
      </c>
      <c r="B562">
        <v>3</v>
      </c>
      <c r="C562">
        <v>1</v>
      </c>
      <c r="D562" t="s">
        <v>29</v>
      </c>
      <c r="E562">
        <v>2109</v>
      </c>
      <c r="F562">
        <v>250</v>
      </c>
      <c r="G562">
        <v>12</v>
      </c>
      <c r="H562">
        <v>25308</v>
      </c>
      <c r="I562">
        <v>3036.96</v>
      </c>
      <c r="J562">
        <v>22271.040000000001</v>
      </c>
      <c r="K562">
        <v>6327</v>
      </c>
      <c r="L562">
        <v>15944.04</v>
      </c>
      <c r="M562" s="1">
        <v>41760</v>
      </c>
    </row>
    <row r="563" spans="1:13" x14ac:dyDescent="0.35">
      <c r="A563">
        <v>1</v>
      </c>
      <c r="B563">
        <v>1</v>
      </c>
      <c r="C563">
        <v>2</v>
      </c>
      <c r="D563" t="s">
        <v>29</v>
      </c>
      <c r="E563">
        <v>3874.5</v>
      </c>
      <c r="F563">
        <v>250</v>
      </c>
      <c r="G563">
        <v>15</v>
      </c>
      <c r="H563">
        <v>58117.5</v>
      </c>
      <c r="I563">
        <v>6974.0999999999995</v>
      </c>
      <c r="J563">
        <v>51143.399999999994</v>
      </c>
      <c r="K563">
        <v>38745</v>
      </c>
      <c r="L563">
        <v>12398.399999999998</v>
      </c>
      <c r="M563" s="1">
        <v>41821</v>
      </c>
    </row>
    <row r="564" spans="1:13" x14ac:dyDescent="0.35">
      <c r="A564">
        <v>4</v>
      </c>
      <c r="B564">
        <v>3</v>
      </c>
      <c r="C564">
        <v>3</v>
      </c>
      <c r="D564" t="s">
        <v>29</v>
      </c>
      <c r="E564">
        <v>623</v>
      </c>
      <c r="F564">
        <v>250</v>
      </c>
      <c r="G564">
        <v>350</v>
      </c>
      <c r="H564">
        <v>218050</v>
      </c>
      <c r="I564">
        <v>26166</v>
      </c>
      <c r="J564">
        <v>191884</v>
      </c>
      <c r="K564">
        <v>161980</v>
      </c>
      <c r="L564">
        <v>29904</v>
      </c>
      <c r="M564" s="1">
        <v>41518</v>
      </c>
    </row>
    <row r="565" spans="1:13" x14ac:dyDescent="0.35">
      <c r="A565">
        <v>5</v>
      </c>
      <c r="B565">
        <v>4</v>
      </c>
      <c r="C565">
        <v>4</v>
      </c>
      <c r="D565" t="s">
        <v>29</v>
      </c>
      <c r="E565">
        <v>986</v>
      </c>
      <c r="F565">
        <v>250</v>
      </c>
      <c r="G565">
        <v>350</v>
      </c>
      <c r="H565">
        <v>345100</v>
      </c>
      <c r="I565">
        <v>41412</v>
      </c>
      <c r="J565">
        <v>303688</v>
      </c>
      <c r="K565">
        <v>256360</v>
      </c>
      <c r="L565">
        <v>47328</v>
      </c>
      <c r="M565" s="1">
        <v>41913</v>
      </c>
    </row>
    <row r="566" spans="1:13" x14ac:dyDescent="0.35">
      <c r="A566">
        <v>1</v>
      </c>
      <c r="B566">
        <v>3</v>
      </c>
      <c r="C566">
        <v>4</v>
      </c>
      <c r="D566" t="s">
        <v>29</v>
      </c>
      <c r="E566">
        <v>2387</v>
      </c>
      <c r="F566">
        <v>250</v>
      </c>
      <c r="G566">
        <v>125</v>
      </c>
      <c r="H566">
        <v>298375</v>
      </c>
      <c r="I566">
        <v>35805</v>
      </c>
      <c r="J566">
        <v>262570</v>
      </c>
      <c r="K566">
        <v>286440</v>
      </c>
      <c r="L566">
        <v>-23870</v>
      </c>
      <c r="M566" s="1">
        <v>41944</v>
      </c>
    </row>
    <row r="567" spans="1:13" x14ac:dyDescent="0.35">
      <c r="A567">
        <v>3</v>
      </c>
      <c r="B567">
        <v>1</v>
      </c>
      <c r="C567">
        <v>1</v>
      </c>
      <c r="D567" t="s">
        <v>29</v>
      </c>
      <c r="E567">
        <v>1233</v>
      </c>
      <c r="F567">
        <v>250</v>
      </c>
      <c r="G567">
        <v>20</v>
      </c>
      <c r="H567">
        <v>24660</v>
      </c>
      <c r="I567">
        <v>2959.2</v>
      </c>
      <c r="J567">
        <v>21700.799999999999</v>
      </c>
      <c r="K567">
        <v>12330</v>
      </c>
      <c r="L567">
        <v>9370.7999999999993</v>
      </c>
      <c r="M567" s="1">
        <v>41974</v>
      </c>
    </row>
    <row r="568" spans="1:13" x14ac:dyDescent="0.35">
      <c r="A568">
        <v>5</v>
      </c>
      <c r="B568">
        <v>4</v>
      </c>
      <c r="C568">
        <v>1</v>
      </c>
      <c r="D568" t="s">
        <v>29</v>
      </c>
      <c r="E568">
        <v>270</v>
      </c>
      <c r="F568">
        <v>260</v>
      </c>
      <c r="G568">
        <v>350</v>
      </c>
      <c r="H568">
        <v>94500</v>
      </c>
      <c r="I568">
        <v>11340</v>
      </c>
      <c r="J568">
        <v>83160</v>
      </c>
      <c r="K568">
        <v>70200</v>
      </c>
      <c r="L568">
        <v>12960</v>
      </c>
      <c r="M568" s="1">
        <v>41671</v>
      </c>
    </row>
    <row r="569" spans="1:13" x14ac:dyDescent="0.35">
      <c r="A569">
        <v>2</v>
      </c>
      <c r="B569">
        <v>2</v>
      </c>
      <c r="C569">
        <v>1</v>
      </c>
      <c r="D569" t="s">
        <v>29</v>
      </c>
      <c r="E569">
        <v>3421.5</v>
      </c>
      <c r="F569">
        <v>260</v>
      </c>
      <c r="G569">
        <v>7</v>
      </c>
      <c r="H569">
        <v>23950.5</v>
      </c>
      <c r="I569">
        <v>2874.06</v>
      </c>
      <c r="J569">
        <v>21076.44</v>
      </c>
      <c r="K569">
        <v>17107.5</v>
      </c>
      <c r="L569">
        <v>3968.9399999999987</v>
      </c>
      <c r="M569" s="1">
        <v>41821</v>
      </c>
    </row>
    <row r="570" spans="1:13" x14ac:dyDescent="0.35">
      <c r="A570">
        <v>5</v>
      </c>
      <c r="B570">
        <v>5</v>
      </c>
      <c r="C570">
        <v>1</v>
      </c>
      <c r="D570" t="s">
        <v>29</v>
      </c>
      <c r="E570">
        <v>2734</v>
      </c>
      <c r="F570">
        <v>260</v>
      </c>
      <c r="G570">
        <v>7</v>
      </c>
      <c r="H570">
        <v>19138</v>
      </c>
      <c r="I570">
        <v>2296.56</v>
      </c>
      <c r="J570">
        <v>16841.439999999999</v>
      </c>
      <c r="K570">
        <v>13670</v>
      </c>
      <c r="L570">
        <v>3171.4399999999987</v>
      </c>
      <c r="M570" s="1">
        <v>41913</v>
      </c>
    </row>
    <row r="571" spans="1:13" x14ac:dyDescent="0.35">
      <c r="A571">
        <v>5</v>
      </c>
      <c r="B571">
        <v>1</v>
      </c>
      <c r="C571">
        <v>3</v>
      </c>
      <c r="D571" t="s">
        <v>29</v>
      </c>
      <c r="E571">
        <v>2548</v>
      </c>
      <c r="F571">
        <v>260</v>
      </c>
      <c r="G571">
        <v>15</v>
      </c>
      <c r="H571">
        <v>38220</v>
      </c>
      <c r="I571">
        <v>4586.3999999999996</v>
      </c>
      <c r="J571">
        <v>33633.599999999999</v>
      </c>
      <c r="K571">
        <v>25480</v>
      </c>
      <c r="L571">
        <v>8153.5999999999985</v>
      </c>
      <c r="M571" s="1">
        <v>41579</v>
      </c>
    </row>
    <row r="572" spans="1:13" x14ac:dyDescent="0.35">
      <c r="A572">
        <v>4</v>
      </c>
      <c r="B572">
        <v>3</v>
      </c>
      <c r="C572">
        <v>2</v>
      </c>
      <c r="D572" t="s">
        <v>29</v>
      </c>
      <c r="E572">
        <v>2521.5</v>
      </c>
      <c r="F572">
        <v>3</v>
      </c>
      <c r="G572">
        <v>20</v>
      </c>
      <c r="H572">
        <v>50430</v>
      </c>
      <c r="I572">
        <v>6051.6</v>
      </c>
      <c r="J572">
        <v>44378.399999999994</v>
      </c>
      <c r="K572">
        <v>25215</v>
      </c>
      <c r="L572">
        <v>19163.399999999998</v>
      </c>
      <c r="M572" s="1">
        <v>41640</v>
      </c>
    </row>
    <row r="573" spans="1:13" x14ac:dyDescent="0.35">
      <c r="A573">
        <v>4</v>
      </c>
      <c r="B573">
        <v>2</v>
      </c>
      <c r="C573">
        <v>1</v>
      </c>
      <c r="D573" t="s">
        <v>29</v>
      </c>
      <c r="E573">
        <v>2661</v>
      </c>
      <c r="F573">
        <v>5</v>
      </c>
      <c r="G573">
        <v>12</v>
      </c>
      <c r="H573">
        <v>31932</v>
      </c>
      <c r="I573">
        <v>3831.84</v>
      </c>
      <c r="J573">
        <v>28100.16</v>
      </c>
      <c r="K573">
        <v>7983</v>
      </c>
      <c r="L573">
        <v>20117.16</v>
      </c>
      <c r="M573" s="1">
        <v>41760</v>
      </c>
    </row>
    <row r="574" spans="1:13" x14ac:dyDescent="0.35">
      <c r="A574">
        <v>3</v>
      </c>
      <c r="B574">
        <v>2</v>
      </c>
      <c r="C574">
        <v>4</v>
      </c>
      <c r="D574" t="s">
        <v>29</v>
      </c>
      <c r="E574">
        <v>1531</v>
      </c>
      <c r="F574">
        <v>10</v>
      </c>
      <c r="G574">
        <v>20</v>
      </c>
      <c r="H574">
        <v>30620</v>
      </c>
      <c r="I574">
        <v>3674.4</v>
      </c>
      <c r="J574">
        <v>26945.599999999999</v>
      </c>
      <c r="K574">
        <v>15310</v>
      </c>
      <c r="L574">
        <v>11635.599999999999</v>
      </c>
      <c r="M574" s="1">
        <v>41974</v>
      </c>
    </row>
    <row r="575" spans="1:13" x14ac:dyDescent="0.35">
      <c r="A575">
        <v>5</v>
      </c>
      <c r="B575">
        <v>4</v>
      </c>
      <c r="C575">
        <v>4</v>
      </c>
      <c r="D575" t="s">
        <v>29</v>
      </c>
      <c r="E575">
        <v>1491</v>
      </c>
      <c r="F575">
        <v>250</v>
      </c>
      <c r="G575">
        <v>7</v>
      </c>
      <c r="H575">
        <v>10437</v>
      </c>
      <c r="I575">
        <v>1252.44</v>
      </c>
      <c r="J575">
        <v>9184.56</v>
      </c>
      <c r="K575">
        <v>7455</v>
      </c>
      <c r="L575">
        <v>1729.5599999999995</v>
      </c>
      <c r="M575" s="1">
        <v>41699</v>
      </c>
    </row>
    <row r="576" spans="1:13" x14ac:dyDescent="0.35">
      <c r="A576">
        <v>5</v>
      </c>
      <c r="B576">
        <v>5</v>
      </c>
      <c r="C576">
        <v>3</v>
      </c>
      <c r="D576" t="s">
        <v>29</v>
      </c>
      <c r="E576">
        <v>1531</v>
      </c>
      <c r="F576">
        <v>250</v>
      </c>
      <c r="G576">
        <v>20</v>
      </c>
      <c r="H576">
        <v>30620</v>
      </c>
      <c r="I576">
        <v>3674.4</v>
      </c>
      <c r="J576">
        <v>26945.599999999999</v>
      </c>
      <c r="K576">
        <v>15310</v>
      </c>
      <c r="L576">
        <v>11635.599999999999</v>
      </c>
      <c r="M576" s="1">
        <v>41974</v>
      </c>
    </row>
    <row r="577" spans="1:13" x14ac:dyDescent="0.35">
      <c r="A577">
        <v>3</v>
      </c>
      <c r="B577">
        <v>4</v>
      </c>
      <c r="C577">
        <v>1</v>
      </c>
      <c r="D577" t="s">
        <v>29</v>
      </c>
      <c r="E577">
        <v>2761</v>
      </c>
      <c r="F577">
        <v>260</v>
      </c>
      <c r="G577">
        <v>12</v>
      </c>
      <c r="H577">
        <v>33132</v>
      </c>
      <c r="I577">
        <v>3975.84</v>
      </c>
      <c r="J577">
        <v>29156.16</v>
      </c>
      <c r="K577">
        <v>8283</v>
      </c>
      <c r="L577">
        <v>20873.16</v>
      </c>
      <c r="M577" s="1">
        <v>41518</v>
      </c>
    </row>
    <row r="578" spans="1:13" x14ac:dyDescent="0.35">
      <c r="A578">
        <v>1</v>
      </c>
      <c r="B578">
        <v>5</v>
      </c>
      <c r="C578">
        <v>1</v>
      </c>
      <c r="D578" t="s">
        <v>29</v>
      </c>
      <c r="E578">
        <v>2567</v>
      </c>
      <c r="F578">
        <v>3</v>
      </c>
      <c r="G578">
        <v>15</v>
      </c>
      <c r="H578">
        <v>38505</v>
      </c>
      <c r="I578">
        <v>5005.6499999999996</v>
      </c>
      <c r="J578">
        <v>33499.35</v>
      </c>
      <c r="K578">
        <v>25670</v>
      </c>
      <c r="L578">
        <v>7829.3499999999985</v>
      </c>
      <c r="M578" s="1">
        <v>41791</v>
      </c>
    </row>
    <row r="579" spans="1:13" x14ac:dyDescent="0.35">
      <c r="A579">
        <v>2</v>
      </c>
      <c r="B579">
        <v>2</v>
      </c>
      <c r="C579">
        <v>2</v>
      </c>
      <c r="D579" t="s">
        <v>29</v>
      </c>
      <c r="E579">
        <v>2567</v>
      </c>
      <c r="F579">
        <v>250</v>
      </c>
      <c r="G579">
        <v>15</v>
      </c>
      <c r="H579">
        <v>38505</v>
      </c>
      <c r="I579">
        <v>5005.6499999999996</v>
      </c>
      <c r="J579">
        <v>33499.35</v>
      </c>
      <c r="K579">
        <v>25670</v>
      </c>
      <c r="L579">
        <v>7829.3499999999985</v>
      </c>
      <c r="M579" s="1">
        <v>41791</v>
      </c>
    </row>
    <row r="580" spans="1:13" x14ac:dyDescent="0.35">
      <c r="A580">
        <v>4</v>
      </c>
      <c r="B580">
        <v>3</v>
      </c>
      <c r="C580">
        <v>6</v>
      </c>
      <c r="D580" t="s">
        <v>29</v>
      </c>
      <c r="E580">
        <v>923</v>
      </c>
      <c r="F580">
        <v>3</v>
      </c>
      <c r="G580">
        <v>350</v>
      </c>
      <c r="H580">
        <v>323050</v>
      </c>
      <c r="I580">
        <v>41996.5</v>
      </c>
      <c r="J580">
        <v>281053.5</v>
      </c>
      <c r="K580">
        <v>239980</v>
      </c>
      <c r="L580">
        <v>41073.5</v>
      </c>
      <c r="M580" s="1">
        <v>41699</v>
      </c>
    </row>
    <row r="581" spans="1:13" x14ac:dyDescent="0.35">
      <c r="A581">
        <v>2</v>
      </c>
      <c r="B581">
        <v>3</v>
      </c>
      <c r="C581">
        <v>2</v>
      </c>
      <c r="D581" t="s">
        <v>29</v>
      </c>
      <c r="E581">
        <v>1790</v>
      </c>
      <c r="F581">
        <v>3</v>
      </c>
      <c r="G581">
        <v>350</v>
      </c>
      <c r="H581">
        <v>626500</v>
      </c>
      <c r="I581">
        <v>81445</v>
      </c>
      <c r="J581">
        <v>545055</v>
      </c>
      <c r="K581">
        <v>465400</v>
      </c>
      <c r="L581">
        <v>79655</v>
      </c>
      <c r="M581" s="1">
        <v>41699</v>
      </c>
    </row>
    <row r="582" spans="1:13" x14ac:dyDescent="0.35">
      <c r="A582">
        <v>3</v>
      </c>
      <c r="B582">
        <v>5</v>
      </c>
      <c r="C582">
        <v>5</v>
      </c>
      <c r="D582" t="s">
        <v>29</v>
      </c>
      <c r="E582">
        <v>442</v>
      </c>
      <c r="F582">
        <v>3</v>
      </c>
      <c r="G582">
        <v>20</v>
      </c>
      <c r="H582">
        <v>8840</v>
      </c>
      <c r="I582">
        <v>1149.2</v>
      </c>
      <c r="J582">
        <v>7690.8</v>
      </c>
      <c r="K582">
        <v>4420</v>
      </c>
      <c r="L582">
        <v>3270.8</v>
      </c>
      <c r="M582" s="1">
        <v>41518</v>
      </c>
    </row>
    <row r="583" spans="1:13" x14ac:dyDescent="0.35">
      <c r="A583">
        <v>3</v>
      </c>
      <c r="B583">
        <v>3</v>
      </c>
      <c r="C583">
        <v>6</v>
      </c>
      <c r="D583" t="s">
        <v>29</v>
      </c>
      <c r="E583">
        <v>982.5</v>
      </c>
      <c r="F583">
        <v>5</v>
      </c>
      <c r="G583">
        <v>350</v>
      </c>
      <c r="H583">
        <v>343875</v>
      </c>
      <c r="I583">
        <v>44703.75</v>
      </c>
      <c r="J583">
        <v>299171.25</v>
      </c>
      <c r="K583">
        <v>255450</v>
      </c>
      <c r="L583">
        <v>43721.25</v>
      </c>
      <c r="M583" s="1">
        <v>41640</v>
      </c>
    </row>
    <row r="584" spans="1:13" x14ac:dyDescent="0.35">
      <c r="A584">
        <v>4</v>
      </c>
      <c r="B584">
        <v>4</v>
      </c>
      <c r="C584">
        <v>4</v>
      </c>
      <c r="D584" t="s">
        <v>29</v>
      </c>
      <c r="E584">
        <v>1298</v>
      </c>
      <c r="F584">
        <v>5</v>
      </c>
      <c r="G584">
        <v>7</v>
      </c>
      <c r="H584">
        <v>9086</v>
      </c>
      <c r="I584">
        <v>1181.18</v>
      </c>
      <c r="J584">
        <v>7904.82</v>
      </c>
      <c r="K584">
        <v>6490</v>
      </c>
      <c r="L584">
        <v>1414.8199999999997</v>
      </c>
      <c r="M584" s="1">
        <v>41671</v>
      </c>
    </row>
    <row r="585" spans="1:13" x14ac:dyDescent="0.35">
      <c r="A585">
        <v>4</v>
      </c>
      <c r="B585">
        <v>5</v>
      </c>
      <c r="C585">
        <v>6</v>
      </c>
      <c r="D585" t="s">
        <v>29</v>
      </c>
      <c r="E585">
        <v>604</v>
      </c>
      <c r="F585">
        <v>5</v>
      </c>
      <c r="G585">
        <v>12</v>
      </c>
      <c r="H585">
        <v>7248</v>
      </c>
      <c r="I585">
        <v>942.24</v>
      </c>
      <c r="J585">
        <v>6305.76</v>
      </c>
      <c r="K585">
        <v>1812</v>
      </c>
      <c r="L585">
        <v>4493.76</v>
      </c>
      <c r="M585" s="1">
        <v>41791</v>
      </c>
    </row>
    <row r="586" spans="1:13" x14ac:dyDescent="0.35">
      <c r="A586">
        <v>1</v>
      </c>
      <c r="B586">
        <v>1</v>
      </c>
      <c r="C586">
        <v>2</v>
      </c>
      <c r="D586" t="s">
        <v>29</v>
      </c>
      <c r="E586">
        <v>2255</v>
      </c>
      <c r="F586">
        <v>5</v>
      </c>
      <c r="G586">
        <v>20</v>
      </c>
      <c r="H586">
        <v>45100</v>
      </c>
      <c r="I586">
        <v>5863</v>
      </c>
      <c r="J586">
        <v>39237</v>
      </c>
      <c r="K586">
        <v>22550</v>
      </c>
      <c r="L586">
        <v>16687</v>
      </c>
      <c r="M586" s="1">
        <v>41821</v>
      </c>
    </row>
    <row r="587" spans="1:13" x14ac:dyDescent="0.35">
      <c r="A587">
        <v>1</v>
      </c>
      <c r="B587">
        <v>1</v>
      </c>
      <c r="C587">
        <v>3</v>
      </c>
      <c r="D587" t="s">
        <v>29</v>
      </c>
      <c r="E587">
        <v>1249</v>
      </c>
      <c r="F587">
        <v>5</v>
      </c>
      <c r="G587">
        <v>20</v>
      </c>
      <c r="H587">
        <v>24980</v>
      </c>
      <c r="I587">
        <v>3247.4</v>
      </c>
      <c r="J587">
        <v>21732.6</v>
      </c>
      <c r="K587">
        <v>12490</v>
      </c>
      <c r="L587">
        <v>9242.5999999999985</v>
      </c>
      <c r="M587" s="1">
        <v>41913</v>
      </c>
    </row>
    <row r="588" spans="1:13" x14ac:dyDescent="0.35">
      <c r="A588">
        <v>3</v>
      </c>
      <c r="B588">
        <v>3</v>
      </c>
      <c r="C588">
        <v>6</v>
      </c>
      <c r="D588" t="s">
        <v>29</v>
      </c>
      <c r="E588">
        <v>1438.5</v>
      </c>
      <c r="F588">
        <v>10</v>
      </c>
      <c r="G588">
        <v>7</v>
      </c>
      <c r="H588">
        <v>10069.5</v>
      </c>
      <c r="I588">
        <v>1309.0350000000001</v>
      </c>
      <c r="J588">
        <v>8760.4650000000001</v>
      </c>
      <c r="K588">
        <v>7192.5</v>
      </c>
      <c r="L588">
        <v>1567.9649999999992</v>
      </c>
      <c r="M588" s="1">
        <v>41640</v>
      </c>
    </row>
    <row r="589" spans="1:13" x14ac:dyDescent="0.35">
      <c r="A589">
        <v>4</v>
      </c>
      <c r="B589">
        <v>4</v>
      </c>
      <c r="C589">
        <v>2</v>
      </c>
      <c r="D589" t="s">
        <v>29</v>
      </c>
      <c r="E589">
        <v>807</v>
      </c>
      <c r="F589">
        <v>10</v>
      </c>
      <c r="G589">
        <v>300</v>
      </c>
      <c r="H589">
        <v>242100</v>
      </c>
      <c r="I589">
        <v>31473</v>
      </c>
      <c r="J589">
        <v>210627</v>
      </c>
      <c r="K589">
        <v>201750</v>
      </c>
      <c r="L589">
        <v>8877</v>
      </c>
      <c r="M589" s="1">
        <v>41640</v>
      </c>
    </row>
    <row r="590" spans="1:13" x14ac:dyDescent="0.35">
      <c r="A590">
        <v>3</v>
      </c>
      <c r="B590">
        <v>5</v>
      </c>
      <c r="C590">
        <v>4</v>
      </c>
      <c r="D590" t="s">
        <v>29</v>
      </c>
      <c r="E590">
        <v>2641</v>
      </c>
      <c r="F590">
        <v>10</v>
      </c>
      <c r="G590">
        <v>20</v>
      </c>
      <c r="H590">
        <v>52820</v>
      </c>
      <c r="I590">
        <v>6866.6</v>
      </c>
      <c r="J590">
        <v>45953.4</v>
      </c>
      <c r="K590">
        <v>26410</v>
      </c>
      <c r="L590">
        <v>19543.400000000001</v>
      </c>
      <c r="M590" s="1">
        <v>41671</v>
      </c>
    </row>
    <row r="591" spans="1:13" x14ac:dyDescent="0.35">
      <c r="A591">
        <v>2</v>
      </c>
      <c r="B591">
        <v>1</v>
      </c>
      <c r="C591">
        <v>2</v>
      </c>
      <c r="D591" t="s">
        <v>29</v>
      </c>
      <c r="E591">
        <v>2708</v>
      </c>
      <c r="F591">
        <v>10</v>
      </c>
      <c r="G591">
        <v>20</v>
      </c>
      <c r="H591">
        <v>54160</v>
      </c>
      <c r="I591">
        <v>7040.8</v>
      </c>
      <c r="J591">
        <v>47119.199999999997</v>
      </c>
      <c r="K591">
        <v>27080</v>
      </c>
      <c r="L591">
        <v>20039.199999999997</v>
      </c>
      <c r="M591" s="1">
        <v>41671</v>
      </c>
    </row>
    <row r="592" spans="1:13" x14ac:dyDescent="0.35">
      <c r="A592">
        <v>5</v>
      </c>
      <c r="B592">
        <v>1</v>
      </c>
      <c r="C592">
        <v>5</v>
      </c>
      <c r="D592" t="s">
        <v>29</v>
      </c>
      <c r="E592">
        <v>2632</v>
      </c>
      <c r="F592">
        <v>10</v>
      </c>
      <c r="G592">
        <v>350</v>
      </c>
      <c r="H592">
        <v>921200</v>
      </c>
      <c r="I592">
        <v>119756</v>
      </c>
      <c r="J592">
        <v>801444</v>
      </c>
      <c r="K592">
        <v>684320</v>
      </c>
      <c r="L592">
        <v>117124</v>
      </c>
      <c r="M592" s="1">
        <v>41791</v>
      </c>
    </row>
    <row r="593" spans="1:13" x14ac:dyDescent="0.35">
      <c r="A593">
        <v>3</v>
      </c>
      <c r="B593">
        <v>4</v>
      </c>
      <c r="C593">
        <v>4</v>
      </c>
      <c r="D593" t="s">
        <v>29</v>
      </c>
      <c r="E593">
        <v>1583</v>
      </c>
      <c r="F593">
        <v>10</v>
      </c>
      <c r="G593">
        <v>125</v>
      </c>
      <c r="H593">
        <v>197875</v>
      </c>
      <c r="I593">
        <v>25723.75</v>
      </c>
      <c r="J593">
        <v>172151.25</v>
      </c>
      <c r="K593">
        <v>189960</v>
      </c>
      <c r="L593">
        <v>-17808.75</v>
      </c>
      <c r="M593" s="1">
        <v>41791</v>
      </c>
    </row>
    <row r="594" spans="1:13" x14ac:dyDescent="0.35">
      <c r="A594">
        <v>1</v>
      </c>
      <c r="B594">
        <v>3</v>
      </c>
      <c r="C594">
        <v>3</v>
      </c>
      <c r="D594" t="s">
        <v>29</v>
      </c>
      <c r="E594">
        <v>571</v>
      </c>
      <c r="F594">
        <v>10</v>
      </c>
      <c r="G594">
        <v>12</v>
      </c>
      <c r="H594">
        <v>6852</v>
      </c>
      <c r="I594">
        <v>890.76</v>
      </c>
      <c r="J594">
        <v>5961.24</v>
      </c>
      <c r="K594">
        <v>1713</v>
      </c>
      <c r="L594">
        <v>4248.24</v>
      </c>
      <c r="M594" s="1">
        <v>41821</v>
      </c>
    </row>
    <row r="595" spans="1:13" x14ac:dyDescent="0.35">
      <c r="A595">
        <v>4</v>
      </c>
      <c r="B595">
        <v>1</v>
      </c>
      <c r="C595">
        <v>2</v>
      </c>
      <c r="D595" t="s">
        <v>29</v>
      </c>
      <c r="E595">
        <v>2696</v>
      </c>
      <c r="F595">
        <v>10</v>
      </c>
      <c r="G595">
        <v>7</v>
      </c>
      <c r="H595">
        <v>18872</v>
      </c>
      <c r="I595">
        <v>2453.36</v>
      </c>
      <c r="J595">
        <v>16418.64</v>
      </c>
      <c r="K595">
        <v>13480</v>
      </c>
      <c r="L595">
        <v>2938.6399999999994</v>
      </c>
      <c r="M595" s="1">
        <v>41852</v>
      </c>
    </row>
    <row r="596" spans="1:13" x14ac:dyDescent="0.35">
      <c r="A596">
        <v>5</v>
      </c>
      <c r="B596">
        <v>2</v>
      </c>
      <c r="C596">
        <v>5</v>
      </c>
      <c r="D596" t="s">
        <v>29</v>
      </c>
      <c r="E596">
        <v>1565</v>
      </c>
      <c r="F596">
        <v>10</v>
      </c>
      <c r="G596">
        <v>15</v>
      </c>
      <c r="H596">
        <v>23475</v>
      </c>
      <c r="I596">
        <v>3051.75</v>
      </c>
      <c r="J596">
        <v>20423.25</v>
      </c>
      <c r="K596">
        <v>15650</v>
      </c>
      <c r="L596">
        <v>4773.25</v>
      </c>
      <c r="M596" s="1">
        <v>41913</v>
      </c>
    </row>
    <row r="597" spans="1:13" x14ac:dyDescent="0.35">
      <c r="A597">
        <v>2</v>
      </c>
      <c r="B597">
        <v>3</v>
      </c>
      <c r="C597">
        <v>6</v>
      </c>
      <c r="D597" t="s">
        <v>29</v>
      </c>
      <c r="E597">
        <v>1249</v>
      </c>
      <c r="F597">
        <v>10</v>
      </c>
      <c r="G597">
        <v>20</v>
      </c>
      <c r="H597">
        <v>24980</v>
      </c>
      <c r="I597">
        <v>3247.4</v>
      </c>
      <c r="J597">
        <v>21732.6</v>
      </c>
      <c r="K597">
        <v>12490</v>
      </c>
      <c r="L597">
        <v>9242.5999999999985</v>
      </c>
      <c r="M597" s="1">
        <v>41913</v>
      </c>
    </row>
    <row r="598" spans="1:13" x14ac:dyDescent="0.35">
      <c r="A598">
        <v>4</v>
      </c>
      <c r="B598">
        <v>4</v>
      </c>
      <c r="C598">
        <v>6</v>
      </c>
      <c r="D598" t="s">
        <v>29</v>
      </c>
      <c r="E598">
        <v>357</v>
      </c>
      <c r="F598">
        <v>10</v>
      </c>
      <c r="G598">
        <v>350</v>
      </c>
      <c r="H598">
        <v>124950</v>
      </c>
      <c r="I598">
        <v>16243.5</v>
      </c>
      <c r="J598">
        <v>108706.5</v>
      </c>
      <c r="K598">
        <v>92820</v>
      </c>
      <c r="L598">
        <v>15886.5</v>
      </c>
      <c r="M598" s="1">
        <v>41944</v>
      </c>
    </row>
    <row r="599" spans="1:13" x14ac:dyDescent="0.35">
      <c r="A599">
        <v>5</v>
      </c>
      <c r="B599">
        <v>3</v>
      </c>
      <c r="C599">
        <v>5</v>
      </c>
      <c r="D599" t="s">
        <v>29</v>
      </c>
      <c r="E599">
        <v>1013</v>
      </c>
      <c r="F599">
        <v>10</v>
      </c>
      <c r="G599">
        <v>12</v>
      </c>
      <c r="H599">
        <v>12156</v>
      </c>
      <c r="I599">
        <v>1580.28</v>
      </c>
      <c r="J599">
        <v>10575.72</v>
      </c>
      <c r="K599">
        <v>3039</v>
      </c>
      <c r="L599">
        <v>7536.7199999999993</v>
      </c>
      <c r="M599" s="1">
        <v>41974</v>
      </c>
    </row>
    <row r="600" spans="1:13" x14ac:dyDescent="0.35">
      <c r="A600">
        <v>2</v>
      </c>
      <c r="B600">
        <v>4</v>
      </c>
      <c r="C600">
        <v>4</v>
      </c>
      <c r="D600" t="s">
        <v>29</v>
      </c>
      <c r="E600">
        <v>3997.5</v>
      </c>
      <c r="F600">
        <v>120</v>
      </c>
      <c r="G600">
        <v>15</v>
      </c>
      <c r="H600">
        <v>59962.5</v>
      </c>
      <c r="I600">
        <v>7795.125</v>
      </c>
      <c r="J600">
        <v>52167.375</v>
      </c>
      <c r="K600">
        <v>39975</v>
      </c>
      <c r="L600">
        <v>12192.375</v>
      </c>
      <c r="M600" s="1">
        <v>41640</v>
      </c>
    </row>
    <row r="601" spans="1:13" x14ac:dyDescent="0.35">
      <c r="A601">
        <v>5</v>
      </c>
      <c r="B601">
        <v>3</v>
      </c>
      <c r="C601">
        <v>2</v>
      </c>
      <c r="D601" t="s">
        <v>29</v>
      </c>
      <c r="E601">
        <v>2632</v>
      </c>
      <c r="F601">
        <v>120</v>
      </c>
      <c r="G601">
        <v>350</v>
      </c>
      <c r="H601">
        <v>921200</v>
      </c>
      <c r="I601">
        <v>119756</v>
      </c>
      <c r="J601">
        <v>801444</v>
      </c>
      <c r="K601">
        <v>684320</v>
      </c>
      <c r="L601">
        <v>117124</v>
      </c>
      <c r="M601" s="1">
        <v>41791</v>
      </c>
    </row>
    <row r="602" spans="1:13" x14ac:dyDescent="0.35">
      <c r="A602">
        <v>3</v>
      </c>
      <c r="B602">
        <v>4</v>
      </c>
      <c r="C602">
        <v>5</v>
      </c>
      <c r="D602" t="s">
        <v>29</v>
      </c>
      <c r="E602">
        <v>1190</v>
      </c>
      <c r="F602">
        <v>120</v>
      </c>
      <c r="G602">
        <v>7</v>
      </c>
      <c r="H602">
        <v>8330</v>
      </c>
      <c r="I602">
        <v>1082.9000000000001</v>
      </c>
      <c r="J602">
        <v>7247.1</v>
      </c>
      <c r="K602">
        <v>5950</v>
      </c>
      <c r="L602">
        <v>1297.1000000000004</v>
      </c>
      <c r="M602" s="1">
        <v>41791</v>
      </c>
    </row>
    <row r="603" spans="1:13" x14ac:dyDescent="0.35">
      <c r="A603">
        <v>4</v>
      </c>
      <c r="B603">
        <v>2</v>
      </c>
      <c r="C603">
        <v>3</v>
      </c>
      <c r="D603" t="s">
        <v>29</v>
      </c>
      <c r="E603">
        <v>604</v>
      </c>
      <c r="F603">
        <v>120</v>
      </c>
      <c r="G603">
        <v>12</v>
      </c>
      <c r="H603">
        <v>7248</v>
      </c>
      <c r="I603">
        <v>942.24</v>
      </c>
      <c r="J603">
        <v>6305.76</v>
      </c>
      <c r="K603">
        <v>1812</v>
      </c>
      <c r="L603">
        <v>4493.76</v>
      </c>
      <c r="M603" s="1">
        <v>41791</v>
      </c>
    </row>
    <row r="604" spans="1:13" x14ac:dyDescent="0.35">
      <c r="A604">
        <v>1</v>
      </c>
      <c r="B604">
        <v>3</v>
      </c>
      <c r="C604">
        <v>2</v>
      </c>
      <c r="D604" t="s">
        <v>29</v>
      </c>
      <c r="E604">
        <v>660</v>
      </c>
      <c r="F604">
        <v>120</v>
      </c>
      <c r="G604">
        <v>15</v>
      </c>
      <c r="H604">
        <v>9900</v>
      </c>
      <c r="I604">
        <v>1287</v>
      </c>
      <c r="J604">
        <v>8613</v>
      </c>
      <c r="K604">
        <v>6600</v>
      </c>
      <c r="L604">
        <v>2013</v>
      </c>
      <c r="M604" s="1">
        <v>41518</v>
      </c>
    </row>
    <row r="605" spans="1:13" x14ac:dyDescent="0.35">
      <c r="A605">
        <v>2</v>
      </c>
      <c r="B605">
        <v>5</v>
      </c>
      <c r="C605">
        <v>4</v>
      </c>
      <c r="D605" t="s">
        <v>29</v>
      </c>
      <c r="E605">
        <v>410</v>
      </c>
      <c r="F605">
        <v>120</v>
      </c>
      <c r="G605">
        <v>12</v>
      </c>
      <c r="H605">
        <v>4920</v>
      </c>
      <c r="I605">
        <v>639.6</v>
      </c>
      <c r="J605">
        <v>4280.3999999999996</v>
      </c>
      <c r="K605">
        <v>1230</v>
      </c>
      <c r="L605">
        <v>3050.3999999999996</v>
      </c>
      <c r="M605" s="1">
        <v>41913</v>
      </c>
    </row>
    <row r="606" spans="1:13" x14ac:dyDescent="0.35">
      <c r="A606">
        <v>3</v>
      </c>
      <c r="B606">
        <v>5</v>
      </c>
      <c r="C606">
        <v>1</v>
      </c>
      <c r="D606" t="s">
        <v>29</v>
      </c>
      <c r="E606">
        <v>2605</v>
      </c>
      <c r="F606">
        <v>120</v>
      </c>
      <c r="G606">
        <v>300</v>
      </c>
      <c r="H606">
        <v>781500</v>
      </c>
      <c r="I606">
        <v>101595</v>
      </c>
      <c r="J606">
        <v>679905</v>
      </c>
      <c r="K606">
        <v>651250</v>
      </c>
      <c r="L606">
        <v>28655</v>
      </c>
      <c r="M606" s="1">
        <v>41579</v>
      </c>
    </row>
    <row r="607" spans="1:13" x14ac:dyDescent="0.35">
      <c r="A607">
        <v>3</v>
      </c>
      <c r="B607">
        <v>1</v>
      </c>
      <c r="C607">
        <v>6</v>
      </c>
      <c r="D607" t="s">
        <v>29</v>
      </c>
      <c r="E607">
        <v>1013</v>
      </c>
      <c r="F607">
        <v>120</v>
      </c>
      <c r="G607">
        <v>12</v>
      </c>
      <c r="H607">
        <v>12156</v>
      </c>
      <c r="I607">
        <v>1580.28</v>
      </c>
      <c r="J607">
        <v>10575.72</v>
      </c>
      <c r="K607">
        <v>3039</v>
      </c>
      <c r="L607">
        <v>7536.7199999999993</v>
      </c>
      <c r="M607" s="1">
        <v>41974</v>
      </c>
    </row>
    <row r="608" spans="1:13" x14ac:dyDescent="0.35">
      <c r="A608">
        <v>3</v>
      </c>
      <c r="B608">
        <v>2</v>
      </c>
      <c r="C608">
        <v>6</v>
      </c>
      <c r="D608" t="s">
        <v>29</v>
      </c>
      <c r="E608">
        <v>1583</v>
      </c>
      <c r="F608">
        <v>250</v>
      </c>
      <c r="G608">
        <v>125</v>
      </c>
      <c r="H608">
        <v>197875</v>
      </c>
      <c r="I608">
        <v>25723.75</v>
      </c>
      <c r="J608">
        <v>172151.25</v>
      </c>
      <c r="K608">
        <v>189960</v>
      </c>
      <c r="L608">
        <v>-17808.75</v>
      </c>
      <c r="M608" s="1">
        <v>41791</v>
      </c>
    </row>
    <row r="609" spans="1:13" x14ac:dyDescent="0.35">
      <c r="A609">
        <v>3</v>
      </c>
      <c r="B609">
        <v>2</v>
      </c>
      <c r="C609">
        <v>4</v>
      </c>
      <c r="D609" t="s">
        <v>29</v>
      </c>
      <c r="E609">
        <v>1565</v>
      </c>
      <c r="F609">
        <v>250</v>
      </c>
      <c r="G609">
        <v>15</v>
      </c>
      <c r="H609">
        <v>23475</v>
      </c>
      <c r="I609">
        <v>3051.75</v>
      </c>
      <c r="J609">
        <v>20423.25</v>
      </c>
      <c r="K609">
        <v>15650</v>
      </c>
      <c r="L609">
        <v>4773.25</v>
      </c>
      <c r="M609" s="1">
        <v>41913</v>
      </c>
    </row>
    <row r="610" spans="1:13" x14ac:dyDescent="0.35">
      <c r="A610">
        <v>5</v>
      </c>
      <c r="B610">
        <v>4</v>
      </c>
      <c r="C610">
        <v>2</v>
      </c>
      <c r="D610" t="s">
        <v>29</v>
      </c>
      <c r="E610">
        <v>1659</v>
      </c>
      <c r="F610">
        <v>260</v>
      </c>
      <c r="G610">
        <v>125</v>
      </c>
      <c r="H610">
        <v>207375</v>
      </c>
      <c r="I610">
        <v>26958.75</v>
      </c>
      <c r="J610">
        <v>180416.25</v>
      </c>
      <c r="K610">
        <v>199080</v>
      </c>
      <c r="L610">
        <v>-18663.75</v>
      </c>
      <c r="M610" s="1">
        <v>41640</v>
      </c>
    </row>
    <row r="611" spans="1:13" x14ac:dyDescent="0.35">
      <c r="A611">
        <v>4</v>
      </c>
      <c r="B611">
        <v>2</v>
      </c>
      <c r="C611">
        <v>4</v>
      </c>
      <c r="D611" t="s">
        <v>29</v>
      </c>
      <c r="E611">
        <v>1190</v>
      </c>
      <c r="F611">
        <v>260</v>
      </c>
      <c r="G611">
        <v>7</v>
      </c>
      <c r="H611">
        <v>8330</v>
      </c>
      <c r="I611">
        <v>1082.9000000000001</v>
      </c>
      <c r="J611">
        <v>7247.1</v>
      </c>
      <c r="K611">
        <v>5950</v>
      </c>
      <c r="L611">
        <v>1297.1000000000004</v>
      </c>
      <c r="M611" s="1">
        <v>41791</v>
      </c>
    </row>
    <row r="612" spans="1:13" x14ac:dyDescent="0.35">
      <c r="A612">
        <v>4</v>
      </c>
      <c r="B612">
        <v>1</v>
      </c>
      <c r="C612">
        <v>3</v>
      </c>
      <c r="D612" t="s">
        <v>29</v>
      </c>
      <c r="E612">
        <v>410</v>
      </c>
      <c r="F612">
        <v>260</v>
      </c>
      <c r="G612">
        <v>12</v>
      </c>
      <c r="H612">
        <v>4920</v>
      </c>
      <c r="I612">
        <v>639.6</v>
      </c>
      <c r="J612">
        <v>4280.3999999999996</v>
      </c>
      <c r="K612">
        <v>1230</v>
      </c>
      <c r="L612">
        <v>3050.3999999999996</v>
      </c>
      <c r="M612" s="1">
        <v>41913</v>
      </c>
    </row>
    <row r="613" spans="1:13" x14ac:dyDescent="0.35">
      <c r="A613">
        <v>5</v>
      </c>
      <c r="B613">
        <v>1</v>
      </c>
      <c r="C613">
        <v>4</v>
      </c>
      <c r="D613" t="s">
        <v>29</v>
      </c>
      <c r="E613">
        <v>1770</v>
      </c>
      <c r="F613">
        <v>260</v>
      </c>
      <c r="G613">
        <v>12</v>
      </c>
      <c r="H613">
        <v>21240</v>
      </c>
      <c r="I613">
        <v>2761.2</v>
      </c>
      <c r="J613">
        <v>18478.8</v>
      </c>
      <c r="K613">
        <v>5310</v>
      </c>
      <c r="L613">
        <v>13168.8</v>
      </c>
      <c r="M613" s="1">
        <v>41609</v>
      </c>
    </row>
    <row r="614" spans="1:13" x14ac:dyDescent="0.35">
      <c r="A614">
        <v>5</v>
      </c>
      <c r="B614">
        <v>5</v>
      </c>
      <c r="C614">
        <v>3</v>
      </c>
      <c r="D614" t="s">
        <v>29</v>
      </c>
      <c r="E614">
        <v>2579</v>
      </c>
      <c r="F614">
        <v>3</v>
      </c>
      <c r="G614">
        <v>20</v>
      </c>
      <c r="H614">
        <v>51580</v>
      </c>
      <c r="I614">
        <v>7221.2</v>
      </c>
      <c r="J614">
        <v>44358.8</v>
      </c>
      <c r="K614">
        <v>25790</v>
      </c>
      <c r="L614">
        <v>18568.800000000003</v>
      </c>
      <c r="M614" s="1">
        <v>41730</v>
      </c>
    </row>
    <row r="615" spans="1:13" x14ac:dyDescent="0.35">
      <c r="A615">
        <v>3</v>
      </c>
      <c r="B615">
        <v>2</v>
      </c>
      <c r="C615">
        <v>6</v>
      </c>
      <c r="D615" t="s">
        <v>29</v>
      </c>
      <c r="E615">
        <v>1743</v>
      </c>
      <c r="F615">
        <v>3</v>
      </c>
      <c r="G615">
        <v>20</v>
      </c>
      <c r="H615">
        <v>34860</v>
      </c>
      <c r="I615">
        <v>4880.3999999999996</v>
      </c>
      <c r="J615">
        <v>29979.599999999999</v>
      </c>
      <c r="K615">
        <v>17430</v>
      </c>
      <c r="L615">
        <v>12549.599999999999</v>
      </c>
      <c r="M615" s="1">
        <v>41760</v>
      </c>
    </row>
    <row r="616" spans="1:13" x14ac:dyDescent="0.35">
      <c r="A616">
        <v>1</v>
      </c>
      <c r="B616">
        <v>4</v>
      </c>
      <c r="C616">
        <v>6</v>
      </c>
      <c r="D616" t="s">
        <v>29</v>
      </c>
      <c r="E616">
        <v>2996</v>
      </c>
      <c r="F616">
        <v>3</v>
      </c>
      <c r="G616">
        <v>7</v>
      </c>
      <c r="H616">
        <v>20972</v>
      </c>
      <c r="I616">
        <v>2936.08</v>
      </c>
      <c r="J616">
        <v>18035.919999999998</v>
      </c>
      <c r="K616">
        <v>14980</v>
      </c>
      <c r="L616">
        <v>3055.9199999999983</v>
      </c>
      <c r="M616" s="1">
        <v>41548</v>
      </c>
    </row>
    <row r="617" spans="1:13" x14ac:dyDescent="0.35">
      <c r="A617">
        <v>3</v>
      </c>
      <c r="B617">
        <v>3</v>
      </c>
      <c r="C617">
        <v>4</v>
      </c>
      <c r="D617" t="s">
        <v>29</v>
      </c>
      <c r="E617">
        <v>280</v>
      </c>
      <c r="F617">
        <v>3</v>
      </c>
      <c r="G617">
        <v>7</v>
      </c>
      <c r="H617">
        <v>1960</v>
      </c>
      <c r="I617">
        <v>274.39999999999998</v>
      </c>
      <c r="J617">
        <v>1685.6</v>
      </c>
      <c r="K617">
        <v>1400</v>
      </c>
      <c r="L617">
        <v>285.59999999999991</v>
      </c>
      <c r="M617" s="1">
        <v>41974</v>
      </c>
    </row>
    <row r="618" spans="1:13" x14ac:dyDescent="0.35">
      <c r="A618">
        <v>3</v>
      </c>
      <c r="B618">
        <v>2</v>
      </c>
      <c r="C618">
        <v>5</v>
      </c>
      <c r="D618" t="s">
        <v>29</v>
      </c>
      <c r="E618">
        <v>293</v>
      </c>
      <c r="F618">
        <v>5</v>
      </c>
      <c r="G618">
        <v>7</v>
      </c>
      <c r="H618">
        <v>2051</v>
      </c>
      <c r="I618">
        <v>287.14</v>
      </c>
      <c r="J618">
        <v>1763.8600000000001</v>
      </c>
      <c r="K618">
        <v>1465</v>
      </c>
      <c r="L618">
        <v>298.86000000000013</v>
      </c>
      <c r="M618" s="1">
        <v>41671</v>
      </c>
    </row>
    <row r="619" spans="1:13" x14ac:dyDescent="0.35">
      <c r="A619">
        <v>2</v>
      </c>
      <c r="B619">
        <v>4</v>
      </c>
      <c r="C619">
        <v>3</v>
      </c>
      <c r="D619" t="s">
        <v>29</v>
      </c>
      <c r="E619">
        <v>2996</v>
      </c>
      <c r="F619">
        <v>5</v>
      </c>
      <c r="G619">
        <v>7</v>
      </c>
      <c r="H619">
        <v>20972</v>
      </c>
      <c r="I619">
        <v>2936.08</v>
      </c>
      <c r="J619">
        <v>18035.919999999998</v>
      </c>
      <c r="K619">
        <v>14980</v>
      </c>
      <c r="L619">
        <v>3055.9199999999983</v>
      </c>
      <c r="M619" s="1">
        <v>41548</v>
      </c>
    </row>
    <row r="620" spans="1:13" x14ac:dyDescent="0.35">
      <c r="A620">
        <v>1</v>
      </c>
      <c r="B620">
        <v>2</v>
      </c>
      <c r="C620">
        <v>2</v>
      </c>
      <c r="D620" t="s">
        <v>29</v>
      </c>
      <c r="E620">
        <v>278</v>
      </c>
      <c r="F620">
        <v>10</v>
      </c>
      <c r="G620">
        <v>15</v>
      </c>
      <c r="H620">
        <v>4170</v>
      </c>
      <c r="I620">
        <v>583.79999999999995</v>
      </c>
      <c r="J620">
        <v>3586.2</v>
      </c>
      <c r="K620">
        <v>2780</v>
      </c>
      <c r="L620">
        <v>806.19999999999982</v>
      </c>
      <c r="M620" s="1">
        <v>41671</v>
      </c>
    </row>
    <row r="621" spans="1:13" x14ac:dyDescent="0.35">
      <c r="A621">
        <v>4</v>
      </c>
      <c r="B621">
        <v>3</v>
      </c>
      <c r="C621">
        <v>6</v>
      </c>
      <c r="D621" t="s">
        <v>29</v>
      </c>
      <c r="E621">
        <v>2428</v>
      </c>
      <c r="F621">
        <v>10</v>
      </c>
      <c r="G621">
        <v>20</v>
      </c>
      <c r="H621">
        <v>48560</v>
      </c>
      <c r="I621">
        <v>6798.4</v>
      </c>
      <c r="J621">
        <v>41761.599999999999</v>
      </c>
      <c r="K621">
        <v>24280</v>
      </c>
      <c r="L621">
        <v>17481.599999999999</v>
      </c>
      <c r="M621" s="1">
        <v>41699</v>
      </c>
    </row>
    <row r="622" spans="1:13" x14ac:dyDescent="0.35">
      <c r="A622">
        <v>2</v>
      </c>
      <c r="B622">
        <v>3</v>
      </c>
      <c r="C622">
        <v>3</v>
      </c>
      <c r="D622" t="s">
        <v>29</v>
      </c>
      <c r="E622">
        <v>1767</v>
      </c>
      <c r="F622">
        <v>10</v>
      </c>
      <c r="G622">
        <v>15</v>
      </c>
      <c r="H622">
        <v>26505</v>
      </c>
      <c r="I622">
        <v>3710.7</v>
      </c>
      <c r="J622">
        <v>22794.3</v>
      </c>
      <c r="K622">
        <v>17670</v>
      </c>
      <c r="L622">
        <v>5124.2999999999993</v>
      </c>
      <c r="M622" s="1">
        <v>41883</v>
      </c>
    </row>
    <row r="623" spans="1:13" x14ac:dyDescent="0.35">
      <c r="A623">
        <v>2</v>
      </c>
      <c r="B623">
        <v>1</v>
      </c>
      <c r="C623">
        <v>2</v>
      </c>
      <c r="D623" t="s">
        <v>29</v>
      </c>
      <c r="E623">
        <v>1393</v>
      </c>
      <c r="F623">
        <v>10</v>
      </c>
      <c r="G623">
        <v>12</v>
      </c>
      <c r="H623">
        <v>16716</v>
      </c>
      <c r="I623">
        <v>2340.2399999999998</v>
      </c>
      <c r="J623">
        <v>14375.76</v>
      </c>
      <c r="K623">
        <v>4179</v>
      </c>
      <c r="L623">
        <v>10196.76</v>
      </c>
      <c r="M623" s="1">
        <v>41913</v>
      </c>
    </row>
    <row r="624" spans="1:13" x14ac:dyDescent="0.35">
      <c r="A624">
        <v>4</v>
      </c>
      <c r="B624">
        <v>3</v>
      </c>
      <c r="C624">
        <v>5</v>
      </c>
      <c r="D624" t="s">
        <v>29</v>
      </c>
      <c r="E624">
        <v>280</v>
      </c>
      <c r="F624">
        <v>250</v>
      </c>
      <c r="G624">
        <v>7</v>
      </c>
      <c r="H624">
        <v>1960</v>
      </c>
      <c r="I624">
        <v>274.39999999999998</v>
      </c>
      <c r="J624">
        <v>1685.6</v>
      </c>
      <c r="K624">
        <v>1400</v>
      </c>
      <c r="L624">
        <v>285.59999999999991</v>
      </c>
      <c r="M624" s="1">
        <v>41974</v>
      </c>
    </row>
    <row r="625" spans="1:13" x14ac:dyDescent="0.35">
      <c r="A625">
        <v>5</v>
      </c>
      <c r="B625">
        <v>3</v>
      </c>
      <c r="C625">
        <v>3</v>
      </c>
      <c r="D625" t="s">
        <v>29</v>
      </c>
      <c r="E625">
        <v>1393</v>
      </c>
      <c r="F625">
        <v>260</v>
      </c>
      <c r="G625">
        <v>12</v>
      </c>
      <c r="H625">
        <v>16716</v>
      </c>
      <c r="I625">
        <v>2340.2399999999998</v>
      </c>
      <c r="J625">
        <v>14375.76</v>
      </c>
      <c r="K625">
        <v>4179</v>
      </c>
      <c r="L625">
        <v>10196.76</v>
      </c>
      <c r="M625" s="1">
        <v>41913</v>
      </c>
    </row>
    <row r="626" spans="1:13" x14ac:dyDescent="0.35">
      <c r="A626">
        <v>1</v>
      </c>
      <c r="B626">
        <v>2</v>
      </c>
      <c r="C626">
        <v>5</v>
      </c>
      <c r="D626" t="s">
        <v>29</v>
      </c>
      <c r="E626">
        <v>2015</v>
      </c>
      <c r="F626">
        <v>260</v>
      </c>
      <c r="G626">
        <v>12</v>
      </c>
      <c r="H626">
        <v>24180</v>
      </c>
      <c r="I626">
        <v>3385.2</v>
      </c>
      <c r="J626">
        <v>20794.8</v>
      </c>
      <c r="K626">
        <v>6045</v>
      </c>
      <c r="L626">
        <v>14749.8</v>
      </c>
      <c r="M626" s="1">
        <v>41609</v>
      </c>
    </row>
    <row r="627" spans="1:13" x14ac:dyDescent="0.35">
      <c r="A627">
        <v>2</v>
      </c>
      <c r="B627">
        <v>1</v>
      </c>
      <c r="C627">
        <v>4</v>
      </c>
      <c r="D627" t="s">
        <v>29</v>
      </c>
      <c r="E627">
        <v>801</v>
      </c>
      <c r="F627">
        <v>3</v>
      </c>
      <c r="G627">
        <v>300</v>
      </c>
      <c r="H627">
        <v>240300</v>
      </c>
      <c r="I627">
        <v>33642</v>
      </c>
      <c r="J627">
        <v>206658</v>
      </c>
      <c r="K627">
        <v>200250</v>
      </c>
      <c r="L627">
        <v>6408</v>
      </c>
      <c r="M627" s="1">
        <v>41821</v>
      </c>
    </row>
    <row r="628" spans="1:13" x14ac:dyDescent="0.35">
      <c r="A628">
        <v>2</v>
      </c>
      <c r="B628">
        <v>4</v>
      </c>
      <c r="C628">
        <v>4</v>
      </c>
      <c r="D628" t="s">
        <v>29</v>
      </c>
      <c r="E628">
        <v>1023</v>
      </c>
      <c r="F628">
        <v>3</v>
      </c>
      <c r="G628">
        <v>125</v>
      </c>
      <c r="H628">
        <v>127875</v>
      </c>
      <c r="I628">
        <v>17902.5</v>
      </c>
      <c r="J628">
        <v>109972.5</v>
      </c>
      <c r="K628">
        <v>122760</v>
      </c>
      <c r="L628">
        <v>-12787.5</v>
      </c>
      <c r="M628" s="1">
        <v>41518</v>
      </c>
    </row>
    <row r="629" spans="1:13" x14ac:dyDescent="0.35">
      <c r="A629">
        <v>3</v>
      </c>
      <c r="B629">
        <v>5</v>
      </c>
      <c r="C629">
        <v>1</v>
      </c>
      <c r="D629" t="s">
        <v>29</v>
      </c>
      <c r="E629">
        <v>1496</v>
      </c>
      <c r="F629">
        <v>3</v>
      </c>
      <c r="G629">
        <v>300</v>
      </c>
      <c r="H629">
        <v>448800</v>
      </c>
      <c r="I629">
        <v>62832</v>
      </c>
      <c r="J629">
        <v>385968</v>
      </c>
      <c r="K629">
        <v>374000</v>
      </c>
      <c r="L629">
        <v>11968</v>
      </c>
      <c r="M629" s="1">
        <v>41913</v>
      </c>
    </row>
    <row r="630" spans="1:13" x14ac:dyDescent="0.35">
      <c r="A630">
        <v>3</v>
      </c>
      <c r="B630">
        <v>1</v>
      </c>
      <c r="C630">
        <v>2</v>
      </c>
      <c r="D630" t="s">
        <v>29</v>
      </c>
      <c r="E630">
        <v>1010</v>
      </c>
      <c r="F630">
        <v>3</v>
      </c>
      <c r="G630">
        <v>300</v>
      </c>
      <c r="H630">
        <v>303000</v>
      </c>
      <c r="I630">
        <v>42420</v>
      </c>
      <c r="J630">
        <v>260580</v>
      </c>
      <c r="K630">
        <v>252500</v>
      </c>
      <c r="L630">
        <v>8080</v>
      </c>
      <c r="M630" s="1">
        <v>41913</v>
      </c>
    </row>
    <row r="631" spans="1:13" x14ac:dyDescent="0.35">
      <c r="A631">
        <v>5</v>
      </c>
      <c r="B631">
        <v>2</v>
      </c>
      <c r="C631">
        <v>6</v>
      </c>
      <c r="D631" t="s">
        <v>29</v>
      </c>
      <c r="E631">
        <v>1513</v>
      </c>
      <c r="F631">
        <v>3</v>
      </c>
      <c r="G631">
        <v>15</v>
      </c>
      <c r="H631">
        <v>22695</v>
      </c>
      <c r="I631">
        <v>3177.3</v>
      </c>
      <c r="J631">
        <v>19517.7</v>
      </c>
      <c r="K631">
        <v>15130</v>
      </c>
      <c r="L631">
        <v>4387.7000000000007</v>
      </c>
      <c r="M631" s="1">
        <v>41944</v>
      </c>
    </row>
    <row r="632" spans="1:13" x14ac:dyDescent="0.35">
      <c r="A632">
        <v>4</v>
      </c>
      <c r="B632">
        <v>2</v>
      </c>
      <c r="C632">
        <v>6</v>
      </c>
      <c r="D632" t="s">
        <v>29</v>
      </c>
      <c r="E632">
        <v>2300</v>
      </c>
      <c r="F632">
        <v>3</v>
      </c>
      <c r="G632">
        <v>15</v>
      </c>
      <c r="H632">
        <v>34500</v>
      </c>
      <c r="I632">
        <v>4830</v>
      </c>
      <c r="J632">
        <v>29670</v>
      </c>
      <c r="K632">
        <v>23000</v>
      </c>
      <c r="L632">
        <v>6670</v>
      </c>
      <c r="M632" s="1">
        <v>41974</v>
      </c>
    </row>
    <row r="633" spans="1:13" x14ac:dyDescent="0.35">
      <c r="A633">
        <v>1</v>
      </c>
      <c r="B633">
        <v>1</v>
      </c>
      <c r="C633">
        <v>6</v>
      </c>
      <c r="D633" t="s">
        <v>29</v>
      </c>
      <c r="E633">
        <v>2821</v>
      </c>
      <c r="F633">
        <v>3</v>
      </c>
      <c r="G633">
        <v>125</v>
      </c>
      <c r="H633">
        <v>352625</v>
      </c>
      <c r="I633">
        <v>49367.5</v>
      </c>
      <c r="J633">
        <v>303257.5</v>
      </c>
      <c r="K633">
        <v>338520</v>
      </c>
      <c r="L633">
        <v>-35262.5</v>
      </c>
      <c r="M633" s="1">
        <v>41609</v>
      </c>
    </row>
    <row r="634" spans="1:13" x14ac:dyDescent="0.35">
      <c r="A634">
        <v>1</v>
      </c>
      <c r="B634">
        <v>1</v>
      </c>
      <c r="C634">
        <v>1</v>
      </c>
      <c r="D634" t="s">
        <v>29</v>
      </c>
      <c r="E634">
        <v>2227.5</v>
      </c>
      <c r="F634">
        <v>5</v>
      </c>
      <c r="G634">
        <v>350</v>
      </c>
      <c r="H634">
        <v>779625</v>
      </c>
      <c r="I634">
        <v>109147.5</v>
      </c>
      <c r="J634">
        <v>670477.5</v>
      </c>
      <c r="K634">
        <v>579150</v>
      </c>
      <c r="L634">
        <v>91327.5</v>
      </c>
      <c r="M634" s="1">
        <v>41640</v>
      </c>
    </row>
    <row r="635" spans="1:13" x14ac:dyDescent="0.35">
      <c r="A635">
        <v>5</v>
      </c>
      <c r="B635">
        <v>1</v>
      </c>
      <c r="C635">
        <v>6</v>
      </c>
      <c r="D635" t="s">
        <v>29</v>
      </c>
      <c r="E635">
        <v>1199</v>
      </c>
      <c r="F635">
        <v>5</v>
      </c>
      <c r="G635">
        <v>350</v>
      </c>
      <c r="H635">
        <v>419650</v>
      </c>
      <c r="I635">
        <v>58751</v>
      </c>
      <c r="J635">
        <v>360899</v>
      </c>
      <c r="K635">
        <v>311740</v>
      </c>
      <c r="L635">
        <v>49159</v>
      </c>
      <c r="M635" s="1">
        <v>41730</v>
      </c>
    </row>
    <row r="636" spans="1:13" x14ac:dyDescent="0.35">
      <c r="A636">
        <v>4</v>
      </c>
      <c r="B636">
        <v>1</v>
      </c>
      <c r="C636">
        <v>5</v>
      </c>
      <c r="D636" t="s">
        <v>29</v>
      </c>
      <c r="E636">
        <v>200</v>
      </c>
      <c r="F636">
        <v>5</v>
      </c>
      <c r="G636">
        <v>350</v>
      </c>
      <c r="H636">
        <v>70000</v>
      </c>
      <c r="I636">
        <v>9800</v>
      </c>
      <c r="J636">
        <v>60200</v>
      </c>
      <c r="K636">
        <v>52000</v>
      </c>
      <c r="L636">
        <v>8200</v>
      </c>
      <c r="M636" s="1">
        <v>41760</v>
      </c>
    </row>
    <row r="637" spans="1:13" x14ac:dyDescent="0.35">
      <c r="A637">
        <v>5</v>
      </c>
      <c r="B637">
        <v>3</v>
      </c>
      <c r="C637">
        <v>5</v>
      </c>
      <c r="D637" t="s">
        <v>29</v>
      </c>
      <c r="E637">
        <v>388</v>
      </c>
      <c r="F637">
        <v>5</v>
      </c>
      <c r="G637">
        <v>7</v>
      </c>
      <c r="H637">
        <v>2716</v>
      </c>
      <c r="I637">
        <v>380.24</v>
      </c>
      <c r="J637">
        <v>2335.7600000000002</v>
      </c>
      <c r="K637">
        <v>1940</v>
      </c>
      <c r="L637">
        <v>395.76000000000022</v>
      </c>
      <c r="M637" s="1">
        <v>41883</v>
      </c>
    </row>
    <row r="638" spans="1:13" x14ac:dyDescent="0.35">
      <c r="A638">
        <v>5</v>
      </c>
      <c r="B638">
        <v>1</v>
      </c>
      <c r="C638">
        <v>1</v>
      </c>
      <c r="D638" t="s">
        <v>29</v>
      </c>
      <c r="E638">
        <v>1727</v>
      </c>
      <c r="F638">
        <v>5</v>
      </c>
      <c r="G638">
        <v>7</v>
      </c>
      <c r="H638">
        <v>12089</v>
      </c>
      <c r="I638">
        <v>1692.46</v>
      </c>
      <c r="J638">
        <v>10396.540000000001</v>
      </c>
      <c r="K638">
        <v>8635</v>
      </c>
      <c r="L638">
        <v>1761.5400000000009</v>
      </c>
      <c r="M638" s="1">
        <v>41548</v>
      </c>
    </row>
    <row r="639" spans="1:13" x14ac:dyDescent="0.35">
      <c r="A639">
        <v>2</v>
      </c>
      <c r="B639">
        <v>5</v>
      </c>
      <c r="C639">
        <v>6</v>
      </c>
      <c r="D639" t="s">
        <v>29</v>
      </c>
      <c r="E639">
        <v>2300</v>
      </c>
      <c r="F639">
        <v>5</v>
      </c>
      <c r="G639">
        <v>15</v>
      </c>
      <c r="H639">
        <v>34500</v>
      </c>
      <c r="I639">
        <v>4830</v>
      </c>
      <c r="J639">
        <v>29670</v>
      </c>
      <c r="K639">
        <v>23000</v>
      </c>
      <c r="L639">
        <v>6670</v>
      </c>
      <c r="M639" s="1">
        <v>41974</v>
      </c>
    </row>
    <row r="640" spans="1:13" x14ac:dyDescent="0.35">
      <c r="A640">
        <v>2</v>
      </c>
      <c r="B640">
        <v>1</v>
      </c>
      <c r="C640">
        <v>6</v>
      </c>
      <c r="D640" t="s">
        <v>29</v>
      </c>
      <c r="E640">
        <v>260</v>
      </c>
      <c r="F640">
        <v>10</v>
      </c>
      <c r="G640">
        <v>20</v>
      </c>
      <c r="H640">
        <v>5200</v>
      </c>
      <c r="I640">
        <v>728</v>
      </c>
      <c r="J640">
        <v>4472</v>
      </c>
      <c r="K640">
        <v>2600</v>
      </c>
      <c r="L640">
        <v>1872</v>
      </c>
      <c r="M640" s="1">
        <v>41671</v>
      </c>
    </row>
    <row r="641" spans="1:13" x14ac:dyDescent="0.35">
      <c r="A641">
        <v>2</v>
      </c>
      <c r="B641">
        <v>4</v>
      </c>
      <c r="C641">
        <v>1</v>
      </c>
      <c r="D641" t="s">
        <v>29</v>
      </c>
      <c r="E641">
        <v>2470</v>
      </c>
      <c r="F641">
        <v>10</v>
      </c>
      <c r="G641">
        <v>15</v>
      </c>
      <c r="H641">
        <v>37050</v>
      </c>
      <c r="I641">
        <v>5187</v>
      </c>
      <c r="J641">
        <v>31863</v>
      </c>
      <c r="K641">
        <v>24700</v>
      </c>
      <c r="L641">
        <v>7163</v>
      </c>
      <c r="M641" s="1">
        <v>41518</v>
      </c>
    </row>
    <row r="642" spans="1:13" x14ac:dyDescent="0.35">
      <c r="A642">
        <v>4</v>
      </c>
      <c r="B642">
        <v>3</v>
      </c>
      <c r="C642">
        <v>6</v>
      </c>
      <c r="D642" t="s">
        <v>29</v>
      </c>
      <c r="E642">
        <v>1743</v>
      </c>
      <c r="F642">
        <v>10</v>
      </c>
      <c r="G642">
        <v>15</v>
      </c>
      <c r="H642">
        <v>26145</v>
      </c>
      <c r="I642">
        <v>3660.3</v>
      </c>
      <c r="J642">
        <v>22484.7</v>
      </c>
      <c r="K642">
        <v>17430</v>
      </c>
      <c r="L642">
        <v>5054.7000000000007</v>
      </c>
      <c r="M642" s="1">
        <v>41548</v>
      </c>
    </row>
    <row r="643" spans="1:13" x14ac:dyDescent="0.35">
      <c r="A643">
        <v>5</v>
      </c>
      <c r="B643">
        <v>3</v>
      </c>
      <c r="C643">
        <v>3</v>
      </c>
      <c r="D643" t="s">
        <v>29</v>
      </c>
      <c r="E643">
        <v>2914</v>
      </c>
      <c r="F643">
        <v>10</v>
      </c>
      <c r="G643">
        <v>12</v>
      </c>
      <c r="H643">
        <v>34968</v>
      </c>
      <c r="I643">
        <v>4895.5200000000004</v>
      </c>
      <c r="J643">
        <v>30072.48</v>
      </c>
      <c r="K643">
        <v>8742</v>
      </c>
      <c r="L643">
        <v>21330.48</v>
      </c>
      <c r="M643" s="1">
        <v>41913</v>
      </c>
    </row>
    <row r="644" spans="1:13" x14ac:dyDescent="0.35">
      <c r="A644">
        <v>3</v>
      </c>
      <c r="B644">
        <v>3</v>
      </c>
      <c r="C644">
        <v>2</v>
      </c>
      <c r="D644" t="s">
        <v>29</v>
      </c>
      <c r="E644">
        <v>1731</v>
      </c>
      <c r="F644">
        <v>10</v>
      </c>
      <c r="G644">
        <v>7</v>
      </c>
      <c r="H644">
        <v>12117</v>
      </c>
      <c r="I644">
        <v>1696.38</v>
      </c>
      <c r="J644">
        <v>10420.619999999999</v>
      </c>
      <c r="K644">
        <v>8655</v>
      </c>
      <c r="L644">
        <v>1765.619999999999</v>
      </c>
      <c r="M644" s="1">
        <v>41913</v>
      </c>
    </row>
    <row r="645" spans="1:13" x14ac:dyDescent="0.35">
      <c r="A645">
        <v>3</v>
      </c>
      <c r="B645">
        <v>3</v>
      </c>
      <c r="C645">
        <v>1</v>
      </c>
      <c r="D645" t="s">
        <v>29</v>
      </c>
      <c r="E645">
        <v>700</v>
      </c>
      <c r="F645">
        <v>10</v>
      </c>
      <c r="G645">
        <v>350</v>
      </c>
      <c r="H645">
        <v>245000</v>
      </c>
      <c r="I645">
        <v>34300</v>
      </c>
      <c r="J645">
        <v>210700</v>
      </c>
      <c r="K645">
        <v>182000</v>
      </c>
      <c r="L645">
        <v>28700</v>
      </c>
      <c r="M645" s="1">
        <v>41944</v>
      </c>
    </row>
    <row r="646" spans="1:13" x14ac:dyDescent="0.35">
      <c r="A646">
        <v>2</v>
      </c>
      <c r="B646">
        <v>2</v>
      </c>
      <c r="C646">
        <v>1</v>
      </c>
      <c r="D646" t="s">
        <v>29</v>
      </c>
      <c r="E646">
        <v>2222</v>
      </c>
      <c r="F646">
        <v>10</v>
      </c>
      <c r="G646">
        <v>12</v>
      </c>
      <c r="H646">
        <v>26664</v>
      </c>
      <c r="I646">
        <v>3732.96</v>
      </c>
      <c r="J646">
        <v>22931.040000000001</v>
      </c>
      <c r="K646">
        <v>6666</v>
      </c>
      <c r="L646">
        <v>16265.04</v>
      </c>
      <c r="M646" s="1">
        <v>41579</v>
      </c>
    </row>
    <row r="647" spans="1:13" x14ac:dyDescent="0.35">
      <c r="A647">
        <v>1</v>
      </c>
      <c r="B647">
        <v>4</v>
      </c>
      <c r="C647">
        <v>3</v>
      </c>
      <c r="D647" t="s">
        <v>29</v>
      </c>
      <c r="E647">
        <v>1177</v>
      </c>
      <c r="F647">
        <v>10</v>
      </c>
      <c r="G647">
        <v>350</v>
      </c>
      <c r="H647">
        <v>411950</v>
      </c>
      <c r="I647">
        <v>57673</v>
      </c>
      <c r="J647">
        <v>354277</v>
      </c>
      <c r="K647">
        <v>306020</v>
      </c>
      <c r="L647">
        <v>48257</v>
      </c>
      <c r="M647" s="1">
        <v>41944</v>
      </c>
    </row>
    <row r="648" spans="1:13" x14ac:dyDescent="0.35">
      <c r="A648">
        <v>3</v>
      </c>
      <c r="B648">
        <v>4</v>
      </c>
      <c r="C648">
        <v>3</v>
      </c>
      <c r="D648" t="s">
        <v>29</v>
      </c>
      <c r="E648">
        <v>1922</v>
      </c>
      <c r="F648">
        <v>10</v>
      </c>
      <c r="G648">
        <v>350</v>
      </c>
      <c r="H648">
        <v>672700</v>
      </c>
      <c r="I648">
        <v>94178</v>
      </c>
      <c r="J648">
        <v>578522</v>
      </c>
      <c r="K648">
        <v>499720</v>
      </c>
      <c r="L648">
        <v>78802</v>
      </c>
      <c r="M648" s="1">
        <v>41579</v>
      </c>
    </row>
    <row r="649" spans="1:13" x14ac:dyDescent="0.35">
      <c r="A649">
        <v>2</v>
      </c>
      <c r="B649">
        <v>3</v>
      </c>
      <c r="C649">
        <v>6</v>
      </c>
      <c r="D649" t="s">
        <v>29</v>
      </c>
      <c r="E649">
        <v>1575</v>
      </c>
      <c r="F649">
        <v>120</v>
      </c>
      <c r="G649">
        <v>125</v>
      </c>
      <c r="H649">
        <v>196875</v>
      </c>
      <c r="I649">
        <v>27562.5</v>
      </c>
      <c r="J649">
        <v>169312.5</v>
      </c>
      <c r="K649">
        <v>189000</v>
      </c>
      <c r="L649">
        <v>-19687.5</v>
      </c>
      <c r="M649" s="1">
        <v>41671</v>
      </c>
    </row>
    <row r="650" spans="1:13" x14ac:dyDescent="0.35">
      <c r="A650">
        <v>2</v>
      </c>
      <c r="B650">
        <v>5</v>
      </c>
      <c r="C650">
        <v>3</v>
      </c>
      <c r="D650" t="s">
        <v>29</v>
      </c>
      <c r="E650">
        <v>606</v>
      </c>
      <c r="F650">
        <v>120</v>
      </c>
      <c r="G650">
        <v>20</v>
      </c>
      <c r="H650">
        <v>12120</v>
      </c>
      <c r="I650">
        <v>1696.8000000000002</v>
      </c>
      <c r="J650">
        <v>10423.200000000001</v>
      </c>
      <c r="K650">
        <v>6060</v>
      </c>
      <c r="L650">
        <v>4363.2000000000007</v>
      </c>
      <c r="M650" s="1">
        <v>41730</v>
      </c>
    </row>
    <row r="651" spans="1:13" x14ac:dyDescent="0.35">
      <c r="A651">
        <v>5</v>
      </c>
      <c r="B651">
        <v>5</v>
      </c>
      <c r="C651">
        <v>3</v>
      </c>
      <c r="D651" t="s">
        <v>29</v>
      </c>
      <c r="E651">
        <v>2460</v>
      </c>
      <c r="F651">
        <v>120</v>
      </c>
      <c r="G651">
        <v>300</v>
      </c>
      <c r="H651">
        <v>738000</v>
      </c>
      <c r="I651">
        <v>103320</v>
      </c>
      <c r="J651">
        <v>634680</v>
      </c>
      <c r="K651">
        <v>615000</v>
      </c>
      <c r="L651">
        <v>19680</v>
      </c>
      <c r="M651" s="1">
        <v>41821</v>
      </c>
    </row>
    <row r="652" spans="1:13" x14ac:dyDescent="0.35">
      <c r="A652">
        <v>5</v>
      </c>
      <c r="B652">
        <v>4</v>
      </c>
      <c r="C652">
        <v>3</v>
      </c>
      <c r="D652" t="s">
        <v>29</v>
      </c>
      <c r="E652">
        <v>269</v>
      </c>
      <c r="F652">
        <v>120</v>
      </c>
      <c r="G652">
        <v>300</v>
      </c>
      <c r="H652">
        <v>80700</v>
      </c>
      <c r="I652">
        <v>11298</v>
      </c>
      <c r="J652">
        <v>69402</v>
      </c>
      <c r="K652">
        <v>67250</v>
      </c>
      <c r="L652">
        <v>2152</v>
      </c>
      <c r="M652" s="1">
        <v>41548</v>
      </c>
    </row>
    <row r="653" spans="1:13" x14ac:dyDescent="0.35">
      <c r="A653">
        <v>2</v>
      </c>
      <c r="B653">
        <v>2</v>
      </c>
      <c r="C653">
        <v>4</v>
      </c>
      <c r="D653" t="s">
        <v>29</v>
      </c>
      <c r="E653">
        <v>2536</v>
      </c>
      <c r="F653">
        <v>120</v>
      </c>
      <c r="G653">
        <v>300</v>
      </c>
      <c r="H653">
        <v>760800</v>
      </c>
      <c r="I653">
        <v>106512</v>
      </c>
      <c r="J653">
        <v>654288</v>
      </c>
      <c r="K653">
        <v>634000</v>
      </c>
      <c r="L653">
        <v>20288</v>
      </c>
      <c r="M653" s="1">
        <v>41579</v>
      </c>
    </row>
    <row r="654" spans="1:13" x14ac:dyDescent="0.35">
      <c r="A654">
        <v>5</v>
      </c>
      <c r="B654">
        <v>3</v>
      </c>
      <c r="C654">
        <v>4</v>
      </c>
      <c r="D654" t="s">
        <v>29</v>
      </c>
      <c r="E654">
        <v>2903</v>
      </c>
      <c r="F654">
        <v>250</v>
      </c>
      <c r="G654">
        <v>7</v>
      </c>
      <c r="H654">
        <v>20321</v>
      </c>
      <c r="I654">
        <v>2844.94</v>
      </c>
      <c r="J654">
        <v>17476.060000000001</v>
      </c>
      <c r="K654">
        <v>14515</v>
      </c>
      <c r="L654">
        <v>2961.0600000000013</v>
      </c>
      <c r="M654" s="1">
        <v>41699</v>
      </c>
    </row>
    <row r="655" spans="1:13" x14ac:dyDescent="0.35">
      <c r="A655">
        <v>3</v>
      </c>
      <c r="B655">
        <v>3</v>
      </c>
      <c r="C655">
        <v>6</v>
      </c>
      <c r="D655" t="s">
        <v>29</v>
      </c>
      <c r="E655">
        <v>2541</v>
      </c>
      <c r="F655">
        <v>250</v>
      </c>
      <c r="G655">
        <v>300</v>
      </c>
      <c r="H655">
        <v>762300</v>
      </c>
      <c r="I655">
        <v>106722</v>
      </c>
      <c r="J655">
        <v>655578</v>
      </c>
      <c r="K655">
        <v>635250</v>
      </c>
      <c r="L655">
        <v>20328</v>
      </c>
      <c r="M655" s="1">
        <v>41852</v>
      </c>
    </row>
    <row r="656" spans="1:13" x14ac:dyDescent="0.35">
      <c r="A656">
        <v>5</v>
      </c>
      <c r="B656">
        <v>1</v>
      </c>
      <c r="C656">
        <v>4</v>
      </c>
      <c r="D656" t="s">
        <v>29</v>
      </c>
      <c r="E656">
        <v>269</v>
      </c>
      <c r="F656">
        <v>250</v>
      </c>
      <c r="G656">
        <v>300</v>
      </c>
      <c r="H656">
        <v>80700</v>
      </c>
      <c r="I656">
        <v>11298</v>
      </c>
      <c r="J656">
        <v>69402</v>
      </c>
      <c r="K656">
        <v>67250</v>
      </c>
      <c r="L656">
        <v>2152</v>
      </c>
      <c r="M656" s="1">
        <v>41548</v>
      </c>
    </row>
    <row r="657" spans="1:13" x14ac:dyDescent="0.35">
      <c r="A657">
        <v>3</v>
      </c>
      <c r="B657">
        <v>4</v>
      </c>
      <c r="C657">
        <v>5</v>
      </c>
      <c r="D657" t="s">
        <v>29</v>
      </c>
      <c r="E657">
        <v>1496</v>
      </c>
      <c r="F657">
        <v>250</v>
      </c>
      <c r="G657">
        <v>300</v>
      </c>
      <c r="H657">
        <v>448800</v>
      </c>
      <c r="I657">
        <v>62832</v>
      </c>
      <c r="J657">
        <v>385968</v>
      </c>
      <c r="K657">
        <v>374000</v>
      </c>
      <c r="L657">
        <v>11968</v>
      </c>
      <c r="M657" s="1">
        <v>41913</v>
      </c>
    </row>
    <row r="658" spans="1:13" x14ac:dyDescent="0.35">
      <c r="A658">
        <v>4</v>
      </c>
      <c r="B658">
        <v>1</v>
      </c>
      <c r="C658">
        <v>1</v>
      </c>
      <c r="D658" t="s">
        <v>29</v>
      </c>
      <c r="E658">
        <v>1010</v>
      </c>
      <c r="F658">
        <v>250</v>
      </c>
      <c r="G658">
        <v>300</v>
      </c>
      <c r="H658">
        <v>303000</v>
      </c>
      <c r="I658">
        <v>42420</v>
      </c>
      <c r="J658">
        <v>260580</v>
      </c>
      <c r="K658">
        <v>252500</v>
      </c>
      <c r="L658">
        <v>8080</v>
      </c>
      <c r="M658" s="1">
        <v>41913</v>
      </c>
    </row>
    <row r="659" spans="1:13" x14ac:dyDescent="0.35">
      <c r="A659">
        <v>3</v>
      </c>
      <c r="B659">
        <v>4</v>
      </c>
      <c r="C659">
        <v>4</v>
      </c>
      <c r="D659" t="s">
        <v>29</v>
      </c>
      <c r="E659">
        <v>1281</v>
      </c>
      <c r="F659">
        <v>250</v>
      </c>
      <c r="G659">
        <v>350</v>
      </c>
      <c r="H659">
        <v>448350</v>
      </c>
      <c r="I659">
        <v>62769</v>
      </c>
      <c r="J659">
        <v>385581</v>
      </c>
      <c r="K659">
        <v>333060</v>
      </c>
      <c r="L659">
        <v>52521</v>
      </c>
      <c r="M659" s="1">
        <v>41609</v>
      </c>
    </row>
    <row r="660" spans="1:13" x14ac:dyDescent="0.35">
      <c r="A660">
        <v>2</v>
      </c>
      <c r="B660">
        <v>5</v>
      </c>
      <c r="C660">
        <v>4</v>
      </c>
      <c r="D660" t="s">
        <v>29</v>
      </c>
      <c r="E660">
        <v>888</v>
      </c>
      <c r="F660">
        <v>260</v>
      </c>
      <c r="G660">
        <v>300</v>
      </c>
      <c r="H660">
        <v>266400</v>
      </c>
      <c r="I660">
        <v>37296</v>
      </c>
      <c r="J660">
        <v>229104</v>
      </c>
      <c r="K660">
        <v>222000</v>
      </c>
      <c r="L660">
        <v>7104</v>
      </c>
      <c r="M660" s="1">
        <v>41699</v>
      </c>
    </row>
    <row r="661" spans="1:13" x14ac:dyDescent="0.35">
      <c r="A661">
        <v>3</v>
      </c>
      <c r="B661">
        <v>1</v>
      </c>
      <c r="C661">
        <v>5</v>
      </c>
      <c r="D661" t="s">
        <v>29</v>
      </c>
      <c r="E661">
        <v>2844</v>
      </c>
      <c r="F661">
        <v>260</v>
      </c>
      <c r="G661">
        <v>125</v>
      </c>
      <c r="H661">
        <v>355500</v>
      </c>
      <c r="I661">
        <v>49770</v>
      </c>
      <c r="J661">
        <v>305730</v>
      </c>
      <c r="K661">
        <v>341280</v>
      </c>
      <c r="L661">
        <v>-35550</v>
      </c>
      <c r="M661" s="1">
        <v>41760</v>
      </c>
    </row>
    <row r="662" spans="1:13" x14ac:dyDescent="0.35">
      <c r="A662">
        <v>3</v>
      </c>
      <c r="B662">
        <v>3</v>
      </c>
      <c r="C662">
        <v>3</v>
      </c>
      <c r="D662" t="s">
        <v>29</v>
      </c>
      <c r="E662">
        <v>2475</v>
      </c>
      <c r="F662">
        <v>260</v>
      </c>
      <c r="G662">
        <v>12</v>
      </c>
      <c r="H662">
        <v>29700</v>
      </c>
      <c r="I662">
        <v>4158</v>
      </c>
      <c r="J662">
        <v>25542</v>
      </c>
      <c r="K662">
        <v>7425</v>
      </c>
      <c r="L662">
        <v>18117</v>
      </c>
      <c r="M662" s="1">
        <v>41852</v>
      </c>
    </row>
    <row r="663" spans="1:13" x14ac:dyDescent="0.35">
      <c r="A663">
        <v>5</v>
      </c>
      <c r="B663">
        <v>5</v>
      </c>
      <c r="C663">
        <v>3</v>
      </c>
      <c r="D663" t="s">
        <v>29</v>
      </c>
      <c r="E663">
        <v>1743</v>
      </c>
      <c r="F663">
        <v>260</v>
      </c>
      <c r="G663">
        <v>15</v>
      </c>
      <c r="H663">
        <v>26145</v>
      </c>
      <c r="I663">
        <v>3660.3</v>
      </c>
      <c r="J663">
        <v>22484.7</v>
      </c>
      <c r="K663">
        <v>17430</v>
      </c>
      <c r="L663">
        <v>5054.7000000000007</v>
      </c>
      <c r="M663" s="1">
        <v>41548</v>
      </c>
    </row>
    <row r="664" spans="1:13" x14ac:dyDescent="0.35">
      <c r="A664">
        <v>2</v>
      </c>
      <c r="B664">
        <v>5</v>
      </c>
      <c r="C664">
        <v>2</v>
      </c>
      <c r="D664" t="s">
        <v>29</v>
      </c>
      <c r="E664">
        <v>2914</v>
      </c>
      <c r="F664">
        <v>260</v>
      </c>
      <c r="G664">
        <v>12</v>
      </c>
      <c r="H664">
        <v>34968</v>
      </c>
      <c r="I664">
        <v>4895.5200000000004</v>
      </c>
      <c r="J664">
        <v>30072.48</v>
      </c>
      <c r="K664">
        <v>8742</v>
      </c>
      <c r="L664">
        <v>21330.48</v>
      </c>
      <c r="M664" s="1">
        <v>41913</v>
      </c>
    </row>
    <row r="665" spans="1:13" x14ac:dyDescent="0.35">
      <c r="A665">
        <v>1</v>
      </c>
      <c r="B665">
        <v>4</v>
      </c>
      <c r="C665">
        <v>3</v>
      </c>
      <c r="D665" t="s">
        <v>29</v>
      </c>
      <c r="E665">
        <v>1731</v>
      </c>
      <c r="F665">
        <v>260</v>
      </c>
      <c r="G665">
        <v>7</v>
      </c>
      <c r="H665">
        <v>12117</v>
      </c>
      <c r="I665">
        <v>1696.38</v>
      </c>
      <c r="J665">
        <v>10420.619999999999</v>
      </c>
      <c r="K665">
        <v>8655</v>
      </c>
      <c r="L665">
        <v>1765.619999999999</v>
      </c>
      <c r="M665" s="1">
        <v>41913</v>
      </c>
    </row>
    <row r="666" spans="1:13" x14ac:dyDescent="0.35">
      <c r="A666">
        <v>2</v>
      </c>
      <c r="B666">
        <v>5</v>
      </c>
      <c r="C666">
        <v>3</v>
      </c>
      <c r="D666" t="s">
        <v>29</v>
      </c>
      <c r="E666">
        <v>1727</v>
      </c>
      <c r="F666">
        <v>260</v>
      </c>
      <c r="G666">
        <v>7</v>
      </c>
      <c r="H666">
        <v>12089</v>
      </c>
      <c r="I666">
        <v>1692.46</v>
      </c>
      <c r="J666">
        <v>10396.540000000001</v>
      </c>
      <c r="K666">
        <v>8635</v>
      </c>
      <c r="L666">
        <v>1761.5400000000009</v>
      </c>
      <c r="M666" s="1">
        <v>41548</v>
      </c>
    </row>
    <row r="667" spans="1:13" x14ac:dyDescent="0.35">
      <c r="A667">
        <v>4</v>
      </c>
      <c r="B667">
        <v>5</v>
      </c>
      <c r="C667">
        <v>1</v>
      </c>
      <c r="D667" t="s">
        <v>29</v>
      </c>
      <c r="E667">
        <v>1870</v>
      </c>
      <c r="F667">
        <v>260</v>
      </c>
      <c r="G667">
        <v>15</v>
      </c>
      <c r="H667">
        <v>28050</v>
      </c>
      <c r="I667">
        <v>3927</v>
      </c>
      <c r="J667">
        <v>24123</v>
      </c>
      <c r="K667">
        <v>18700</v>
      </c>
      <c r="L667">
        <v>5423</v>
      </c>
      <c r="M667" s="1">
        <v>41579</v>
      </c>
    </row>
    <row r="668" spans="1:13" x14ac:dyDescent="0.35">
      <c r="A668">
        <v>3</v>
      </c>
      <c r="B668">
        <v>2</v>
      </c>
      <c r="C668">
        <v>6</v>
      </c>
      <c r="D668" t="s">
        <v>29</v>
      </c>
      <c r="E668">
        <v>1174</v>
      </c>
      <c r="F668">
        <v>3</v>
      </c>
      <c r="G668">
        <v>125</v>
      </c>
      <c r="H668">
        <v>146750</v>
      </c>
      <c r="I668">
        <v>22012.5</v>
      </c>
      <c r="J668">
        <v>124737.5</v>
      </c>
      <c r="K668">
        <v>140880</v>
      </c>
      <c r="L668">
        <v>-16142.5</v>
      </c>
      <c r="M668" s="1">
        <v>41852</v>
      </c>
    </row>
    <row r="669" spans="1:13" x14ac:dyDescent="0.35">
      <c r="A669">
        <v>4</v>
      </c>
      <c r="B669">
        <v>1</v>
      </c>
      <c r="C669">
        <v>1</v>
      </c>
      <c r="D669" t="s">
        <v>29</v>
      </c>
      <c r="E669">
        <v>2767</v>
      </c>
      <c r="F669">
        <v>3</v>
      </c>
      <c r="G669">
        <v>125</v>
      </c>
      <c r="H669">
        <v>345875</v>
      </c>
      <c r="I669">
        <v>51881.25</v>
      </c>
      <c r="J669">
        <v>293993.75</v>
      </c>
      <c r="K669">
        <v>332040</v>
      </c>
      <c r="L669">
        <v>-38046.25</v>
      </c>
      <c r="M669" s="1">
        <v>41852</v>
      </c>
    </row>
    <row r="670" spans="1:13" x14ac:dyDescent="0.35">
      <c r="A670">
        <v>2</v>
      </c>
      <c r="B670">
        <v>3</v>
      </c>
      <c r="C670">
        <v>2</v>
      </c>
      <c r="D670" t="s">
        <v>29</v>
      </c>
      <c r="E670">
        <v>1085</v>
      </c>
      <c r="F670">
        <v>3</v>
      </c>
      <c r="G670">
        <v>125</v>
      </c>
      <c r="H670">
        <v>135625</v>
      </c>
      <c r="I670">
        <v>20343.75</v>
      </c>
      <c r="J670">
        <v>115281.25</v>
      </c>
      <c r="K670">
        <v>130200</v>
      </c>
      <c r="L670">
        <v>-14918.75</v>
      </c>
      <c r="M670" s="1">
        <v>41913</v>
      </c>
    </row>
    <row r="671" spans="1:13" x14ac:dyDescent="0.35">
      <c r="A671">
        <v>1</v>
      </c>
      <c r="B671">
        <v>1</v>
      </c>
      <c r="C671">
        <v>3</v>
      </c>
      <c r="D671" t="s">
        <v>29</v>
      </c>
      <c r="E671">
        <v>546</v>
      </c>
      <c r="F671">
        <v>5</v>
      </c>
      <c r="G671">
        <v>300</v>
      </c>
      <c r="H671">
        <v>163800</v>
      </c>
      <c r="I671">
        <v>24570</v>
      </c>
      <c r="J671">
        <v>139230</v>
      </c>
      <c r="K671">
        <v>136500</v>
      </c>
      <c r="L671">
        <v>2730</v>
      </c>
      <c r="M671" s="1">
        <v>41913</v>
      </c>
    </row>
    <row r="672" spans="1:13" x14ac:dyDescent="0.35">
      <c r="A672">
        <v>5</v>
      </c>
      <c r="B672">
        <v>5</v>
      </c>
      <c r="C672">
        <v>1</v>
      </c>
      <c r="D672" t="s">
        <v>29</v>
      </c>
      <c r="E672">
        <v>1158</v>
      </c>
      <c r="F672">
        <v>10</v>
      </c>
      <c r="G672">
        <v>20</v>
      </c>
      <c r="H672">
        <v>23160</v>
      </c>
      <c r="I672">
        <v>3474</v>
      </c>
      <c r="J672">
        <v>19686</v>
      </c>
      <c r="K672">
        <v>11580</v>
      </c>
      <c r="L672">
        <v>8106</v>
      </c>
      <c r="M672" s="1">
        <v>41699</v>
      </c>
    </row>
    <row r="673" spans="1:13" x14ac:dyDescent="0.35">
      <c r="A673">
        <v>5</v>
      </c>
      <c r="B673">
        <v>5</v>
      </c>
      <c r="C673">
        <v>6</v>
      </c>
      <c r="D673" t="s">
        <v>29</v>
      </c>
      <c r="E673">
        <v>1614</v>
      </c>
      <c r="F673">
        <v>10</v>
      </c>
      <c r="G673">
        <v>15</v>
      </c>
      <c r="H673">
        <v>24210</v>
      </c>
      <c r="I673">
        <v>3631.5</v>
      </c>
      <c r="J673">
        <v>20578.5</v>
      </c>
      <c r="K673">
        <v>16140</v>
      </c>
      <c r="L673">
        <v>4438.5</v>
      </c>
      <c r="M673" s="1">
        <v>41730</v>
      </c>
    </row>
    <row r="674" spans="1:13" x14ac:dyDescent="0.35">
      <c r="A674">
        <v>3</v>
      </c>
      <c r="B674">
        <v>3</v>
      </c>
      <c r="C674">
        <v>4</v>
      </c>
      <c r="D674" t="s">
        <v>29</v>
      </c>
      <c r="E674">
        <v>2535</v>
      </c>
      <c r="F674">
        <v>10</v>
      </c>
      <c r="G674">
        <v>7</v>
      </c>
      <c r="H674">
        <v>17745</v>
      </c>
      <c r="I674">
        <v>2661.75</v>
      </c>
      <c r="J674">
        <v>15083.25</v>
      </c>
      <c r="K674">
        <v>12675</v>
      </c>
      <c r="L674">
        <v>2408.25</v>
      </c>
      <c r="M674" s="1">
        <v>41730</v>
      </c>
    </row>
    <row r="675" spans="1:13" x14ac:dyDescent="0.35">
      <c r="A675">
        <v>4</v>
      </c>
      <c r="B675">
        <v>2</v>
      </c>
      <c r="C675">
        <v>5</v>
      </c>
      <c r="D675" t="s">
        <v>29</v>
      </c>
      <c r="E675">
        <v>2851</v>
      </c>
      <c r="F675">
        <v>10</v>
      </c>
      <c r="G675">
        <v>350</v>
      </c>
      <c r="H675">
        <v>997850</v>
      </c>
      <c r="I675">
        <v>149677.5</v>
      </c>
      <c r="J675">
        <v>848172.5</v>
      </c>
      <c r="K675">
        <v>741260</v>
      </c>
      <c r="L675">
        <v>106912.5</v>
      </c>
      <c r="M675" s="1">
        <v>41760</v>
      </c>
    </row>
    <row r="676" spans="1:13" x14ac:dyDescent="0.35">
      <c r="A676">
        <v>5</v>
      </c>
      <c r="B676">
        <v>5</v>
      </c>
      <c r="C676">
        <v>6</v>
      </c>
      <c r="D676" t="s">
        <v>29</v>
      </c>
      <c r="E676">
        <v>2559</v>
      </c>
      <c r="F676">
        <v>10</v>
      </c>
      <c r="G676">
        <v>15</v>
      </c>
      <c r="H676">
        <v>38385</v>
      </c>
      <c r="I676">
        <v>5757.75</v>
      </c>
      <c r="J676">
        <v>32627.25</v>
      </c>
      <c r="K676">
        <v>25590</v>
      </c>
      <c r="L676">
        <v>7037.25</v>
      </c>
      <c r="M676" s="1">
        <v>41852</v>
      </c>
    </row>
    <row r="677" spans="1:13" x14ac:dyDescent="0.35">
      <c r="A677">
        <v>3</v>
      </c>
      <c r="B677">
        <v>4</v>
      </c>
      <c r="C677">
        <v>1</v>
      </c>
      <c r="D677" t="s">
        <v>29</v>
      </c>
      <c r="E677">
        <v>267</v>
      </c>
      <c r="F677">
        <v>10</v>
      </c>
      <c r="G677">
        <v>20</v>
      </c>
      <c r="H677">
        <v>5340</v>
      </c>
      <c r="I677">
        <v>801</v>
      </c>
      <c r="J677">
        <v>4539</v>
      </c>
      <c r="K677">
        <v>2670</v>
      </c>
      <c r="L677">
        <v>1869</v>
      </c>
      <c r="M677" s="1">
        <v>41548</v>
      </c>
    </row>
    <row r="678" spans="1:13" x14ac:dyDescent="0.35">
      <c r="A678">
        <v>3</v>
      </c>
      <c r="B678">
        <v>2</v>
      </c>
      <c r="C678">
        <v>5</v>
      </c>
      <c r="D678" t="s">
        <v>29</v>
      </c>
      <c r="E678">
        <v>1085</v>
      </c>
      <c r="F678">
        <v>10</v>
      </c>
      <c r="G678">
        <v>125</v>
      </c>
      <c r="H678">
        <v>135625</v>
      </c>
      <c r="I678">
        <v>20343.75</v>
      </c>
      <c r="J678">
        <v>115281.25</v>
      </c>
      <c r="K678">
        <v>130200</v>
      </c>
      <c r="L678">
        <v>-14918.75</v>
      </c>
      <c r="M678" s="1">
        <v>41913</v>
      </c>
    </row>
    <row r="679" spans="1:13" x14ac:dyDescent="0.35">
      <c r="A679">
        <v>3</v>
      </c>
      <c r="B679">
        <v>3</v>
      </c>
      <c r="C679">
        <v>1</v>
      </c>
      <c r="D679" t="s">
        <v>29</v>
      </c>
      <c r="E679">
        <v>1175</v>
      </c>
      <c r="F679">
        <v>10</v>
      </c>
      <c r="G679">
        <v>15</v>
      </c>
      <c r="H679">
        <v>17625</v>
      </c>
      <c r="I679">
        <v>2643.75</v>
      </c>
      <c r="J679">
        <v>14981.25</v>
      </c>
      <c r="K679">
        <v>11750</v>
      </c>
      <c r="L679">
        <v>3231.25</v>
      </c>
      <c r="M679" s="1">
        <v>41913</v>
      </c>
    </row>
    <row r="680" spans="1:13" x14ac:dyDescent="0.35">
      <c r="A680">
        <v>4</v>
      </c>
      <c r="B680">
        <v>5</v>
      </c>
      <c r="C680">
        <v>2</v>
      </c>
      <c r="D680" t="s">
        <v>29</v>
      </c>
      <c r="E680">
        <v>2007</v>
      </c>
      <c r="F680">
        <v>10</v>
      </c>
      <c r="G680">
        <v>350</v>
      </c>
      <c r="H680">
        <v>702450</v>
      </c>
      <c r="I680">
        <v>105367.5</v>
      </c>
      <c r="J680">
        <v>597082.5</v>
      </c>
      <c r="K680">
        <v>521820</v>
      </c>
      <c r="L680">
        <v>75262.5</v>
      </c>
      <c r="M680" s="1">
        <v>41579</v>
      </c>
    </row>
    <row r="681" spans="1:13" x14ac:dyDescent="0.35">
      <c r="A681">
        <v>1</v>
      </c>
      <c r="B681">
        <v>1</v>
      </c>
      <c r="C681">
        <v>4</v>
      </c>
      <c r="D681" t="s">
        <v>29</v>
      </c>
      <c r="E681">
        <v>2151</v>
      </c>
      <c r="F681">
        <v>10</v>
      </c>
      <c r="G681">
        <v>350</v>
      </c>
      <c r="H681">
        <v>752850</v>
      </c>
      <c r="I681">
        <v>112927.5</v>
      </c>
      <c r="J681">
        <v>639922.5</v>
      </c>
      <c r="K681">
        <v>559260</v>
      </c>
      <c r="L681">
        <v>80662.5</v>
      </c>
      <c r="M681" s="1">
        <v>41579</v>
      </c>
    </row>
    <row r="682" spans="1:13" x14ac:dyDescent="0.35">
      <c r="A682">
        <v>5</v>
      </c>
      <c r="B682">
        <v>5</v>
      </c>
      <c r="C682">
        <v>2</v>
      </c>
      <c r="D682" t="s">
        <v>29</v>
      </c>
      <c r="E682">
        <v>914</v>
      </c>
      <c r="F682">
        <v>10</v>
      </c>
      <c r="G682">
        <v>12</v>
      </c>
      <c r="H682">
        <v>10968</v>
      </c>
      <c r="I682">
        <v>1645.2</v>
      </c>
      <c r="J682">
        <v>9322.7999999999993</v>
      </c>
      <c r="K682">
        <v>2742</v>
      </c>
      <c r="L682">
        <v>6580.7999999999993</v>
      </c>
      <c r="M682" s="1">
        <v>41974</v>
      </c>
    </row>
    <row r="683" spans="1:13" x14ac:dyDescent="0.35">
      <c r="A683">
        <v>1</v>
      </c>
      <c r="B683">
        <v>3</v>
      </c>
      <c r="C683">
        <v>2</v>
      </c>
      <c r="D683" t="s">
        <v>29</v>
      </c>
      <c r="E683">
        <v>293</v>
      </c>
      <c r="F683">
        <v>10</v>
      </c>
      <c r="G683">
        <v>20</v>
      </c>
      <c r="H683">
        <v>5860</v>
      </c>
      <c r="I683">
        <v>879</v>
      </c>
      <c r="J683">
        <v>4981</v>
      </c>
      <c r="K683">
        <v>2930</v>
      </c>
      <c r="L683">
        <v>2051</v>
      </c>
      <c r="M683" s="1">
        <v>41974</v>
      </c>
    </row>
    <row r="684" spans="1:13" x14ac:dyDescent="0.35">
      <c r="A684">
        <v>3</v>
      </c>
      <c r="B684">
        <v>2</v>
      </c>
      <c r="C684">
        <v>2</v>
      </c>
      <c r="D684" t="s">
        <v>29</v>
      </c>
      <c r="E684">
        <v>500</v>
      </c>
      <c r="F684">
        <v>120</v>
      </c>
      <c r="G684">
        <v>12</v>
      </c>
      <c r="H684">
        <v>6000</v>
      </c>
      <c r="I684">
        <v>900</v>
      </c>
      <c r="J684">
        <v>5100</v>
      </c>
      <c r="K684">
        <v>1500</v>
      </c>
      <c r="L684">
        <v>3600</v>
      </c>
      <c r="M684" s="1">
        <v>41699</v>
      </c>
    </row>
    <row r="685" spans="1:13" x14ac:dyDescent="0.35">
      <c r="A685">
        <v>2</v>
      </c>
      <c r="B685">
        <v>5</v>
      </c>
      <c r="C685">
        <v>4</v>
      </c>
      <c r="D685" t="s">
        <v>29</v>
      </c>
      <c r="E685">
        <v>2826</v>
      </c>
      <c r="F685">
        <v>120</v>
      </c>
      <c r="G685">
        <v>15</v>
      </c>
      <c r="H685">
        <v>42390</v>
      </c>
      <c r="I685">
        <v>6358.5</v>
      </c>
      <c r="J685">
        <v>36031.5</v>
      </c>
      <c r="K685">
        <v>28260</v>
      </c>
      <c r="L685">
        <v>7771.5</v>
      </c>
      <c r="M685" s="1">
        <v>41760</v>
      </c>
    </row>
    <row r="686" spans="1:13" x14ac:dyDescent="0.35">
      <c r="A686">
        <v>4</v>
      </c>
      <c r="B686">
        <v>5</v>
      </c>
      <c r="C686">
        <v>4</v>
      </c>
      <c r="D686" t="s">
        <v>29</v>
      </c>
      <c r="E686">
        <v>663</v>
      </c>
      <c r="F686">
        <v>120</v>
      </c>
      <c r="G686">
        <v>125</v>
      </c>
      <c r="H686">
        <v>82875</v>
      </c>
      <c r="I686">
        <v>12431.25</v>
      </c>
      <c r="J686">
        <v>70443.75</v>
      </c>
      <c r="K686">
        <v>79560</v>
      </c>
      <c r="L686">
        <v>-9116.25</v>
      </c>
      <c r="M686" s="1">
        <v>41883</v>
      </c>
    </row>
    <row r="687" spans="1:13" x14ac:dyDescent="0.35">
      <c r="A687">
        <v>2</v>
      </c>
      <c r="B687">
        <v>1</v>
      </c>
      <c r="C687">
        <v>6</v>
      </c>
      <c r="D687" t="s">
        <v>29</v>
      </c>
      <c r="E687">
        <v>2574</v>
      </c>
      <c r="F687">
        <v>120</v>
      </c>
      <c r="G687">
        <v>300</v>
      </c>
      <c r="H687">
        <v>772200</v>
      </c>
      <c r="I687">
        <v>115830</v>
      </c>
      <c r="J687">
        <v>656370</v>
      </c>
      <c r="K687">
        <v>643500</v>
      </c>
      <c r="L687">
        <v>12870</v>
      </c>
      <c r="M687" s="1">
        <v>41579</v>
      </c>
    </row>
    <row r="688" spans="1:13" x14ac:dyDescent="0.35">
      <c r="A688">
        <v>1</v>
      </c>
      <c r="B688">
        <v>5</v>
      </c>
      <c r="C688">
        <v>6</v>
      </c>
      <c r="D688" t="s">
        <v>29</v>
      </c>
      <c r="E688">
        <v>2438</v>
      </c>
      <c r="F688">
        <v>120</v>
      </c>
      <c r="G688">
        <v>125</v>
      </c>
      <c r="H688">
        <v>304750</v>
      </c>
      <c r="I688">
        <v>45712.5</v>
      </c>
      <c r="J688">
        <v>259037.5</v>
      </c>
      <c r="K688">
        <v>292560</v>
      </c>
      <c r="L688">
        <v>-33522.5</v>
      </c>
      <c r="M688" s="1">
        <v>41609</v>
      </c>
    </row>
    <row r="689" spans="1:13" x14ac:dyDescent="0.35">
      <c r="A689">
        <v>3</v>
      </c>
      <c r="B689">
        <v>2</v>
      </c>
      <c r="C689">
        <v>5</v>
      </c>
      <c r="D689" t="s">
        <v>29</v>
      </c>
      <c r="E689">
        <v>914</v>
      </c>
      <c r="F689">
        <v>120</v>
      </c>
      <c r="G689">
        <v>12</v>
      </c>
      <c r="H689">
        <v>10968</v>
      </c>
      <c r="I689">
        <v>1645.2</v>
      </c>
      <c r="J689">
        <v>9322.7999999999993</v>
      </c>
      <c r="K689">
        <v>2742</v>
      </c>
      <c r="L689">
        <v>6580.7999999999993</v>
      </c>
      <c r="M689" s="1">
        <v>41974</v>
      </c>
    </row>
    <row r="690" spans="1:13" x14ac:dyDescent="0.35">
      <c r="A690">
        <v>4</v>
      </c>
      <c r="B690">
        <v>5</v>
      </c>
      <c r="C690">
        <v>3</v>
      </c>
      <c r="D690" t="s">
        <v>29</v>
      </c>
      <c r="E690">
        <v>865.5</v>
      </c>
      <c r="F690">
        <v>250</v>
      </c>
      <c r="G690">
        <v>20</v>
      </c>
      <c r="H690">
        <v>17310</v>
      </c>
      <c r="I690">
        <v>2596.5</v>
      </c>
      <c r="J690">
        <v>14713.5</v>
      </c>
      <c r="K690">
        <v>8655</v>
      </c>
      <c r="L690">
        <v>6058.5</v>
      </c>
      <c r="M690" s="1">
        <v>41821</v>
      </c>
    </row>
    <row r="691" spans="1:13" x14ac:dyDescent="0.35">
      <c r="A691">
        <v>5</v>
      </c>
      <c r="B691">
        <v>2</v>
      </c>
      <c r="C691">
        <v>1</v>
      </c>
      <c r="D691" t="s">
        <v>29</v>
      </c>
      <c r="E691">
        <v>492</v>
      </c>
      <c r="F691">
        <v>250</v>
      </c>
      <c r="G691">
        <v>15</v>
      </c>
      <c r="H691">
        <v>7380</v>
      </c>
      <c r="I691">
        <v>1107</v>
      </c>
      <c r="J691">
        <v>6273</v>
      </c>
      <c r="K691">
        <v>4920</v>
      </c>
      <c r="L691">
        <v>1353</v>
      </c>
      <c r="M691" s="1">
        <v>41821</v>
      </c>
    </row>
    <row r="692" spans="1:13" x14ac:dyDescent="0.35">
      <c r="A692">
        <v>1</v>
      </c>
      <c r="B692">
        <v>3</v>
      </c>
      <c r="C692">
        <v>2</v>
      </c>
      <c r="D692" t="s">
        <v>29</v>
      </c>
      <c r="E692">
        <v>267</v>
      </c>
      <c r="F692">
        <v>250</v>
      </c>
      <c r="G692">
        <v>20</v>
      </c>
      <c r="H692">
        <v>5340</v>
      </c>
      <c r="I692">
        <v>801</v>
      </c>
      <c r="J692">
        <v>4539</v>
      </c>
      <c r="K692">
        <v>2670</v>
      </c>
      <c r="L692">
        <v>1869</v>
      </c>
      <c r="M692" s="1">
        <v>41548</v>
      </c>
    </row>
    <row r="693" spans="1:13" x14ac:dyDescent="0.35">
      <c r="A693">
        <v>1</v>
      </c>
      <c r="B693">
        <v>1</v>
      </c>
      <c r="C693">
        <v>1</v>
      </c>
      <c r="D693" t="s">
        <v>29</v>
      </c>
      <c r="E693">
        <v>1175</v>
      </c>
      <c r="F693">
        <v>250</v>
      </c>
      <c r="G693">
        <v>15</v>
      </c>
      <c r="H693">
        <v>17625</v>
      </c>
      <c r="I693">
        <v>2643.75</v>
      </c>
      <c r="J693">
        <v>14981.25</v>
      </c>
      <c r="K693">
        <v>11750</v>
      </c>
      <c r="L693">
        <v>3231.25</v>
      </c>
      <c r="M693" s="1">
        <v>41913</v>
      </c>
    </row>
    <row r="694" spans="1:13" x14ac:dyDescent="0.35">
      <c r="A694">
        <v>1</v>
      </c>
      <c r="B694">
        <v>2</v>
      </c>
      <c r="C694">
        <v>1</v>
      </c>
      <c r="D694" t="s">
        <v>29</v>
      </c>
      <c r="E694">
        <v>2954</v>
      </c>
      <c r="F694">
        <v>250</v>
      </c>
      <c r="G694">
        <v>125</v>
      </c>
      <c r="H694">
        <v>369250</v>
      </c>
      <c r="I694">
        <v>55387.5</v>
      </c>
      <c r="J694">
        <v>313862.5</v>
      </c>
      <c r="K694">
        <v>354480</v>
      </c>
      <c r="L694">
        <v>-40617.5</v>
      </c>
      <c r="M694" s="1">
        <v>41579</v>
      </c>
    </row>
    <row r="695" spans="1:13" x14ac:dyDescent="0.35">
      <c r="A695">
        <v>5</v>
      </c>
      <c r="B695">
        <v>2</v>
      </c>
      <c r="C695">
        <v>4</v>
      </c>
      <c r="D695" t="s">
        <v>29</v>
      </c>
      <c r="E695">
        <v>552</v>
      </c>
      <c r="F695">
        <v>250</v>
      </c>
      <c r="G695">
        <v>125</v>
      </c>
      <c r="H695">
        <v>69000</v>
      </c>
      <c r="I695">
        <v>10350</v>
      </c>
      <c r="J695">
        <v>58650</v>
      </c>
      <c r="K695">
        <v>66240</v>
      </c>
      <c r="L695">
        <v>-7590</v>
      </c>
      <c r="M695" s="1">
        <v>41944</v>
      </c>
    </row>
    <row r="696" spans="1:13" x14ac:dyDescent="0.35">
      <c r="A696">
        <v>5</v>
      </c>
      <c r="B696">
        <v>5</v>
      </c>
      <c r="C696">
        <v>4</v>
      </c>
      <c r="D696" t="s">
        <v>29</v>
      </c>
      <c r="E696">
        <v>293</v>
      </c>
      <c r="F696">
        <v>250</v>
      </c>
      <c r="G696">
        <v>20</v>
      </c>
      <c r="H696">
        <v>5860</v>
      </c>
      <c r="I696">
        <v>879</v>
      </c>
      <c r="J696">
        <v>4981</v>
      </c>
      <c r="K696">
        <v>2930</v>
      </c>
      <c r="L696">
        <v>2051</v>
      </c>
      <c r="M696" s="1">
        <v>41974</v>
      </c>
    </row>
    <row r="697" spans="1:13" x14ac:dyDescent="0.35">
      <c r="A697">
        <v>2</v>
      </c>
      <c r="B697">
        <v>1</v>
      </c>
      <c r="C697">
        <v>2</v>
      </c>
      <c r="D697" t="s">
        <v>29</v>
      </c>
      <c r="E697">
        <v>2475</v>
      </c>
      <c r="F697">
        <v>260</v>
      </c>
      <c r="G697">
        <v>300</v>
      </c>
      <c r="H697">
        <v>742500</v>
      </c>
      <c r="I697">
        <v>111375</v>
      </c>
      <c r="J697">
        <v>631125</v>
      </c>
      <c r="K697">
        <v>618750</v>
      </c>
      <c r="L697">
        <v>12375</v>
      </c>
      <c r="M697" s="1">
        <v>41699</v>
      </c>
    </row>
    <row r="698" spans="1:13" x14ac:dyDescent="0.35">
      <c r="A698">
        <v>5</v>
      </c>
      <c r="B698">
        <v>3</v>
      </c>
      <c r="C698">
        <v>2</v>
      </c>
      <c r="D698" t="s">
        <v>29</v>
      </c>
      <c r="E698">
        <v>546</v>
      </c>
      <c r="F698">
        <v>260</v>
      </c>
      <c r="G698">
        <v>300</v>
      </c>
      <c r="H698">
        <v>163800</v>
      </c>
      <c r="I698">
        <v>24570</v>
      </c>
      <c r="J698">
        <v>139230</v>
      </c>
      <c r="K698">
        <v>136500</v>
      </c>
      <c r="L698">
        <v>2730</v>
      </c>
      <c r="M698" s="1">
        <v>41913</v>
      </c>
    </row>
    <row r="699" spans="1:13" x14ac:dyDescent="0.35">
      <c r="A699">
        <v>3</v>
      </c>
      <c r="B699">
        <v>1</v>
      </c>
      <c r="C699">
        <v>6</v>
      </c>
      <c r="D699" t="s">
        <v>29</v>
      </c>
      <c r="E699">
        <v>1368</v>
      </c>
      <c r="F699">
        <v>5</v>
      </c>
      <c r="G699">
        <v>7</v>
      </c>
      <c r="H699">
        <v>9576</v>
      </c>
      <c r="I699">
        <v>1436.4</v>
      </c>
      <c r="J699">
        <v>8139.6</v>
      </c>
      <c r="K699">
        <v>6840</v>
      </c>
      <c r="L699">
        <v>1299.6000000000004</v>
      </c>
      <c r="M699" s="1">
        <v>41671</v>
      </c>
    </row>
    <row r="700" spans="1:13" x14ac:dyDescent="0.35">
      <c r="A700">
        <v>1</v>
      </c>
      <c r="B700">
        <v>4</v>
      </c>
      <c r="C700">
        <v>4</v>
      </c>
      <c r="D700" t="s">
        <v>29</v>
      </c>
      <c r="E700">
        <v>723</v>
      </c>
      <c r="F700">
        <v>10</v>
      </c>
      <c r="G700">
        <v>7</v>
      </c>
      <c r="H700">
        <v>5061</v>
      </c>
      <c r="I700">
        <v>759.15000000000009</v>
      </c>
      <c r="J700">
        <v>4301.8500000000004</v>
      </c>
      <c r="K700">
        <v>3615</v>
      </c>
      <c r="L700">
        <v>686.85000000000014</v>
      </c>
      <c r="M700" s="1">
        <v>41730</v>
      </c>
    </row>
    <row r="701" spans="1:13" x14ac:dyDescent="0.35">
      <c r="A701">
        <v>4</v>
      </c>
      <c r="B701">
        <v>1</v>
      </c>
      <c r="C701">
        <v>4</v>
      </c>
      <c r="D701" t="s">
        <v>29</v>
      </c>
      <c r="E701">
        <v>1806</v>
      </c>
      <c r="F701">
        <v>250</v>
      </c>
      <c r="G701">
        <v>12</v>
      </c>
      <c r="H701">
        <v>21672</v>
      </c>
      <c r="I701">
        <v>3250.8</v>
      </c>
      <c r="J701">
        <v>18421.2</v>
      </c>
      <c r="K701">
        <v>5418</v>
      </c>
      <c r="L701">
        <v>13003.2</v>
      </c>
      <c r="M701" s="1">
        <v>41760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8030D-7C4B-4AEE-9F43-67FF9B93EE75}">
  <dimension ref="A1:B7"/>
  <sheetViews>
    <sheetView workbookViewId="0"/>
  </sheetViews>
  <sheetFormatPr defaultRowHeight="14.5" x14ac:dyDescent="0.35"/>
  <cols>
    <col min="1" max="1" width="9.7265625" bestFit="1" customWidth="1"/>
    <col min="2" max="2" width="12" bestFit="1" customWidth="1"/>
  </cols>
  <sheetData>
    <row r="1" spans="1:2" x14ac:dyDescent="0.35">
      <c r="A1" t="s">
        <v>7</v>
      </c>
      <c r="B1" t="s">
        <v>8</v>
      </c>
    </row>
    <row r="2" spans="1:2" x14ac:dyDescent="0.35">
      <c r="A2" t="s">
        <v>9</v>
      </c>
      <c r="B2">
        <v>1</v>
      </c>
    </row>
    <row r="3" spans="1:2" x14ac:dyDescent="0.35">
      <c r="A3" t="s">
        <v>10</v>
      </c>
      <c r="B3">
        <v>2</v>
      </c>
    </row>
    <row r="4" spans="1:2" x14ac:dyDescent="0.35">
      <c r="A4" t="s">
        <v>11</v>
      </c>
      <c r="B4">
        <v>3</v>
      </c>
    </row>
    <row r="5" spans="1:2" x14ac:dyDescent="0.35">
      <c r="A5" t="s">
        <v>12</v>
      </c>
      <c r="B5">
        <v>4</v>
      </c>
    </row>
    <row r="6" spans="1:2" x14ac:dyDescent="0.35">
      <c r="A6" t="s">
        <v>13</v>
      </c>
      <c r="B6">
        <v>5</v>
      </c>
    </row>
    <row r="7" spans="1:2" x14ac:dyDescent="0.35">
      <c r="A7" t="s">
        <v>14</v>
      </c>
      <c r="B7">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13F68-9971-4404-9F45-D28CBB2ABE5C}">
  <dimension ref="A1:B6"/>
  <sheetViews>
    <sheetView workbookViewId="0">
      <selection activeCell="A2" sqref="A2:A6"/>
    </sheetView>
  </sheetViews>
  <sheetFormatPr defaultRowHeight="14.5" x14ac:dyDescent="0.35"/>
  <cols>
    <col min="1" max="1" width="21.54296875" bestFit="1" customWidth="1"/>
    <col min="2" max="2" width="12.08984375" bestFit="1" customWidth="1"/>
  </cols>
  <sheetData>
    <row r="1" spans="1:2" x14ac:dyDescent="0.35">
      <c r="A1" t="s">
        <v>0</v>
      </c>
      <c r="B1" t="s">
        <v>1</v>
      </c>
    </row>
    <row r="2" spans="1:2" x14ac:dyDescent="0.35">
      <c r="A2" t="s">
        <v>2</v>
      </c>
      <c r="B2">
        <v>1</v>
      </c>
    </row>
    <row r="3" spans="1:2" x14ac:dyDescent="0.35">
      <c r="A3" t="s">
        <v>3</v>
      </c>
      <c r="B3">
        <v>2</v>
      </c>
    </row>
    <row r="4" spans="1:2" x14ac:dyDescent="0.35">
      <c r="A4" t="s">
        <v>4</v>
      </c>
      <c r="B4">
        <v>3</v>
      </c>
    </row>
    <row r="5" spans="1:2" x14ac:dyDescent="0.35">
      <c r="A5" t="s">
        <v>5</v>
      </c>
      <c r="B5">
        <v>4</v>
      </c>
    </row>
    <row r="6" spans="1:2" x14ac:dyDescent="0.35">
      <c r="A6" t="s">
        <v>6</v>
      </c>
      <c r="B6">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F635-15B7-4FA4-B1B8-62CA3BA69B70}">
  <dimension ref="A1:C12"/>
  <sheetViews>
    <sheetView workbookViewId="0">
      <selection activeCell="B4" sqref="B4"/>
    </sheetView>
  </sheetViews>
  <sheetFormatPr defaultRowHeight="14.5" x14ac:dyDescent="0.35"/>
  <cols>
    <col min="1" max="1" width="21.54296875" bestFit="1" customWidth="1"/>
    <col min="2" max="2" width="8.453125" bestFit="1" customWidth="1"/>
    <col min="3" max="3" width="10.453125" bestFit="1" customWidth="1"/>
  </cols>
  <sheetData>
    <row r="1" spans="1:3" x14ac:dyDescent="0.35">
      <c r="A1" t="s">
        <v>0</v>
      </c>
      <c r="B1" t="s">
        <v>31</v>
      </c>
      <c r="C1" t="s">
        <v>59</v>
      </c>
    </row>
    <row r="2" spans="1:3" x14ac:dyDescent="0.35">
      <c r="A2" t="s">
        <v>2</v>
      </c>
      <c r="B2" s="1">
        <v>41275</v>
      </c>
      <c r="C2">
        <v>46029005</v>
      </c>
    </row>
    <row r="3" spans="1:3" x14ac:dyDescent="0.35">
      <c r="A3" t="s">
        <v>2</v>
      </c>
      <c r="B3" s="1">
        <v>41640</v>
      </c>
      <c r="C3">
        <v>7789</v>
      </c>
    </row>
    <row r="4" spans="1:3" x14ac:dyDescent="0.35">
      <c r="A4" t="s">
        <v>3</v>
      </c>
      <c r="B4" s="1">
        <v>41275</v>
      </c>
      <c r="C4">
        <v>18001777</v>
      </c>
    </row>
    <row r="5" spans="1:3" x14ac:dyDescent="0.35">
      <c r="A5" t="s">
        <v>3</v>
      </c>
      <c r="B5" s="1">
        <v>41640</v>
      </c>
      <c r="C5">
        <v>8657</v>
      </c>
    </row>
    <row r="6" spans="1:3" x14ac:dyDescent="0.35">
      <c r="A6" t="s">
        <v>4</v>
      </c>
      <c r="B6" s="1">
        <v>41275</v>
      </c>
      <c r="C6">
        <v>2905136</v>
      </c>
    </row>
    <row r="7" spans="1:3" x14ac:dyDescent="0.35">
      <c r="A7" t="s">
        <v>4</v>
      </c>
      <c r="B7" s="1">
        <v>41640</v>
      </c>
      <c r="C7">
        <v>8384</v>
      </c>
    </row>
    <row r="8" spans="1:3" x14ac:dyDescent="0.35">
      <c r="A8" t="s">
        <v>5</v>
      </c>
      <c r="B8" s="1">
        <v>41275</v>
      </c>
      <c r="C8">
        <v>6386711</v>
      </c>
    </row>
    <row r="9" spans="1:3" x14ac:dyDescent="0.35">
      <c r="A9" t="s">
        <v>5</v>
      </c>
      <c r="B9" s="1">
        <v>41640</v>
      </c>
      <c r="C9">
        <v>8152</v>
      </c>
    </row>
    <row r="10" spans="1:3" x14ac:dyDescent="0.35">
      <c r="A10" t="s">
        <v>6</v>
      </c>
      <c r="B10" s="1">
        <v>41275</v>
      </c>
      <c r="C10">
        <v>10311938</v>
      </c>
    </row>
    <row r="11" spans="1:3" x14ac:dyDescent="0.35">
      <c r="A11" t="s">
        <v>6</v>
      </c>
      <c r="B11" s="1">
        <v>41640</v>
      </c>
      <c r="C11">
        <v>6231</v>
      </c>
    </row>
    <row r="12" spans="1:3" x14ac:dyDescent="0.35">
      <c r="A12" t="s">
        <v>69</v>
      </c>
      <c r="B12" s="1">
        <v>41275</v>
      </c>
      <c r="C12">
        <v>83673780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D8E49-872F-4915-A5B5-7AE50AAAB5C9}">
  <dimension ref="A1:C7"/>
  <sheetViews>
    <sheetView workbookViewId="0">
      <selection activeCell="D1" sqref="D1:F1048576"/>
    </sheetView>
  </sheetViews>
  <sheetFormatPr defaultRowHeight="14.5" x14ac:dyDescent="0.35"/>
  <cols>
    <col min="1" max="1" width="21.54296875" style="14" bestFit="1" customWidth="1"/>
    <col min="2" max="2" width="15.6328125" style="14" bestFit="1" customWidth="1"/>
    <col min="3" max="3" width="10.08984375" style="14" bestFit="1" customWidth="1"/>
    <col min="4" max="16384" width="8.7265625" style="14"/>
  </cols>
  <sheetData>
    <row r="1" spans="1:3" x14ac:dyDescent="0.35">
      <c r="A1" s="14" t="s">
        <v>0</v>
      </c>
      <c r="B1" s="14" t="s">
        <v>54</v>
      </c>
      <c r="C1" s="14" t="s">
        <v>55</v>
      </c>
    </row>
    <row r="2" spans="1:3" x14ac:dyDescent="0.35">
      <c r="A2" s="16" t="s">
        <v>2</v>
      </c>
      <c r="B2" s="14">
        <f t="shared" ref="B2:B6" ca="1" si="0">RANDBETWEEN(5000,50000000)</f>
        <v>17574728</v>
      </c>
      <c r="C2" s="14">
        <f t="shared" ref="C2" ca="1" si="1">RANDBETWEEN(5000,10000)</f>
        <v>6416</v>
      </c>
    </row>
    <row r="3" spans="1:3" x14ac:dyDescent="0.35">
      <c r="A3" s="17" t="s">
        <v>3</v>
      </c>
      <c r="B3" s="14">
        <f t="shared" ca="1" si="0"/>
        <v>45528443</v>
      </c>
      <c r="C3" s="14">
        <f t="shared" ref="C3:C6" ca="1" si="2">RANDBETWEEN(5000,10000)</f>
        <v>8533</v>
      </c>
    </row>
    <row r="4" spans="1:3" x14ac:dyDescent="0.35">
      <c r="A4" s="16" t="s">
        <v>4</v>
      </c>
      <c r="B4" s="14">
        <f t="shared" ca="1" si="0"/>
        <v>47346421</v>
      </c>
      <c r="C4" s="14">
        <f t="shared" ca="1" si="2"/>
        <v>6692</v>
      </c>
    </row>
    <row r="5" spans="1:3" x14ac:dyDescent="0.35">
      <c r="A5" s="17" t="s">
        <v>5</v>
      </c>
      <c r="B5" s="14">
        <f t="shared" ca="1" si="0"/>
        <v>36104941</v>
      </c>
      <c r="C5" s="14">
        <f t="shared" ca="1" si="2"/>
        <v>7970</v>
      </c>
    </row>
    <row r="6" spans="1:3" x14ac:dyDescent="0.35">
      <c r="A6" s="16" t="s">
        <v>6</v>
      </c>
      <c r="B6" s="14">
        <f t="shared" ca="1" si="0"/>
        <v>42090382</v>
      </c>
      <c r="C6" s="14">
        <f t="shared" ca="1" si="2"/>
        <v>6151</v>
      </c>
    </row>
    <row r="7" spans="1:3" x14ac:dyDescent="0.35">
      <c r="A7" s="20" t="s">
        <v>69</v>
      </c>
      <c r="B7" s="21">
        <f ca="1">SUM(Sales_KPI[[2013]:[2014]])</f>
        <v>188680677</v>
      </c>
      <c r="C7" s="2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4A1C-DCB3-4C75-9C90-D2461E0E46F8}">
  <dimension ref="B3:J22"/>
  <sheetViews>
    <sheetView workbookViewId="0">
      <selection activeCell="I11" sqref="I11"/>
    </sheetView>
  </sheetViews>
  <sheetFormatPr defaultRowHeight="14.5" x14ac:dyDescent="0.35"/>
  <cols>
    <col min="2" max="2" width="12.36328125" bestFit="1" customWidth="1"/>
    <col min="3" max="3" width="11.90625" bestFit="1" customWidth="1"/>
    <col min="4" max="4" width="11.7265625" bestFit="1" customWidth="1"/>
    <col min="5" max="5" width="14.90625" bestFit="1" customWidth="1"/>
    <col min="6" max="6" width="8.90625" bestFit="1" customWidth="1"/>
    <col min="7" max="7" width="10.7265625" bestFit="1" customWidth="1"/>
    <col min="8" max="8" width="15.54296875" bestFit="1" customWidth="1"/>
    <col min="9" max="9" width="15.26953125" bestFit="1" customWidth="1"/>
    <col min="10" max="10" width="7.36328125" bestFit="1" customWidth="1"/>
    <col min="11" max="11" width="15.26953125" bestFit="1" customWidth="1"/>
    <col min="12" max="12" width="8.81640625" bestFit="1" customWidth="1"/>
    <col min="13" max="13" width="17.1796875" bestFit="1" customWidth="1"/>
    <col min="14" max="14" width="15.54296875" bestFit="1" customWidth="1"/>
    <col min="15" max="15" width="6.81640625" bestFit="1" customWidth="1"/>
    <col min="16" max="16" width="17.1796875" bestFit="1" customWidth="1"/>
  </cols>
  <sheetData>
    <row r="3" spans="2:10" x14ac:dyDescent="0.35">
      <c r="B3" s="2" t="s">
        <v>50</v>
      </c>
      <c r="C3" t="s">
        <v>52</v>
      </c>
      <c r="D3" t="s">
        <v>53</v>
      </c>
      <c r="E3" t="s">
        <v>56</v>
      </c>
      <c r="F3" t="s">
        <v>57</v>
      </c>
      <c r="H3" s="2" t="s">
        <v>50</v>
      </c>
      <c r="I3" t="s">
        <v>52</v>
      </c>
      <c r="J3" t="s">
        <v>60</v>
      </c>
    </row>
    <row r="4" spans="2:10" x14ac:dyDescent="0.35">
      <c r="B4" s="3">
        <v>2013</v>
      </c>
      <c r="C4" s="6"/>
      <c r="E4" s="4"/>
      <c r="F4" s="22"/>
      <c r="H4" s="3">
        <v>2013</v>
      </c>
      <c r="I4">
        <v>26415255.510000009</v>
      </c>
    </row>
    <row r="5" spans="2:10" x14ac:dyDescent="0.35">
      <c r="B5" s="12">
        <v>9</v>
      </c>
      <c r="C5" s="6">
        <v>4484000.03</v>
      </c>
      <c r="D5" s="5"/>
      <c r="E5" s="4">
        <v>0</v>
      </c>
      <c r="F5" s="22">
        <v>50601</v>
      </c>
      <c r="H5" s="3">
        <v>2014</v>
      </c>
      <c r="I5">
        <v>92311094.749999985</v>
      </c>
      <c r="J5">
        <v>39709</v>
      </c>
    </row>
    <row r="6" spans="2:10" x14ac:dyDescent="0.35">
      <c r="B6" s="12">
        <v>10</v>
      </c>
      <c r="C6" s="6">
        <v>9295611.0999999959</v>
      </c>
      <c r="D6" s="5"/>
      <c r="E6" s="4">
        <v>0</v>
      </c>
      <c r="F6" s="22">
        <v>95622</v>
      </c>
      <c r="H6" s="3" t="s">
        <v>61</v>
      </c>
      <c r="J6">
        <v>192513099</v>
      </c>
    </row>
    <row r="7" spans="2:10" x14ac:dyDescent="0.35">
      <c r="B7" s="12">
        <v>11</v>
      </c>
      <c r="C7" s="6">
        <v>7267203.2999999998</v>
      </c>
      <c r="D7" s="5"/>
      <c r="E7" s="4">
        <v>0</v>
      </c>
      <c r="F7" s="22">
        <v>65481</v>
      </c>
      <c r="H7" s="3" t="s">
        <v>51</v>
      </c>
      <c r="I7">
        <v>118726350.25999992</v>
      </c>
      <c r="J7">
        <v>192552808</v>
      </c>
    </row>
    <row r="8" spans="2:10" x14ac:dyDescent="0.35">
      <c r="B8" s="12">
        <v>12</v>
      </c>
      <c r="C8" s="6">
        <v>5368441.08</v>
      </c>
      <c r="D8" s="5"/>
      <c r="E8" s="4">
        <v>0</v>
      </c>
      <c r="F8" s="22">
        <v>52970</v>
      </c>
    </row>
    <row r="9" spans="2:10" x14ac:dyDescent="0.35">
      <c r="B9" s="3">
        <v>2014</v>
      </c>
      <c r="C9" s="6"/>
      <c r="E9" s="4"/>
      <c r="F9" s="22"/>
    </row>
    <row r="10" spans="2:10" x14ac:dyDescent="0.35">
      <c r="B10" s="12">
        <v>1</v>
      </c>
      <c r="C10" s="6">
        <v>6607761.6800000006</v>
      </c>
      <c r="D10" s="5"/>
      <c r="E10" s="4">
        <v>0</v>
      </c>
      <c r="F10" s="22">
        <v>67835.5</v>
      </c>
      <c r="H10" s="2" t="s">
        <v>65</v>
      </c>
      <c r="I10" s="2" t="s">
        <v>58</v>
      </c>
    </row>
    <row r="11" spans="2:10" x14ac:dyDescent="0.35">
      <c r="B11" s="12">
        <v>2</v>
      </c>
      <c r="C11" s="6">
        <v>7297531.3900000006</v>
      </c>
      <c r="D11" s="5"/>
      <c r="E11" s="4">
        <v>0</v>
      </c>
      <c r="F11" s="22">
        <v>55115</v>
      </c>
      <c r="H11" s="2" t="s">
        <v>50</v>
      </c>
      <c r="I11" t="s">
        <v>54</v>
      </c>
      <c r="J11" t="s">
        <v>55</v>
      </c>
    </row>
    <row r="12" spans="2:10" x14ac:dyDescent="0.35">
      <c r="B12" s="12">
        <v>3</v>
      </c>
      <c r="C12" s="6">
        <v>5586859.8699999992</v>
      </c>
      <c r="D12" s="5"/>
      <c r="E12" s="4">
        <v>0</v>
      </c>
      <c r="F12" s="22">
        <v>53420</v>
      </c>
      <c r="H12" s="3" t="s">
        <v>14</v>
      </c>
      <c r="I12" s="22">
        <v>51650</v>
      </c>
      <c r="J12" s="22">
        <v>180401</v>
      </c>
    </row>
    <row r="13" spans="2:10" x14ac:dyDescent="0.35">
      <c r="B13" s="12">
        <v>4</v>
      </c>
      <c r="C13" s="6">
        <v>6964775.0700000003</v>
      </c>
      <c r="D13" s="5"/>
      <c r="E13" s="4">
        <v>0</v>
      </c>
      <c r="F13" s="22">
        <v>78886.5</v>
      </c>
      <c r="H13" s="3" t="s">
        <v>9</v>
      </c>
      <c r="I13" s="22">
        <v>41621</v>
      </c>
      <c r="J13" s="22">
        <v>143245</v>
      </c>
    </row>
    <row r="14" spans="2:10" x14ac:dyDescent="0.35">
      <c r="B14" s="12">
        <v>5</v>
      </c>
      <c r="C14" s="6">
        <v>6210211.0600000005</v>
      </c>
      <c r="D14" s="5"/>
      <c r="E14" s="4">
        <v>0</v>
      </c>
      <c r="F14" s="22">
        <v>51771</v>
      </c>
      <c r="H14" s="3" t="s">
        <v>10</v>
      </c>
      <c r="I14" s="22">
        <v>36704</v>
      </c>
      <c r="J14" s="22">
        <v>141553.5</v>
      </c>
    </row>
    <row r="15" spans="2:10" x14ac:dyDescent="0.35">
      <c r="B15" s="12">
        <v>6</v>
      </c>
      <c r="C15" s="6">
        <v>9518893.8199999966</v>
      </c>
      <c r="D15" s="5"/>
      <c r="E15" s="4">
        <v>0</v>
      </c>
      <c r="F15" s="22">
        <v>103302</v>
      </c>
      <c r="H15" s="3" t="s">
        <v>11</v>
      </c>
      <c r="I15" s="22">
        <v>54078</v>
      </c>
      <c r="J15" s="22">
        <v>146452</v>
      </c>
    </row>
    <row r="16" spans="2:10" x14ac:dyDescent="0.35">
      <c r="B16" s="12">
        <v>7</v>
      </c>
      <c r="C16" s="6">
        <v>8102920.1800000016</v>
      </c>
      <c r="D16" s="5"/>
      <c r="E16" s="4">
        <v>0</v>
      </c>
      <c r="F16" s="22">
        <v>69349</v>
      </c>
      <c r="H16" s="3" t="s">
        <v>12</v>
      </c>
      <c r="I16" s="22">
        <v>47311</v>
      </c>
      <c r="J16" s="22">
        <v>142252.5</v>
      </c>
    </row>
    <row r="17" spans="2:10" x14ac:dyDescent="0.35">
      <c r="B17" s="12">
        <v>8</v>
      </c>
      <c r="C17" s="6">
        <v>5864622.4199999999</v>
      </c>
      <c r="D17" s="5"/>
      <c r="E17" s="4">
        <v>0</v>
      </c>
      <c r="F17" s="22">
        <v>60705</v>
      </c>
      <c r="H17" s="3" t="s">
        <v>13</v>
      </c>
      <c r="I17" s="22">
        <v>33310</v>
      </c>
      <c r="J17" s="22">
        <v>107228</v>
      </c>
    </row>
    <row r="18" spans="2:10" x14ac:dyDescent="0.35">
      <c r="B18" s="12">
        <v>9</v>
      </c>
      <c r="C18" s="6">
        <v>6398697.2400000002</v>
      </c>
      <c r="D18" s="5">
        <v>4484000.03</v>
      </c>
      <c r="E18" s="4">
        <v>0.42700651141610269</v>
      </c>
      <c r="F18" s="22">
        <v>57280</v>
      </c>
      <c r="H18" s="3" t="s">
        <v>51</v>
      </c>
      <c r="I18" s="22">
        <v>264674</v>
      </c>
      <c r="J18" s="22">
        <v>861132</v>
      </c>
    </row>
    <row r="19" spans="2:10" x14ac:dyDescent="0.35">
      <c r="B19" s="12">
        <v>10</v>
      </c>
      <c r="C19" s="6">
        <v>12375819.919999994</v>
      </c>
      <c r="D19" s="5">
        <v>9295611.0999999959</v>
      </c>
      <c r="E19" s="4">
        <v>0.33136162720921059</v>
      </c>
      <c r="F19" s="22">
        <v>105482</v>
      </c>
    </row>
    <row r="20" spans="2:10" x14ac:dyDescent="0.35">
      <c r="B20" s="12">
        <v>11</v>
      </c>
      <c r="C20" s="6">
        <v>5384214.2000000002</v>
      </c>
      <c r="D20" s="5">
        <v>7267203.2999999998</v>
      </c>
      <c r="E20" s="4">
        <v>-0.25910780561209834</v>
      </c>
      <c r="F20" s="22">
        <v>55650</v>
      </c>
    </row>
    <row r="21" spans="2:10" x14ac:dyDescent="0.35">
      <c r="B21" s="12">
        <v>12</v>
      </c>
      <c r="C21" s="6">
        <v>11998787.900000002</v>
      </c>
      <c r="D21" s="5">
        <v>5368441.08</v>
      </c>
      <c r="E21" s="4">
        <v>1.2350599962251987</v>
      </c>
      <c r="F21" s="22">
        <v>102336</v>
      </c>
    </row>
    <row r="22" spans="2:10" x14ac:dyDescent="0.35">
      <c r="B22" s="3" t="s">
        <v>51</v>
      </c>
      <c r="C22" s="6">
        <v>118726350.25999992</v>
      </c>
      <c r="D22" s="5">
        <v>26415255.510000009</v>
      </c>
      <c r="E22" s="4">
        <v>3.4946129790436342</v>
      </c>
      <c r="F22" s="22">
        <v>1125806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626C-84BC-40E8-9662-69FA6B7BF7B4}">
  <dimension ref="A1:B9"/>
  <sheetViews>
    <sheetView workbookViewId="0">
      <selection activeCell="L24" sqref="L24"/>
    </sheetView>
  </sheetViews>
  <sheetFormatPr defaultRowHeight="14.5" x14ac:dyDescent="0.35"/>
  <cols>
    <col min="1" max="1" width="21.54296875" bestFit="1" customWidth="1"/>
    <col min="2" max="2" width="11.81640625" bestFit="1" customWidth="1"/>
  </cols>
  <sheetData>
    <row r="1" spans="1:2" x14ac:dyDescent="0.35">
      <c r="A1" s="2" t="s">
        <v>64</v>
      </c>
      <c r="B1" t="s" vm="1">
        <v>70</v>
      </c>
    </row>
    <row r="3" spans="1:2" x14ac:dyDescent="0.35">
      <c r="A3" s="2" t="s">
        <v>50</v>
      </c>
      <c r="B3" t="s">
        <v>62</v>
      </c>
    </row>
    <row r="4" spans="1:2" x14ac:dyDescent="0.35">
      <c r="A4" s="3" t="s">
        <v>2</v>
      </c>
      <c r="B4" s="6">
        <v>2457733.9050000003</v>
      </c>
    </row>
    <row r="5" spans="1:2" x14ac:dyDescent="0.35">
      <c r="A5" s="3" t="s">
        <v>4</v>
      </c>
      <c r="B5" s="6">
        <v>4089749.8650000012</v>
      </c>
    </row>
    <row r="6" spans="1:2" x14ac:dyDescent="0.35">
      <c r="A6" s="3" t="s">
        <v>3</v>
      </c>
      <c r="B6" s="6">
        <v>2911515.8550000014</v>
      </c>
    </row>
    <row r="7" spans="1:2" x14ac:dyDescent="0.35">
      <c r="A7" s="3" t="s">
        <v>5</v>
      </c>
      <c r="B7" s="6">
        <v>3858452.96</v>
      </c>
    </row>
    <row r="8" spans="1:2" x14ac:dyDescent="0.35">
      <c r="A8" s="3" t="s">
        <v>6</v>
      </c>
      <c r="B8" s="6">
        <v>3576249.674999998</v>
      </c>
    </row>
    <row r="9" spans="1:2" x14ac:dyDescent="0.35">
      <c r="A9" s="3" t="s">
        <v>51</v>
      </c>
      <c r="B9" s="6">
        <v>16893702.260000009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_ K P I _ 1 ] ] > < / 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 C o l u m n s \ P r o d u c t 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V i e w S t a t e s > < / D i a g r a m M a n a g e r . S e r i a l i z a b l e D i a g r a m > < D i a g r a m M a n a g e r . S e r i a l i z a b l e D i a g r a m > < A d a p t e r   i : t y p e = " M e a s u r e D i a g r a m S a n d b o x A d a p t e r " > < T a b l e N a m e > d i m _ c o u n t r y 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 C o l u m n s \ C o u n t r y 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 C o l u m n s \ C o u n t r y   I D < / K e y > < / a : K e y > < a : V a l u e   i : t y p e = " M e a s u r e G r i d N o d e V i e w S t a t e " > < C o l u m n > 1 < / C o l u m n > < L a y e d O u t > t r u e < / L a y e d O u t > < / a : V a l u e > < / a : K e y V a l u e O f D i a g r a m O b j e c t K e y a n y T y p e z b w N T n L X > < / V i e w S t a t e s > < / D i a g r a m M a n a g e r . S e r i a l i z a b l e D i a g r a m > < D i a g r a m M a n a g e r . S e r i a l i z a b l e D i a g r a m > < A d a p t e r   i : t y p e = " M e a s u r e D i a g r a m S a n d b o x A d a p t e r " > < T a b l e N a m e > S a l e s _ K P I _ 1 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 S a l e s _ K P I _ 1 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 C o l u m n s \ Y e a r < / K e y > < / D i a g r a m O b j e c t K e y > < D i a g r a m O b j e c t K e y > < K e y > C o l u m n s \ S a l e s   K P I 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 C o l u m n s \ S a l e s   K P I < / 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 T a g s \ T a b l e s \ & l t ; T a b l e s \ d i m _ c o u n t r y & g t ; < / K e y > < / D i a g r a m O b j e c t K e y > < D i a g r a m O b j e c t K e y > < K e y > D y n a m i c   T a g s \ T a b l e s \ & l t ; T a b l e s \ f a c t _ o r d e r & g t ; < / K e y > < / D i a g r a m O b j e c t K e y > < D i a g r a m O b j e c t K e y > < K e y > D y n a m i c   T a g s \ T a b l e s \ & l t ; T a b l e s \ d i m _ s e g m e n t & g t ; < / K e y > < / D i a g r a m O b j e c t K e y > < D i a g r a m O b j e c t K e y > < K e y > D y n a m i c   T a g s \ T a b l e s \ & l t ; T a b l e s \ d i m _ p r o d u c t & g t ; < / K e y > < / D i a g r a m O b j e c t K e y > < D i a g r a m O b j e c t K e y > < K e y > D y n a m i c   T a g s \ T a b l e s \ & l t ; T a b l e s \ d i m _ d a t e & g t ; < / K e y > < / D i a g r a m O b j e c t K e y > < D i a g r a m O b j e c t K e y > < K e y > D y n a m i c   T a g s \ T a b l e s \ & l t ; T a b l e s \ S a l e s _ K P I _ 1 & g t ; < / K e y > < / D i a g r a m O b j e c t K e y > < D i a g r a m O b j e c t K e y > < K e y > T a b l e s \ d i m _ c o u n t r y < / K e y > < / D i a g r a m O b j e c t K e y > < D i a g r a m O b j e c t K e y > < K e y > T a b l e s \ d i m _ c o u n t r y \ C o l u m n s \ C o u n t r y < / K e y > < / D i a g r a m O b j e c t K e y > < D i a g r a m O b j e c t K e y > < K e y > T a b l e s \ d i m _ c o u n t r y \ C o l u m n s \ C o u n t r y   I D < / K e y > < / D i a g r a m O b j e c t K e y > < D i a g r a m O b j e c t K e y > < K e y > T a b l e s \ f a c t _ o r d e r < / K e y > < / D i a g r a m O b j e c t K e y > < D i a g r a m O b j e c t K e y > < K e y > T a b l e s \ f a c t _ o r d e r \ C o l u m n s \ S e g m e n t   I D < / K e y > < / D i a g r a m O b j e c t K e y > < D i a g r a m O b j e c t K e y > < K e y > T a b l e s \ f a c t _ o r d e r \ C o l u m n s \ C o u n t r y   I D < / K e y > < / D i a g r a m O b j e c t K e y > < D i a g r a m O b j e c t K e y > < K e y > T a b l e s \ f a c t _ o r d e r \ C o l u m n s \ P r o d u c t   I D < / K e y > < / D i a g r a m O b j e c t K e y > < D i a g r a m O b j e c t K e y > < K e y > T a b l e s \ f a c t _ o r d e r \ C o l u m n s \ D i s c o u n t   B a n d < / K e y > < / D i a g r a m O b j e c t K e y > < D i a g r a m O b j e c t K e y > < K e y > T a b l e s \ f a c t _ o r d e r \ C o l u m n s \ U n i t s   S o l d < / K e y > < / D i a g r a m O b j e c t K e y > < D i a g r a m O b j e c t K e y > < K e y > T a b l e s \ f a c t _ o r d e r \ C o l u m n s \ M a n u f a c t u r i n g   P r i c e < / K e y > < / D i a g r a m O b j e c t K e y > < D i a g r a m O b j e c t K e y > < K e y > T a b l e s \ f a c t _ o r d e r \ C o l u m n s \ S a l e   P r i c e < / K e y > < / D i a g r a m O b j e c t K e y > < D i a g r a m O b j e c t K e y > < K e y > T a b l e s \ f a c t _ o r d e r \ C o l u m n s \ G r o s s   S a l e s < / K e y > < / D i a g r a m O b j e c t K e y > < D i a g r a m O b j e c t K e y > < K e y > T a b l e s \ f a c t _ o r d e r \ C o l u m n s \ D i s c o u n t s < / K e y > < / D i a g r a m O b j e c t K e y > < D i a g r a m O b j e c t K e y > < K e y > T a b l e s \ f a c t _ o r d e r \ C o l u m n s \ S a l e s < / K e y > < / D i a g r a m O b j e c t K e y > < D i a g r a m O b j e c t K e y > < K e y > T a b l e s \ f a c t _ o r d e r \ C o l u m n s \ C O G S < / K e y > < / D i a g r a m O b j e c t K e y > < D i a g r a m O b j e c t K e y > < K e y > T a b l e s \ f a c t _ o r d e r \ C o l u m n s \ P r o f i t < / K e y > < / D i a g r a m O b j e c t K e y > < D i a g r a m O b j e c t K e y > < K e y > T a b l e s \ f a c t _ o r d e r \ C o l u m n s \ D a t e < / K e y > < / D i a g r a m O b j e c t K e y > < D i a g r a m O b j e c t K e y > < K e y > T a b l e s \ f a c t _ o r d e r \ M e a s u r e s \ S u m   o f   P r o f i t < / K e y > < / D i a g r a m O b j e c t K e y > < D i a g r a m O b j e c t K e y > < K e y > T a b l e s \ f a c t _ o r d e r \ S u m   o f   P r o f i t \ A d d i t i o n a l   I n f o \ I m p l i c i t   M e a s u r e < / K e y > < / D i a g r a m O b j e c t K e y > < D i a g r a m O b j e c t K e y > < K e y > T a b l e s \ f a c t _ o r d e r \ M e a s u r e s \ S u m   o f   S a l e s < / K e y > < / D i a g r a m O b j e c t K e y > < D i a g r a m O b j e c t K e y > < K e y > T a b l e s \ f a c t _ o r d e r \ S u m   o f   S a l e s \ A d d i t i o n a l   I n f o \ I m p l i c i t   M e a s u r e < / K e y > < / D i a g r a m O b j e c t K e y > < D i a g r a m O b j e c t K e y > < K e y > T a b l e s \ f a c t _ o r d e r \ M e a s u r e s \ r e v e n u e < / K e y > < / D i a g r a m O b j e c t K e y > < D i a g r a m O b j e c t K e y > < K e y > T a b l e s \ f a c t _ o r d e r \ M e a s u r e s \ R e v e n u e   a l l   c o u n t r y < / K e y > < / D i a g r a m O b j e c t K e y > < D i a g r a m O b j e c t K e y > < K e y > T a b l e s \ f a c t _ o r d e r \ M e a s u r e s \ R e v e n u e   d i s t r i b u t i o n < / K e y > < / D i a g r a m O b j e c t K e y > < D i a g r a m O b j e c t K e y > < K e y > T a b l e s \ f a c t _ o r d e r \ M e a s u r e s \ R e v e n u e   s p l y < / K e y > < / D i a g r a m O b j e c t K e y > < D i a g r a m O b j e c t K e y > < K e y > T a b l e s \ f a c t _ o r d e r \ M e a s u r e s \ R e v e n u e   G r o w t h < / K e y > < / D i a g r a m O b j e c t K e y > < D i a g r a m O b j e c t K e y > < K e y > T a b l e s \ f a c t _ o r d e r \ M e a s u r e s \ U n i t   s o l d < / K e y > < / D i a g r a m O b j e c t K e y > < D i a g r a m O b j e c t K e y > < K e y > T a b l e s \ f a c t _ o r d e r \ M e a s u r e s \ U n i t   s o l d   l a s t   y e a r < / K e y > < / D i a g r a m O b j e c t K e y > < D i a g r a m O b j e c t K e y > < K e y > T a b l e s \ f a c t _ o r d e r \ M e a s u r e s \ U n i t   s o l d   g r o w t h < / K e y > < / D i a g r a m O b j e c t K e y > < D i a g r a m O b j e c t K e y > < K e y > T a b l e s \ d i m _ s e g m e n t < / K e y > < / D i a g r a m O b j e c t K e y > < D i a g r a m O b j e c t K e y > < K e y > T a b l e s \ d i m _ s e g m e n t \ C o l u m n s \ S e g m e n t < / K e y > < / D i a g r a m O b j e c t K e y > < D i a g r a m O b j e c t K e y > < K e y > T a b l e s \ d i m _ s e g m e n t \ C o l u m n s \ S e g m e n t   I D < / K e y > < / D i a g r a m O b j e c t K e y > < D i a g r a m O b j e c t K e y > < K e y > T a b l e s \ d i m _ p r o d u c t < / K e y > < / D i a g r a m O b j e c t K e y > < D i a g r a m O b j e c t K e y > < K e y > T a b l e s \ d i m _ p r o d u c t \ C o l u m n s \ P r o d u c t < / K e y > < / D i a g r a m O b j e c t K e y > < D i a g r a m O b j e c t K e y > < K e y > T a b l e s \ d i m _ p r o d u c t \ C o l u m n s \ P r o d u c t   I D < / K e y > < / D i a g r a m O b j e c t K e y > < D i a g r a m O b j e c t K e y > < K e y > T a b l e s \ d i m _ d a t e < / K e y > < / D i a g r a m O b j e c t K e y > < D i a g r a m O b j e c t K e y > < K e y > T a b l e s \ d i m _ d a t e \ C o l u m n s \ D a t e < / K e y > < / D i a g r a m O b j e c t K e y > < D i a g r a m O b j e c t K e y > < K e y > T a b l e s \ d i m _ d a t e \ C o l u m n s \ M o n t h < / K e y > < / D i a g r a m O b j e c t K e y > < D i a g r a m O b j e c t K e y > < K e y > T a b l e s \ d i m _ d a t e \ C o l u m n s \ Y e a r < / K e y > < / D i a g r a m O b j e c t K e y > < D i a g r a m O b j e c t K e y > < K e y > T a b l e s \ d i m _ d a t e \ C o l u m n s \ M o n t h   N a m e < / K e y > < / D i a g r a m O b j e c t K e y > < D i a g r a m O b j e c t K e y > < K e y > T a b l e s \ d i m _ d a t e \ C o l u m n s \ D a t e   ( Y e a r ) < / K e y > < / D i a g r a m O b j e c t K e y > < D i a g r a m O b j e c t K e y > < K e y > T a b l e s \ d i m _ d a t e \ C o l u m n s \ D a t e   ( Q u a r t e r ) < / K e y > < / D i a g r a m O b j e c t K e y > < D i a g r a m O b j e c t K e y > < K e y > T a b l e s \ d i m _ d a t e \ C o l u m n s \ D a t e   ( M o n t h   I n d e x ) < / K e y > < / D i a g r a m O b j e c t K e y > < D i a g r a m O b j e c t K e y > < K e y > T a b l e s \ d i m _ d a t e \ C o l u m n s \ D a t e   ( M o n t h ) < / K e y > < / D i a g r a m O b j e c t K e y > < D i a g r a m O b j e c t K e y > < K e y > T a b l e s \ d i m _ d a t e \ M e a s u r e s \ S u m   o f   Y e a r < / K e y > < / D i a g r a m O b j e c t K e y > < D i a g r a m O b j e c t K e y > < K e y > T a b l e s \ d i m _ d a t e \ S u m   o f   Y e a r \ A d d i t i o n a l   I n f o \ I m p l i c i t   M e a s u r e < / K e y > < / D i a g r a m O b j e c t K e y > < D i a g r a m O b j e c t K e y > < K e y > T a b l e s \ S a l e s _ K P I _ 1 < / K e y > < / D i a g r a m O b j e c t K e y > < D i a g r a m O b j e c t K e y > < K e y > T a b l e s \ S a l e s _ K P I _ 1 \ C o l u m n s \ C o u n t r y < / K e y > < / D i a g r a m O b j e c t K e y > < D i a g r a m O b j e c t K e y > < K e y > T a b l e s \ S a l e s _ K P I _ 1 \ C o l u m n s \ Y e a r < / K e y > < / D i a g r a m O b j e c t K e y > < D i a g r a m O b j e c t K e y > < K e y > T a b l e s \ S a l e s _ K P I _ 1 \ C o l u m n s \ S a l e s   K P I < / K e y > < / D i a g r a m O b j e c t K e y > < D i a g r a m O b j e c t K e y > < K e y > R e l a t i o n s h i p s \ & l t ; T a b l e s \ f a c t _ o r d e r \ C o l u m n s \ C o u n t r y   I D & g t ; - & l t ; T a b l e s \ d i m _ c o u n t r y \ C o l u m n s \ C o u n t r y   I D & g t ; < / K e y > < / D i a g r a m O b j e c t K e y > < D i a g r a m O b j e c t K e y > < K e y > R e l a t i o n s h i p s \ & l t ; T a b l e s \ f a c t _ o r d e r \ C o l u m n s \ C o u n t r y   I D & g t ; - & l t ; T a b l e s \ d i m _ c o u n t r y \ C o l u m n s \ C o u n t r y   I D & g t ; \ F K < / K e y > < / D i a g r a m O b j e c t K e y > < D i a g r a m O b j e c t K e y > < K e y > R e l a t i o n s h i p s \ & l t ; T a b l e s \ f a c t _ o r d e r \ C o l u m n s \ C o u n t r y   I D & g t ; - & l t ; T a b l e s \ d i m _ c o u n t r y \ C o l u m n s \ C o u n t r y   I D & g t ; \ P K < / K e y > < / D i a g r a m O b j e c t K e y > < D i a g r a m O b j e c t K e y > < K e y > R e l a t i o n s h i p s \ & l t ; T a b l e s \ f a c t _ o r d e r \ C o l u m n s \ C o u n t r y   I D & g t ; - & l t ; T a b l e s \ d i m _ c o u n t r y \ C o l u m n s \ C o u n t r y   I D & g t ; \ C r o s s F i l t e r < / K e y > < / D i a g r a m O b j e c t K e y > < D i a g r a m O b j e c t K e y > < K e y > R e l a t i o n s h i p s \ & l t ; T a b l e s \ f a c t _ o r d e r \ C o l u m n s \ S e g m e n t   I D & g t ; - & l t ; T a b l e s \ d i m _ s e g m e n t \ C o l u m n s \ S e g m e n t   I D & g t ; < / K e y > < / D i a g r a m O b j e c t K e y > < D i a g r a m O b j e c t K e y > < K e y > R e l a t i o n s h i p s \ & l t ; T a b l e s \ f a c t _ o r d e r \ C o l u m n s \ S e g m e n t   I D & g t ; - & l t ; T a b l e s \ d i m _ s e g m e n t \ C o l u m n s \ S e g m e n t   I D & g t ; \ F K < / K e y > < / D i a g r a m O b j e c t K e y > < D i a g r a m O b j e c t K e y > < K e y > R e l a t i o n s h i p s \ & l t ; T a b l e s \ f a c t _ o r d e r \ C o l u m n s \ S e g m e n t   I D & g t ; - & l t ; T a b l e s \ d i m _ s e g m e n t \ C o l u m n s \ S e g m e n t   I D & g t ; \ P K < / K e y > < / D i a g r a m O b j e c t K e y > < D i a g r a m O b j e c t K e y > < K e y > R e l a t i o n s h i p s \ & l t ; T a b l e s \ f a c t _ o r d e r \ C o l u m n s \ S e g m e n t   I D & g t ; - & l t ; T a b l e s \ d i m _ s e g m e n t \ C o l u m n s \ S e g m e n t   I D & g t ; \ C r o s s F i l t e r < / K e y > < / D i a g r a m O b j e c t K e y > < D i a g r a m O b j e c t K e y > < K e y > R e l a t i o n s h i p s \ & l t ; T a b l e s \ f a c t _ o r d e r \ C o l u m n s \ P r o d u c t   I D & g t ; - & l t ; T a b l e s \ d i m _ p r o d u c t \ C o l u m n s \ P r o d u c t   I D & g t ; < / K e y > < / D i a g r a m O b j e c t K e y > < D i a g r a m O b j e c t K e y > < K e y > R e l a t i o n s h i p s \ & l t ; T a b l e s \ f a c t _ o r d e r \ C o l u m n s \ P r o d u c t   I D & g t ; - & l t ; T a b l e s \ d i m _ p r o d u c t \ C o l u m n s \ P r o d u c t   I D & g t ; \ F K < / K e y > < / D i a g r a m O b j e c t K e y > < D i a g r a m O b j e c t K e y > < K e y > R e l a t i o n s h i p s \ & l t ; T a b l e s \ f a c t _ o r d e r \ C o l u m n s \ P r o d u c t   I D & g t ; - & l t ; T a b l e s \ d i m _ p r o d u c t \ C o l u m n s \ P r o d u c t   I D & g t ; \ P K < / K e y > < / D i a g r a m O b j e c t K e y > < D i a g r a m O b j e c t K e y > < K e y > R e l a t i o n s h i p s \ & l t ; T a b l e s \ f a c t _ o r d e r \ C o l u m n s \ P r o d u c t   I D & g t ; - & l t ; T a b l e s \ d i m _ p r o d u c t \ C o l u m n s \ P r o d u c t   I D & g t ; \ C r o s s F i l t e r < / K e y > < / D i a g r a m O b j e c t K e y > < D i a g r a m O b j e c t K e y > < K e y > R e l a t i o n s h i p s \ & l t ; T a b l e s \ f a c t _ o r d e r \ C o l u m n s \ D a t e & g t ; - & l t ; T a b l e s \ d i m _ d a t e \ C o l u m n s \ D a t e & g t ; < / K e y > < / D i a g r a m O b j e c t K e y > < D i a g r a m O b j e c t K e y > < K e y > R e l a t i o n s h i p s \ & l t ; T a b l e s \ f a c t _ o r d e r \ C o l u m n s \ D a t e & g t ; - & l t ; T a b l e s \ d i m _ d a t e \ C o l u m n s \ D a t e & g t ; \ F K < / K e y > < / D i a g r a m O b j e c t K e y > < D i a g r a m O b j e c t K e y > < K e y > R e l a t i o n s h i p s \ & l t ; T a b l e s \ f a c t _ o r d e r \ C o l u m n s \ D a t e & g t ; - & l t ; T a b l e s \ d i m _ d a t e \ C o l u m n s \ D a t e & g t ; \ P K < / K e y > < / D i a g r a m O b j e c t K e y > < D i a g r a m O b j e c t K e y > < K e y > R e l a t i o n s h i p s \ & l t ; T a b l e s \ f a c t _ o r d e r \ C o l u m n s \ D a t e & g t ; - & l t ; T a b l e s \ d i m _ d a t e \ C o l u m n s \ D a t e & g t ; \ C r o s s F i l t e r < / K e y > < / D i a g r a m O b j e c t K e y > < D i a g r a m O b j e c t K e y > < K e y > R e l a t i o n s h i p s \ & l t ; T a b l e s \ S a l e s _ K P I _ 1 \ C o l u m n s \ C o u n t r y & g t ; - & l t ; T a b l e s \ d i m _ c o u n t r y \ C o l u m n s \ C o u n t r y & g t ; < / K e y > < / D i a g r a m O b j e c t K e y > < D i a g r a m O b j e c t K e y > < K e y > R e l a t i o n s h i p s \ & l t ; T a b l e s \ S a l e s _ K P I _ 1 \ C o l u m n s \ C o u n t r y & g t ; - & l t ; T a b l e s \ d i m _ c o u n t r y \ C o l u m n s \ C o u n t r y & g t ; \ F K < / K e y > < / D i a g r a m O b j e c t K e y > < D i a g r a m O b j e c t K e y > < K e y > R e l a t i o n s h i p s \ & l t ; T a b l e s \ S a l e s _ K P I _ 1 \ C o l u m n s \ C o u n t r y & g t ; - & l t ; T a b l e s \ d i m _ c o u n t r y \ C o l u m n s \ C o u n t r y & g t ; \ P K < / K e y > < / D i a g r a m O b j e c t K e y > < D i a g r a m O b j e c t K e y > < K e y > R e l a t i o n s h i p s \ & l t ; T a b l e s \ S a l e s _ K P I _ 1 \ C o l u m n s \ C o u n t r y & g t ; - & l t ; T a b l e s \ d i m _ c o u n t r y \ C o l u m n s \ C o u n t r y & g t ; \ C r o s s F i l t e r < / K e y > < / D i a g r a m O b j e c t K e y > < D i a g r a m O b j e c t K e y > < K e y > R e l a t i o n s h i p s \ & l t ; T a b l e s \ S a l e s _ K P I _ 1 \ C o l u m n s \ Y e a r & g t ; - & l t ; T a b l e s \ d i m _ d a t e \ C o l u m n s \ D a t e & g t ; < / K e y > < / D i a g r a m O b j e c t K e y > < D i a g r a m O b j e c t K e y > < K e y > R e l a t i o n s h i p s \ & l t ; T a b l e s \ S a l e s _ K P I _ 1 \ C o l u m n s \ Y e a r & g t ; - & l t ; T a b l e s \ d i m _ d a t e \ C o l u m n s \ D a t e & g t ; \ F K < / K e y > < / D i a g r a m O b j e c t K e y > < D i a g r a m O b j e c t K e y > < K e y > R e l a t i o n s h i p s \ & l t ; T a b l e s \ S a l e s _ K P I _ 1 \ C o l u m n s \ Y e a r & g t ; - & l t ; T a b l e s \ d i m _ d a t e \ C o l u m n s \ D a t e & g t ; \ P K < / K e y > < / D i a g r a m O b j e c t K e y > < D i a g r a m O b j e c t K e y > < K e y > R e l a t i o n s h i p s \ & l t ; T a b l e s \ S a l e s _ K P I _ 1 \ C o l u m n s \ Y e a r & g t ; - & l t ; T a b l e s \ d i m _ d a t e \ C o l u m n s \ D a t e & g t ; \ C r o s s F i l t e r < / K e y > < / D i a g r a m O b j e c t K e y > < / A l l K e y s > < S e l e c t e d K e y s > < D i a g r a m O b j e c t K e y > < K e y > R e l a t i o n s h i p s \ & l t ; T a b l e s \ S a l e s _ K P I _ 1 \ C o l u m n s \ Y e a r & g t ; - & l t ; T a b l e s \ d i m _ d a t e \ C o l u m n s \ D a t e & g t ; 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 T a g s \ T a b l e s \ & l t ; T a b l e s \ d i m _ c o u n t r y & g t ; < / K e y > < / a : K e y > < a : V a l u e   i : t y p e = " D i a g r a m D i s p l a y T a g V i e w S t a t e " > < I s N o t F i l t e r e d O u t > t r u e < / I s N o t F i l t e r e d O u t > < / a : V a l u e > < / a : K e y V a l u e O f D i a g r a m O b j e c t K e y a n y T y p e z b w N T n L X > < a : K e y V a l u e O f D i a g r a m O b j e c t K e y a n y T y p e z b w N T n L X > < a : K e y > < K e y > D y n a m i c   T a g s \ T a b l e s \ & l t ; T a b l e s \ f a c t _ o r d e r & g t ; < / K e y > < / a : K e y > < a : V a l u e   i : t y p e = " D i a g r a m D i s p l a y T a g V i e w S t a t e " > < I s N o t F i l t e r e d O u t > t r u e < / I s N o t F i l t e r e d O u t > < / a : V a l u e > < / a : K e y V a l u e O f D i a g r a m O b j e c t K e y a n y T y p e z b w N T n L X > < a : K e y V a l u e O f D i a g r a m O b j e c t K e y a n y T y p e z b w N T n L X > < a : K e y > < K e y > D y n a m i c   T a g s \ T a b l e s \ & l t ; T a b l e s \ d i m _ s e g m e n t & g t ; 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 T a g s \ T a b l e s \ & l t ; T a b l e s \ S a l e s _ K P I _ 1 & g t ; < / K e y > < / a : K e y > < a : V a l u e   i : t y p e = " D i a g r a m D i s p l a y T a g V i e w S t a t e " > < I s N o t F i l t e r e d O u t > t r u e < / I s N o t F i l t e r e d O u t > < / a : V a l u e > < / a : K e y V a l u e O f D i a g r a m O b j e c t K e y a n y T y p e z b w N T n L X > < a : K e y V a l u e O f D i a g r a m O b j e c t K e y a n y T y p e z b w N T n L X > < a : K e y > < K e y > T a b l e s \ d i m _ c o u n t r y < / K e y > < / a : K e y > < a : V a l u e   i : t y p e = " D i a g r a m D i s p l a y N o d e V i e w S t a t e " > < H e i g h t > 1 5 0 < / H e i g h t > < I s E x p a n d e d > t r u e < / I s E x p a n d e d > < L a y e d O u t > t r u e < / L a y e d O u t > < T a b I n d e x > 1 < / T a b I n d e x > < T o p > 2 4 4 < / T o p > < W i d t h > 1 8 0 < / W i d t h > < / a : V a l u e > < / a : K e y V a l u e O f D i a g r a m O b j e c t K e y a n y T y p e z b w N T n L X > < a : K e y V a l u e O f D i a g r a m O b j e c t K e y a n y T y p e z b w N T n L X > < a : K e y > < K e y > T a b l e s \ d i m _ c o u n t r y \ C o l u m n s \ C o u n t r y < / K e y > < / a : K e y > < a : V a l u e   i : t y p e = " D i a g r a m D i s p l a y N o d e V i e w S t a t e " > < H e i g h t > 1 5 0 < / H e i g h t > < I s E x p a n d e d > t r u e < / I s E x p a n d e d > < W i d t h > 2 0 0 < / W i d t h > < / a : V a l u e > < / a : K e y V a l u e O f D i a g r a m O b j e c t K e y a n y T y p e z b w N T n L X > < a : K e y V a l u e O f D i a g r a m O b j e c t K e y a n y T y p e z b w N T n L X > < a : K e y > < K e y > T a b l e s \ d i m _ c o u n t r y \ C o l u m n s \ C o u n t r y   I D < / K e y > < / a : K e y > < a : V a l u e   i : t y p e = " D i a g r a m D i s p l a y N o d e V i e w S t a t e " > < H e i g h t > 1 5 0 < / H e i g h t > < I s E x p a n d e d > t r u e < / I s E x p a n d e d > < W i d t h > 2 0 0 < / W i d t h > < / a : V a l u e > < / a : K e y V a l u e O f D i a g r a m O b j e c t K e y a n y T y p e z b w N T n L X > < a : K e y V a l u e O f D i a g r a m O b j e c t K e y a n y T y p e z b w N T n L X > < a : K e y > < K e y > T a b l e s \ f a c t _ o r d e r < / K e y > < / a : K e y > < a : V a l u e   i : t y p e = " D i a g r a m D i s p l a y N o d e V i e w S t a t e " > < H e i g h t > 1 5 0 < / H e i g h t > < I s E x p a n d e d > t r u e < / I s E x p a n d e d > < L a y e d O u t > t r u e < / L a y e d O u t > < L e f t > 3 6 8 . 5 7 0 4 7 7 2 3 4 3 3 2 5 4 < / L e f t > < T a b I n d e x > 2 < / T a b I n d e x > < T o p > 2 4 2 . 4 7 9 0 3 4 8 5 0 1 0 4 6 5 < / T o p > < W i d t h > 2 0 0 < / W i d t h > < / a : V a l u e > < / a : K e y V a l u e O f D i a g r a m O b j e c t K e y a n y T y p e z b w N T n L X > < a : K e y V a l u e O f D i a g r a m O b j e c t K e y a n y T y p e z b w N T n L X > < a : K e y > < K e y > T a b l e s \ f a c t _ o r d e r \ C o l u m n s \ S e g m e n t   I D < / K e y > < / a : K e y > < a : V a l u e   i : t y p e = " D i a g r a m D i s p l a y N o d e V i e w S t a t e " > < H e i g h t > 1 5 0 < / H e i g h t > < I s E x p a n d e d > t r u e < / I s E x p a n d e d > < W i d t h > 2 0 0 < / W i d t h > < / a : V a l u e > < / a : K e y V a l u e O f D i a g r a m O b j e c t K e y a n y T y p e z b w N T n L X > < a : K e y V a l u e O f D i a g r a m O b j e c t K e y a n y T y p e z b w N T n L X > < a : K e y > < K e y > T a b l e s \ f a c t _ o r d e r \ C o l u m n s \ C o u n t r y   I D < / K e y > < / a : K e y > < a : V a l u e   i : t y p e = " D i a g r a m D i s p l a y N o d e V i e w S t a t e " > < H e i g h t > 1 5 0 < / H e i g h t > < I s E x p a n d e d > t r u e < / I s E x p a n d e d > < W i d t h > 2 0 0 < / W i d t h > < / a : V a l u e > < / a : K e y V a l u e O f D i a g r a m O b j e c t K e y a n y T y p e z b w N T n L X > < a : K e y V a l u e O f D i a g r a m O b j e c t K e y a n y T y p e z b w N T n L X > < a : K e y > < K e y > T a b l e s \ f a c t _ o r d e r \ C o l u m n s \ P r o d u c t   I D < / K e y > < / a : K e y > < a : V a l u e   i : t y p e = " D i a g r a m D i s p l a y N o d e V i e w S t a t e " > < H e i g h t > 1 5 0 < / H e i g h t > < I s E x p a n d e d > t r u e < / I s E x p a n d e d > < W i d t h > 2 0 0 < / W i d t h > < / a : V a l u e > < / a : K e y V a l u e O f D i a g r a m O b j e c t K e y a n y T y p e z b w N T n L X > < a : K e y V a l u e O f D i a g r a m O b j e c t K e y a n y T y p e z b w N T n L X > < a : K e y > < K e y > T a b l e s \ f a c t _ o r d e r \ C o l u m n s \ D i s c o u n t   B a n d < / K e y > < / a : K e y > < a : V a l u e   i : t y p e = " D i a g r a m D i s p l a y N o d e V i e w S t a t e " > < H e i g h t > 1 5 0 < / H e i g h t > < I s E x p a n d e d > t r u e < / I s E x p a n d e d > < W i d t h > 2 0 0 < / W i d t h > < / a : V a l u e > < / a : K e y V a l u e O f D i a g r a m O b j e c t K e y a n y T y p e z b w N T n L X > < a : K e y V a l u e O f D i a g r a m O b j e c t K e y a n y T y p e z b w N T n L X > < a : K e y > < K e y > T a b l e s \ f a c t _ o r d e r \ C o l u m n s \ U n i t s   S o l d < / K e y > < / a : K e y > < a : V a l u e   i : t y p e = " D i a g r a m D i s p l a y N o d e V i e w S t a t e " > < H e i g h t > 1 5 0 < / H e i g h t > < I s E x p a n d e d > t r u e < / I s E x p a n d e d > < W i d t h > 2 0 0 < / W i d t h > < / a : V a l u e > < / a : K e y V a l u e O f D i a g r a m O b j e c t K e y a n y T y p e z b w N T n L X > < a : K e y V a l u e O f D i a g r a m O b j e c t K e y a n y T y p e z b w N T n L X > < a : K e y > < K e y > T a b l e s \ f a c t _ o r d e r \ C o l u m n s \ M a n u f a c t u r i n g   P r i c e < / K e y > < / a : K e y > < a : V a l u e   i : t y p e = " D i a g r a m D i s p l a y N o d e V i e w S t a t e " > < H e i g h t > 1 5 0 < / H e i g h t > < I s E x p a n d e d > t r u e < / I s E x p a n d e d > < W i d t h > 2 0 0 < / W i d t h > < / a : V a l u e > < / a : K e y V a l u e O f D i a g r a m O b j e c t K e y a n y T y p e z b w N T n L X > < a : K e y V a l u e O f D i a g r a m O b j e c t K e y a n y T y p e z b w N T n L X > < a : K e y > < K e y > T a b l e s \ f a c t _ o r d e r \ C o l u m n s \ S a l e   P r i c e < / K e y > < / a : K e y > < a : V a l u e   i : t y p e = " D i a g r a m D i s p l a y N o d e V i e w S t a t e " > < H e i g h t > 1 5 0 < / H e i g h t > < I s E x p a n d e d > t r u e < / I s E x p a n d e d > < W i d t h > 2 0 0 < / W i d t h > < / a : V a l u e > < / a : K e y V a l u e O f D i a g r a m O b j e c t K e y a n y T y p e z b w N T n L X > < a : K e y V a l u e O f D i a g r a m O b j e c t K e y a n y T y p e z b w N T n L X > < a : K e y > < K e y > T a b l e s \ f a c t _ o r d e r \ C o l u m n s \ G r o s s   S a l e s < / K e y > < / a : K e y > < a : V a l u e   i : t y p e = " D i a g r a m D i s p l a y N o d e V i e w S t a t e " > < H e i g h t > 1 5 0 < / H e i g h t > < I s E x p a n d e d > t r u e < / I s E x p a n d e d > < W i d t h > 2 0 0 < / W i d t h > < / a : V a l u e > < / a : K e y V a l u e O f D i a g r a m O b j e c t K e y a n y T y p e z b w N T n L X > < a : K e y V a l u e O f D i a g r a m O b j e c t K e y a n y T y p e z b w N T n L X > < a : K e y > < K e y > T a b l e s \ f a c t _ o r d e r \ C o l u m n s \ D i s c o u n t s < / K e y > < / a : K e y > < a : V a l u e   i : t y p e = " D i a g r a m D i s p l a y N o d e V i e w S t a t e " > < H e i g h t > 1 5 0 < / H e i g h t > < I s E x p a n d e d > t r u e < / I s E x p a n d e d > < W i d t h > 2 0 0 < / W i d t h > < / a : V a l u e > < / a : K e y V a l u e O f D i a g r a m O b j e c t K e y a n y T y p e z b w N T n L X > < a : K e y V a l u e O f D i a g r a m O b j e c t K e y a n y T y p e z b w N T n L X > < a : K e y > < K e y > T a b l e s \ f a c t _ o r d e r \ C o l u m n s \ S a l e s < / K e y > < / a : K e y > < a : V a l u e   i : t y p e = " D i a g r a m D i s p l a y N o d e V i e w S t a t e " > < H e i g h t > 1 5 0 < / H e i g h t > < I s E x p a n d e d > t r u e < / I s E x p a n d e d > < W i d t h > 2 0 0 < / W i d t h > < / a : V a l u e > < / a : K e y V a l u e O f D i a g r a m O b j e c t K e y a n y T y p e z b w N T n L X > < a : K e y V a l u e O f D i a g r a m O b j e c t K e y a n y T y p e z b w N T n L X > < a : K e y > < K e y > T a b l e s \ f a c t _ o r d e r \ C o l u m n s \ C O G S < / K e y > < / a : K e y > < a : V a l u e   i : t y p e = " D i a g r a m D i s p l a y N o d e V i e w S t a t e " > < H e i g h t > 1 5 0 < / H e i g h t > < I s E x p a n d e d > t r u e < / I s E x p a n d e d > < W i d t h > 2 0 0 < / W i d t h > < / a : V a l u e > < / a : K e y V a l u e O f D i a g r a m O b j e c t K e y a n y T y p e z b w N T n L X > < a : K e y V a l u e O f D i a g r a m O b j e c t K e y a n y T y p e z b w N T n L X > < a : K e y > < K e y > T a b l e s \ f a c t _ o r d e r \ C o l u m n s \ P r o f i t < / K e y > < / a : K e y > < a : V a l u e   i : t y p e = " D i a g r a m D i s p l a y N o d e V i e w S t a t e " > < H e i g h t > 1 5 0 < / H e i g h t > < I s E x p a n d e d > t r u e < / I s E x p a n d e d > < W i d t h > 2 0 0 < / W i d t h > < / a : V a l u e > < / a : K e y V a l u e O f D i a g r a m O b j e c t K e y a n y T y p e z b w N T n L X > < a : K e y V a l u e O f D i a g r a m O b j e c t K e y a n y T y p e z b w N T n L X > < a : K e y > < K e y > T a b l e s \ f a c t _ o r d e r \ C o l u m n s \ D a t e < / K e y > < / a : K e y > < a : V a l u e   i : t y p e = " D i a g r a m D i s p l a y N o d e V i e w S t a t e " > < H e i g h t > 1 5 0 < / H e i g h t > < I s E x p a n d e d > t r u e < / I s E x p a n d e d > < W i d t h > 2 0 0 < / W i d t h > < / a : V a l u e > < / a : K e y V a l u e O f D i a g r a m O b j e c t K e y a n y T y p e z b w N T n L X > < a : K e y V a l u e O f D i a g r a m O b j e c t K e y a n y T y p e z b w N T n L X > < a : K e y > < K e y > T a b l e s \ f a c t _ o r d e r \ M e a s u r e s \ S u m   o f   P r o f i t < / K e y > < / a : K e y > < a : V a l u e   i : t y p e = " D i a g r a m D i s p l a y N o d e V i e w S t a t e " > < H e i g h t > 1 5 0 < / H e i g h t > < I s E x p a n d e d > t r u e < / I s E x p a n d e d > < W i d t h > 2 0 0 < / W i d t h > < / a : V a l u e > < / a : K e y V a l u e O f D i a g r a m O b j e c t K e y a n y T y p e z b w N T n L X > < a : K e y V a l u e O f D i a g r a m O b j e c t K e y a n y T y p e z b w N T n L X > < a : K e y > < K e y > T a b l e s \ f a c t _ o r d e r \ S u m   o f   P r o f i t \ A d d i t i o n a l   I n f o \ I m p l i c i t   M e a s u r e < / K e y > < / a : K e y > < a : V a l u e   i : t y p e = " D i a g r a m D i s p l a y V i e w S t a t e I D i a g r a m T a g A d d i t i o n a l I n f o " / > < / a : K e y V a l u e O f D i a g r a m O b j e c t K e y a n y T y p e z b w N T n L X > < a : K e y V a l u e O f D i a g r a m O b j e c t K e y a n y T y p e z b w N T n L X > < a : K e y > < K e y > T a b l e s \ f a c t _ o r d e r \ M e a s u r e s \ S u m   o f   S a l e s < / K e y > < / a : K e y > < a : V a l u e   i : t y p e = " D i a g r a m D i s p l a y N o d e V i e w S t a t e " > < H e i g h t > 1 5 0 < / H e i g h t > < I s E x p a n d e d > t r u e < / I s E x p a n d e d > < W i d t h > 2 0 0 < / W i d t h > < / a : V a l u e > < / a : K e y V a l u e O f D i a g r a m O b j e c t K e y a n y T y p e z b w N T n L X > < a : K e y V a l u e O f D i a g r a m O b j e c t K e y a n y T y p e z b w N T n L X > < a : K e y > < K e y > T a b l e s \ f a c t _ o r d e r \ S u m   o f   S a l e s \ A d d i t i o n a l   I n f o \ I m p l i c i t   M e a s u r e < / K e y > < / a : K e y > < a : V a l u e   i : t y p e = " D i a g r a m D i s p l a y V i e w S t a t e I D i a g r a m T a g A d d i t i o n a l I n f o " / > < / a : K e y V a l u e O f D i a g r a m O b j e c t K e y a n y T y p e z b w N T n L X > < a : K e y V a l u e O f D i a g r a m O b j e c t K e y a n y T y p e z b w N T n L X > < a : K e y > < K e y > T a b l e s \ f a c t _ o r d e r \ M e a s u r e s \ r e v e n u e < / K e y > < / a : K e y > < a : V a l u e   i : t y p e = " D i a g r a m D i s p l a y N o d e V i e w S t a t e " > < H e i g h t > 1 5 0 < / H e i g h t > < I s E x p a n d e d > t r u e < / I s E x p a n d e d > < W i d t h > 2 0 0 < / W i d t h > < / a : V a l u e > < / a : K e y V a l u e O f D i a g r a m O b j e c t K e y a n y T y p e z b w N T n L X > < a : K e y V a l u e O f D i a g r a m O b j e c t K e y a n y T y p e z b w N T n L X > < a : K e y > < K e y > T a b l e s \ f a c t _ o r d e r \ M e a s u r e s \ R e v e n u e   a l l   c o u n t r y < / K e y > < / a : K e y > < a : V a l u e   i : t y p e = " D i a g r a m D i s p l a y N o d e V i e w S t a t e " > < H e i g h t > 1 5 0 < / H e i g h t > < I s E x p a n d e d > t r u e < / I s E x p a n d e d > < W i d t h > 2 0 0 < / W i d t h > < / a : V a l u e > < / a : K e y V a l u e O f D i a g r a m O b j e c t K e y a n y T y p e z b w N T n L X > < a : K e y V a l u e O f D i a g r a m O b j e c t K e y a n y T y p e z b w N T n L X > < a : K e y > < K e y > T a b l e s \ f a c t _ o r d e r \ M e a s u r e s \ R e v e n u e   d i s t r i b u t i o n < / K e y > < / a : K e y > < a : V a l u e   i : t y p e = " D i a g r a m D i s p l a y N o d e V i e w S t a t e " > < H e i g h t > 1 5 0 < / H e i g h t > < I s E x p a n d e d > t r u e < / I s E x p a n d e d > < W i d t h > 2 0 0 < / W i d t h > < / a : V a l u e > < / a : K e y V a l u e O f D i a g r a m O b j e c t K e y a n y T y p e z b w N T n L X > < a : K e y V a l u e O f D i a g r a m O b j e c t K e y a n y T y p e z b w N T n L X > < a : K e y > < K e y > T a b l e s \ f a c t _ o r d e r \ M e a s u r e s \ R e v e n u e   s p l y < / K e y > < / a : K e y > < a : V a l u e   i : t y p e = " D i a g r a m D i s p l a y N o d e V i e w S t a t e " > < H e i g h t > 1 5 0 < / H e i g h t > < I s E x p a n d e d > t r u e < / I s E x p a n d e d > < W i d t h > 2 0 0 < / W i d t h > < / a : V a l u e > < / a : K e y V a l u e O f D i a g r a m O b j e c t K e y a n y T y p e z b w N T n L X > < a : K e y V a l u e O f D i a g r a m O b j e c t K e y a n y T y p e z b w N T n L X > < a : K e y > < K e y > T a b l e s \ f a c t _ o r d e r \ M e a s u r e s \ R e v e n u e   G r o w t h < / K e y > < / a : K e y > < a : V a l u e   i : t y p e = " D i a g r a m D i s p l a y N o d e V i e w S t a t e " > < H e i g h t > 1 5 0 < / H e i g h t > < I s E x p a n d e d > t r u e < / I s E x p a n d e d > < W i d t h > 2 0 0 < / W i d t h > < / a : V a l u e > < / a : K e y V a l u e O f D i a g r a m O b j e c t K e y a n y T y p e z b w N T n L X > < a : K e y V a l u e O f D i a g r a m O b j e c t K e y a n y T y p e z b w N T n L X > < a : K e y > < K e y > T a b l e s \ f a c t _ o r d e r \ M e a s u r e s \ U n i t   s o l d < / K e y > < / a : K e y > < a : V a l u e   i : t y p e = " D i a g r a m D i s p l a y N o d e V i e w S t a t e " > < H e i g h t > 1 5 0 < / H e i g h t > < I s E x p a n d e d > t r u e < / I s E x p a n d e d > < W i d t h > 2 0 0 < / W i d t h > < / a : V a l u e > < / a : K e y V a l u e O f D i a g r a m O b j e c t K e y a n y T y p e z b w N T n L X > < a : K e y V a l u e O f D i a g r a m O b j e c t K e y a n y T y p e z b w N T n L X > < a : K e y > < K e y > T a b l e s \ f a c t _ o r d e r \ M e a s u r e s \ U n i t   s o l d   l a s t   y e a r < / K e y > < / a : K e y > < a : V a l u e   i : t y p e = " D i a g r a m D i s p l a y N o d e V i e w S t a t e " > < H e i g h t > 1 5 0 < / H e i g h t > < I s E x p a n d e d > t r u e < / I s E x p a n d e d > < W i d t h > 2 0 0 < / W i d t h > < / a : V a l u e > < / a : K e y V a l u e O f D i a g r a m O b j e c t K e y a n y T y p e z b w N T n L X > < a : K e y V a l u e O f D i a g r a m O b j e c t K e y a n y T y p e z b w N T n L X > < a : K e y > < K e y > T a b l e s \ f a c t _ o r d e r \ M e a s u r e s \ U n i t   s o l d   g r o w t h < / K e y > < / a : K e y > < a : V a l u e   i : t y p e = " D i a g r a m D i s p l a y N o d e V i e w S t a t e " > < H e i g h t > 1 5 0 < / H e i g h t > < I s E x p a n d e d > t r u e < / I s E x p a n d e d > < W i d t h > 2 0 0 < / W i d t h > < / a : V a l u e > < / a : K e y V a l u e O f D i a g r a m O b j e c t K e y a n y T y p e z b w N T n L X > < a : K e y V a l u e O f D i a g r a m O b j e c t K e y a n y T y p e z b w N T n L X > < a : K e y > < K e y > T a b l e s \ d i m _ s e g m e n t < / K e y > < / a : K e y > < a : V a l u e   i : t y p e = " D i a g r a m D i s p l a y N o d e V i e w S t a t e " > < H e i g h t > 1 5 0 < / H e i g h t > < I s E x p a n d e d > t r u e < / I s E x p a n d e d > < L a y e d O u t > t r u e < / L a y e d O u t > < L e f t > 3 6 5 . 9 0 3 8 1 0 5 6 7 6 6 5 6 9 < / L e f t > < W i d t h > 2 0 0 < / W i d t h > < / a : V a l u e > < / a : K e y V a l u e O f D i a g r a m O b j e c t K e y a n y T y p e z b w N T n L X > < a : K e y V a l u e O f D i a g r a m O b j e c t K e y a n y T y p e z b w N T n L X > < a : K e y > < K e y > T a b l e s \ d i m _ s e g m e n t \ C o l u m n s \ S e g m e n t < / K e y > < / a : K e y > < a : V a l u e   i : t y p e = " D i a g r a m D i s p l a y N o d e V i e w S t a t e " > < H e i g h t > 1 5 0 < / H e i g h t > < I s E x p a n d e d > t r u e < / I s E x p a n d e d > < W i d t h > 2 0 0 < / W i d t h > < / a : V a l u e > < / a : K e y V a l u e O f D i a g r a m O b j e c t K e y a n y T y p e z b w N T n L X > < a : K e y V a l u e O f D i a g r a m O b j e c t K e y a n y T y p e z b w N T n L X > < a : K e y > < K e y > T a b l e s \ d i m _ s e g m e n t \ C o l u m n s \ S e g m e n t   I D < / K e y > < / a : K e y > < a : V a l u e   i : t y p e = " D i a g r a m D i s p l a y N o d e V i e w S t a t e " > < H e i g h t > 1 5 0 < / H e i g h t > < I s E x p a n d e d > t r u e < / I s E x p a n d e d > < W i d t h > 2 0 0 < / W i d t h > < / a : V a l u e > < / a : K e y V a l u e O f D i a g r a m O b j e c t K e y a n y T y p e z b w N T n L X > < a : K e y V a l u e O f D i a g r a m O b j e c t K e y a n y T y p e z b w N T n L X > < a : K e y > < K e y > T a b l e s \ d i m _ p r o d u c t < / K e y > < / a : K e y > < a : V a l u e   i : t y p e = " D i a g r a m D i s p l a y N o d e V i e w S t a t e " > < H e i g h t > 1 4 5 . 9 9 9 9 9 9 9 9 9 9 9 9 9 7 < / H e i g h t > < I s E x p a n d e d > t r u e < / I s E x p a n d e d > < L a y e d O u t > t r u e < / L a y e d O u t > < L e f t > 7 7 3 . 1 4 0 9 5 4 4 6 8 6 6 4 8 6 < / L e f t > < T a b I n d e x > 3 < / T a b I n d e x > < T o p > 2 3 9 . 9 0 6 1 8 4 0 9 1 7 1 8 9 6 < / T o p > < W i d t h > 2 0 0 < / W i d t h > < / a : V a l u e > < / a : K e y V a l u e O f D i a g r a m O b j e c t K e y a n y T y p e z b w N T n L X > < a : K e y V a l u e O f D i a g r a m O b j e c t K e y a n y T y p e z b w N T n L X > < a : K e y > < K e y > T a b l e s \ d i m _ p r o d u c t \ C o l u m n s \ P r o d u c t < / K e y > < / a : K e y > < a : V a l u e   i : t y p e = " D i a g r a m D i s p l a y N o d e V i e w S t a t e " > < H e i g h t > 1 5 0 < / H e i g h t > < I s E x p a n d e d > t r u e < / I s E x p a n d e d > < W i d t h > 2 0 0 < / W i d t h > < / a : V a l u e > < / a : K e y V a l u e O f D i a g r a m O b j e c t K e y a n y T y p e z b w N T n L X > < a : K e y V a l u e O f D i a g r a m O b j e c t K e y a n y T y p e z b w N T n L X > < a : K e y > < K e y > T a b l e s \ d i m _ p r o d u c t \ C o l u m n s \ P r o d u c t   I D < / K e y > < / a : K e y > < a : V a l u e   i : t y p e = " D i a g r a m D i s p l a y N o d e V i e w S t a t e " > < H e i g h t > 1 5 0 < / H e i g h t > < I s E x p a n d e d > t r u e < / I s E x p a n d e d > < W i d t h > 2 0 0 < / W i d t h > < / a : V a l u e > < / a : K e y V a l u e O f D i a g r a m O b j e c t K e y a n y T y p e z b w N T n L X > < a : K e y V a l u e O f D i a g r a m O b j e c t K e y a n y T y p e z b w N T n L X > < a : K e y > < K e y > T a b l e s \ d i m _ d a t e < / K e y > < / a : K e y > < a : V a l u e   i : t y p e = " D i a g r a m D i s p l a y N o d e V i e w S t a t e " > < H e i g h t > 1 7 3 . 3 3 3 3 3 3 3 3 3 3 3 3 3 1 < / H e i g h t > < I s E x p a n d e d > t r u e < / I s E x p a n d e d > < L a y e d O u t > t r u e < / L a y e d O u t > < L e f t > 3 8 3 . 0 4 4 7 6 5 0 3 6 3 3 0 5 5 < / L e f t > < T a b I n d e x > 4 < / T a b I n d e x > < T o p > 5 0 7 . 2 3 9 5 1 7 4 2 5 0 5 2 3 3 < / 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 T a b l e s \ d i m _ d a t e \ C o l u m n s \ D a t e   ( Y e a r ) < / K e y > < / a : K e y > < a : V a l u e   i : t y p e = " D i a g r a m D i s p l a y N o d e V i e w S t a t e " > < H e i g h t > 1 5 0 < / H e i g h t > < I s E x p a n d e d > t r u e < / I s E x p a n d e d > < W i d t h > 2 0 0 < / W i d t h > < / a : V a l u e > < / a : K e y V a l u e O f D i a g r a m O b j e c t K e y a n y T y p e z b w N T n L X > < a : K e y V a l u e O f D i a g r a m O b j e c t K e y a n y T y p e z b w N T n L X > < a : K e y > < K e y > T a b l e s \ d i m _ d a t e \ C o l u m n s \ D a t e   ( Q u a r t e r ) < / K e y > < / a : K e y > < a : V a l u e   i : t y p e = " D i a g r a m D i s p l a y N o d e V i e w S t a t e " > < H e i g h t > 1 5 0 < / H e i g h t > < I s E x p a n d e d > t r u e < / I s E x p a n d e d > < W i d t h > 2 0 0 < / W i d t h > < / a : V a l u e > < / a : K e y V a l u e O f D i a g r a m O b j e c t K e y a n y T y p e z b w N T n L X > < a : K e y V a l u e O f D i a g r a m O b j e c t K e y a n y T y p e z b w N T n L X > < a : K e y > < K e y > T a b l e s \ d i m _ d a t e \ C o l u m n s \ D a t e   ( M o n t h   I n d e x ) < / K e y > < / a : K e y > < a : V a l u e   i : t y p e = " D i a g r a m D i s p l a y N o d e V i e w S t a t e " > < H e i g h t > 1 5 0 < / H e i g h t > < I s E x p a n d e d > t r u e < / I s E x p a n d e d > < W i d t h > 2 0 0 < / W i d t h > < / a : V a l u e > < / a : K e y V a l u e O f D i a g r a m O b j e c t K e y a n y T y p e z b w N T n L X > < a : K e y V a l u e O f D i a g r a m O b j e c t K e y a n y T y p e z b w N T n L X > < a : K e y > < K e y > T a b l e s \ d i m _ d a t e \ C o l u m n s \ D a t e   ( M o n t h ) < / K e y > < / a : K e y > < a : V a l u e   i : t y p e = " D i a g r a m D i s p l a y N o d e V i e w S t a t e " > < H e i g h t > 1 5 0 < / H e i g h t > < I s E x p a n d e d > t r u e < / I s E x p a n d e d > < W i d t h > 2 0 0 < / W i d t h > < / a : V a l u e > < / a : K e y V a l u e O f D i a g r a m O b j e c t K e y a n y T y p e z b w N T n L X > < a : K e y V a l u e O f D i a g r a m O b j e c t K e y a n y T y p e z b w N T n L X > < a : K e y > < K e y > T a b l e s \ d i m _ d a t e \ M e a s u r e s \ S u m   o f   Y e a r < / K e y > < / a : K e y > < a : V a l u e   i : t y p e = " D i a g r a m D i s p l a y N o d e V i e w S t a t e " > < H e i g h t > 1 5 0 < / H e i g h t > < I s E x p a n d e d > t r u e < / I s E x p a n d e d > < W i d t h > 2 0 0 < / W i d t h > < / a : V a l u e > < / a : K e y V a l u e O f D i a g r a m O b j e c t K e y a n y T y p e z b w N T n L X > < a : K e y V a l u e O f D i a g r a m O b j e c t K e y a n y T y p e z b w N T n L X > < a : K e y > < K e y > T a b l e s \ d i m _ d a t e \ S u m   o f   Y e a r \ A d d i t i o n a l   I n f o \ I m p l i c i t   M e a s u r e < / K e y > < / a : K e y > < a : V a l u e   i : t y p e = " D i a g r a m D i s p l a y V i e w S t a t e I D i a g r a m T a g A d d i t i o n a l I n f o " / > < / a : K e y V a l u e O f D i a g r a m O b j e c t K e y a n y T y p e z b w N T n L X > < a : K e y V a l u e O f D i a g r a m O b j e c t K e y a n y T y p e z b w N T n L X > < a : K e y > < K e y > T a b l e s \ S a l e s _ K P I _ 1 < / K e y > < / a : K e y > < a : V a l u e   i : t y p e = " D i a g r a m D i s p l a y N o d e V i e w S t a t e " > < H e i g h t > 1 5 0 < / H e i g h t > < I s E x p a n d e d > t r u e < / I s E x p a n d e d > < L a y e d O u t > t r u e < / L a y e d O u t > < L e f t > 6 8 3 . 1 4 0 9 5 4 4 6 8 6 6 4 8 6 < / L e f t > < T a b I n d e x > 5 < / T a b I n d e x > < T o p > 4 6 0 . 6 1 9 7 5 8 7 1 2 5 2 6 1 6 < / T o p > < W i d t h > 2 0 0 < / W i d t h > < / a : V a l u e > < / a : K e y V a l u e O f D i a g r a m O b j e c t K e y a n y T y p e z b w N T n L X > < a : K e y V a l u e O f D i a g r a m O b j e c t K e y a n y T y p e z b w N T n L X > < a : K e y > < K e y > T a b l e s \ S a l e s _ K P I _ 1 \ C o l u m n s \ C o u n t r y < / K e y > < / a : K e y > < a : V a l u e   i : t y p e = " D i a g r a m D i s p l a y N o d e V i e w S t a t e " > < H e i g h t > 1 5 0 < / H e i g h t > < I s E x p a n d e d > t r u e < / I s E x p a n d e d > < W i d t h > 2 0 0 < / W i d t h > < / a : V a l u e > < / a : K e y V a l u e O f D i a g r a m O b j e c t K e y a n y T y p e z b w N T n L X > < a : K e y V a l u e O f D i a g r a m O b j e c t K e y a n y T y p e z b w N T n L X > < a : K e y > < K e y > T a b l e s \ S a l e s _ K P I _ 1 \ C o l u m n s \ Y e a r < / K e y > < / a : K e y > < a : V a l u e   i : t y p e = " D i a g r a m D i s p l a y N o d e V i e w S t a t e " > < H e i g h t > 1 5 0 < / H e i g h t > < I s E x p a n d e d > t r u e < / I s E x p a n d e d > < W i d t h > 2 0 0 < / W i d t h > < / a : V a l u e > < / a : K e y V a l u e O f D i a g r a m O b j e c t K e y a n y T y p e z b w N T n L X > < a : K e y V a l u e O f D i a g r a m O b j e c t K e y a n y T y p e z b w N T n L X > < a : K e y > < K e y > T a b l e s \ S a l e s _ K P I _ 1 \ C o l u m n s \ S a l e s   K P I < / K e y > < / a : K e y > < a : V a l u e   i : t y p e = " D i a g r a m D i s p l a y N o d e V i e w S t a t e " > < H e i g h t > 1 5 0 < / H e i g h t > < I s E x p a n d e d > t r u e < / I s E x p a n d e d > < W i d t h > 2 0 0 < / W i d t h > < / a : V a l u e > < / a : K e y V a l u e O f D i a g r a m O b j e c t K e y a n y T y p e z b w N T n L X > < a : K e y V a l u e O f D i a g r a m O b j e c t K e y a n y T y p e z b w N T n L X > < a : K e y > < K e y > R e l a t i o n s h i p s \ & l t ; T a b l e s \ f a c t _ o r d e r \ C o l u m n s \ C o u n t r y   I D & g t ; - & l t ; T a b l e s \ d i m _ c o u n t r y \ C o l u m n s \ C o u n t r y   I D & g t ; < / K e y > < / a : K e y > < a : V a l u e   i : t y p e = " D i a g r a m D i s p l a y L i n k V i e w S t a t e " > < A u t o m a t i o n P r o p e r t y H e l p e r T e x t > E n d   p o i n t   1 :   ( 3 5 2 . 5 7 0 4 7 7 2 3 4 3 3 3 , 2 9 8 . 4 9 3 0 1 2 ) .   E n d   p o i n t   2 :   ( 1 9 6 , 3 1 8 . 4 9 3 0 1 2 )   < / A u t o m a t i o n P r o p e r t y H e l p e r T e x t > < L a y e d O u t > t r u e < / L a y e d O u t > < P o i n t s   x m l n s : b = " h t t p : / / s c h e m a s . d a t a c o n t r a c t . o r g / 2 0 0 4 / 0 7 / S y s t e m . W i n d o w s " > < b : P o i n t > < b : _ x > 3 5 2 . 5 7 0 4 7 7 2 3 4 3 3 2 5 4 < / b : _ x > < b : _ y > 2 9 8 . 4 9 3 0 1 2 < / b : _ y > < / b : P o i n t > < b : P o i n t > < b : _ x > 2 7 6 . 2 8 5 2 3 8 5 < / b : _ x > < b : _ y > 2 9 8 . 4 9 3 0 1 2 < / b : _ y > < / b : P o i n t > < b : P o i n t > < b : _ x > 2 7 4 . 2 8 5 2 3 8 5 < / b : _ x > < b : _ y > 3 0 0 . 4 9 3 0 1 2 < / b : _ y > < / b : P o i n t > < b : P o i n t > < b : _ x > 2 7 4 . 2 8 5 2 3 8 5 < / b : _ x > < b : _ y > 3 1 6 . 4 9 3 0 1 2 < / b : _ y > < / b : P o i n t > < b : P o i n t > < b : _ x > 2 7 2 . 2 8 5 2 3 8 5 < / b : _ x > < b : _ y > 3 1 8 . 4 9 3 0 1 2 < / b : _ y > < / b : P o i n t > < b : P o i n t > < b : _ x > 1 9 6 . 0 0 0 0 0 0 0 0 0 0 0 0 0 3 < / b : _ x > < b : _ y > 3 1 8 . 4 9 3 0 1 2 < / b : _ y > < / b : P o i n t > < / P o i n t s > < / a : V a l u e > < / a : K e y V a l u e O f D i a g r a m O b j e c t K e y a n y T y p e z b w N T n L X > < a : K e y V a l u e O f D i a g r a m O b j e c t K e y a n y T y p e z b w N T n L X > < a : K e y > < K e y > R e l a t i o n s h i p s \ & l t ; T a b l e s \ f a c t _ o r d e r \ C o l u m n s \ C o u n t r y   I D & g t ; - & l t ; T a b l e s \ d i m _ c o u n t r y \ C o l u m n s \ C o u n t r y   I D & g t ; \ F K < / K e y > < / a : K e y > < a : V a l u e   i : t y p e = " D i a g r a m D i s p l a y L i n k E n d p o i n t V i e w S t a t e " > < H e i g h t > 1 6 < / H e i g h t > < L a b e l L o c a t i o n   x m l n s : b = " h t t p : / / s c h e m a s . d a t a c o n t r a c t . o r g / 2 0 0 4 / 0 7 / S y s t e m . W i n d o w s " > < b : _ x > 3 5 2 . 5 7 0 4 7 7 2 3 4 3 3 2 5 4 < / b : _ x > < b : _ y > 2 9 0 . 4 9 3 0 1 2 < / b : _ y > < / L a b e l L o c a t i o n > < L o c a t i o n   x m l n s : b = " h t t p : / / s c h e m a s . d a t a c o n t r a c t . o r g / 2 0 0 4 / 0 7 / S y s t e m . W i n d o w s " > < b : _ x > 3 6 8 . 5 7 0 4 7 7 2 3 4 3 3 2 5 4 < / b : _ x > < b : _ y > 2 9 8 . 4 9 3 0 1 2 < / b : _ y > < / L o c a t i o n > < S h a p e R o t a t e A n g l e > 1 8 0 < / S h a p e R o t a t e A n g l e > < W i d t h > 1 6 < / W i d t h > < / a : V a l u e > < / a : K e y V a l u e O f D i a g r a m O b j e c t K e y a n y T y p e z b w N T n L X > < a : K e y V a l u e O f D i a g r a m O b j e c t K e y a n y T y p e z b w N T n L X > < a : K e y > < K e y > R e l a t i o n s h i p s \ & l t ; T a b l e s \ f a c t _ o r d e r \ C o l u m n s \ C o u n t r y   I D & g t ; - & l t ; T a b l e s \ d i m _ c o u n t r y \ C o l u m n s \ C o u n t r y   I D & g t ; \ P K < / K e y > < / a : K e y > < a : V a l u e   i : t y p e = " D i a g r a m D i s p l a y L i n k E n d p o i n t V i e w S t a t e " > < H e i g h t > 1 6 < / H e i g h t > < L a b e l L o c a t i o n   x m l n s : b = " h t t p : / / s c h e m a s . d a t a c o n t r a c t . o r g / 2 0 0 4 / 0 7 / S y s t e m . W i n d o w s " > < b : _ x > 1 8 0 . 0 0 0 0 0 0 0 0 0 0 0 0 0 3 < / b : _ x > < b : _ y > 3 1 0 . 4 9 3 0 1 2 < / b : _ y > < / L a b e l L o c a t i o n > < L o c a t i o n   x m l n s : b = " h t t p : / / s c h e m a s . d a t a c o n t r a c t . o r g / 2 0 0 4 / 0 7 / S y s t e m . W i n d o w s " > < b : _ x > 1 8 0 . 0 0 0 0 0 0 0 0 0 0 0 0 0 3 < / b : _ x > < b : _ y > 3 1 8 . 4 9 3 0 1 2 < / b : _ y > < / L o c a t i o n > < S h a p e R o t a t e A n g l e > 3 6 0 < / S h a p e R o t a t e A n g l e > < W i d t h > 1 6 < / W i d t h > < / a : V a l u e > < / a : K e y V a l u e O f D i a g r a m O b j e c t K e y a n y T y p e z b w N T n L X > < a : K e y V a l u e O f D i a g r a m O b j e c t K e y a n y T y p e z b w N T n L X > < a : K e y > < K e y > R e l a t i o n s h i p s \ & l t ; T a b l e s \ f a c t _ o r d e r \ C o l u m n s \ C o u n t r y   I D & g t ; - & l t ; T a b l e s \ d i m _ c o u n t r y \ C o l u m n s \ C o u n t r y   I D & g t ; \ C r o s s F i l t e r < / K e y > < / a : K e y > < a : V a l u e   i : t y p e = " D i a g r a m D i s p l a y L i n k C r o s s F i l t e r V i e w S t a t e " > < P o i n t s   x m l n s : b = " h t t p : / / s c h e m a s . d a t a c o n t r a c t . o r g / 2 0 0 4 / 0 7 / S y s t e m . W i n d o w s " > < b : P o i n t > < b : _ x > 3 5 2 . 5 7 0 4 7 7 2 3 4 3 3 2 5 4 < / b : _ x > < b : _ y > 2 9 8 . 4 9 3 0 1 2 < / b : _ y > < / b : P o i n t > < b : P o i n t > < b : _ x > 2 7 6 . 2 8 5 2 3 8 5 < / b : _ x > < b : _ y > 2 9 8 . 4 9 3 0 1 2 < / b : _ y > < / b : P o i n t > < b : P o i n t > < b : _ x > 2 7 4 . 2 8 5 2 3 8 5 < / b : _ x > < b : _ y > 3 0 0 . 4 9 3 0 1 2 < / b : _ y > < / b : P o i n t > < b : P o i n t > < b : _ x > 2 7 4 . 2 8 5 2 3 8 5 < / b : _ x > < b : _ y > 3 1 6 . 4 9 3 0 1 2 < / b : _ y > < / b : P o i n t > < b : P o i n t > < b : _ x > 2 7 2 . 2 8 5 2 3 8 5 < / b : _ x > < b : _ y > 3 1 8 . 4 9 3 0 1 2 < / b : _ y > < / b : P o i n t > < b : P o i n t > < b : _ x > 1 9 6 . 0 0 0 0 0 0 0 0 0 0 0 0 0 3 < / b : _ x > < b : _ y > 3 1 8 . 4 9 3 0 1 2 < / b : _ y > < / b : P o i n t > < / P o i n t s > < / a : V a l u e > < / a : K e y V a l u e O f D i a g r a m O b j e c t K e y a n y T y p e z b w N T n L X > < a : K e y V a l u e O f D i a g r a m O b j e c t K e y a n y T y p e z b w N T n L X > < a : K e y > < K e y > R e l a t i o n s h i p s \ & l t ; T a b l e s \ f a c t _ o r d e r \ C o l u m n s \ S e g m e n t   I D & g t ; - & l t ; T a b l e s \ d i m _ s e g m e n t \ C o l u m n s \ S e g m e n t   I D & g t ; < / K e y > < / a : K e y > < a : V a l u e   i : t y p e = " D i a g r a m D i s p l a y L i n k V i e w S t a t e " > < A u t o m a t i o n P r o p e r t y H e l p e r T e x t > E n d   p o i n t   1 :   ( 4 7 7 . 2 3 7 1 4 4 , 2 2 6 . 4 7 9 0 3 4 8 5 0 1 0 5 ) .   E n d   p o i n t   2 :   ( 4 5 7 . 2 3 7 1 4 4 , 1 6 6 )   < / A u t o m a t i o n P r o p e r t y H e l p e r T e x t > < L a y e d O u t > t r u e < / L a y e d O u t > < P o i n t s   x m l n s : b = " h t t p : / / s c h e m a s . d a t a c o n t r a c t . o r g / 2 0 0 4 / 0 7 / S y s t e m . W i n d o w s " > < b : P o i n t > < b : _ x > 4 7 7 . 2 3 7 1 4 4 0 0 0 0 0 0 0 6 < / b : _ x > < b : _ y > 2 2 6 . 4 7 9 0 3 4 8 5 0 1 0 4 6 5 < / b : _ y > < / b : P o i n t > < b : P o i n t > < b : _ x > 4 7 7 . 2 3 7 1 4 4 < / b : _ x > < b : _ y > 1 9 8 . 2 3 9 5 1 8 < / b : _ y > < / b : P o i n t > < b : P o i n t > < b : _ x > 4 7 5 . 2 3 7 1 4 4 < / b : _ x > < b : _ y > 1 9 6 . 2 3 9 5 1 8 < / b : _ y > < / b : P o i n t > < b : P o i n t > < b : _ x > 4 5 9 . 2 3 7 1 4 4 < / b : _ x > < b : _ y > 1 9 6 . 2 3 9 5 1 8 < / b : _ y > < / b : P o i n t > < b : P o i n t > < b : _ x > 4 5 7 . 2 3 7 1 4 4 < / b : _ x > < b : _ y > 1 9 4 . 2 3 9 5 1 8 < / b : _ y > < / b : P o i n t > < b : P o i n t > < b : _ x > 4 5 7 . 2 3 7 1 4 4 0 0 0 0 0 0 0 6 < / b : _ x > < b : _ y > 1 6 6 . 0 0 0 0 0 0 0 0 0 0 0 0 0 6 < / b : _ y > < / b : P o i n t > < / P o i n t s > < / a : V a l u e > < / a : K e y V a l u e O f D i a g r a m O b j e c t K e y a n y T y p e z b w N T n L X > < a : K e y V a l u e O f D i a g r a m O b j e c t K e y a n y T y p e z b w N T n L X > < a : K e y > < K e y > R e l a t i o n s h i p s \ & l t ; T a b l e s \ f a c t _ o r d e r \ C o l u m n s \ S e g m e n t   I D & g t ; - & l t ; T a b l e s \ d i m _ s e g m e n t \ C o l u m n s \ S e g m e n t   I D & g t ; \ F K < / K e y > < / a : K e y > < a : V a l u e   i : t y p e = " D i a g r a m D i s p l a y L i n k E n d p o i n t V i e w S t a t e " > < H e i g h t > 1 6 < / H e i g h t > < L a b e l L o c a t i o n   x m l n s : b = " h t t p : / / s c h e m a s . d a t a c o n t r a c t . o r g / 2 0 0 4 / 0 7 / S y s t e m . W i n d o w s " > < b : _ x > 4 6 9 . 2 3 7 1 4 4 0 0 0 0 0 0 0 6 < / b : _ x > < b : _ y > 2 2 6 . 4 7 9 0 3 4 8 5 0 1 0 4 6 5 < / b : _ y > < / L a b e l L o c a t i o n > < L o c a t i o n   x m l n s : b = " h t t p : / / s c h e m a s . d a t a c o n t r a c t . o r g / 2 0 0 4 / 0 7 / S y s t e m . W i n d o w s " > < b : _ x > 4 7 7 . 2 3 7 1 4 4 < / b : _ x > < b : _ y > 2 4 2 . 4 7 9 0 3 4 8 5 0 1 0 4 6 5 < / b : _ y > < / L o c a t i o n > < S h a p e R o t a t e A n g l e > 2 7 0 . 0 0 0 0 0 0 0 0 0 0 0 0 2 3 < / S h a p e R o t a t e A n g l e > < W i d t h > 1 6 < / W i d t h > < / a : V a l u e > < / a : K e y V a l u e O f D i a g r a m O b j e c t K e y a n y T y p e z b w N T n L X > < a : K e y V a l u e O f D i a g r a m O b j e c t K e y a n y T y p e z b w N T n L X > < a : K e y > < K e y > R e l a t i o n s h i p s \ & l t ; T a b l e s \ f a c t _ o r d e r \ C o l u m n s \ S e g m e n t   I D & g t ; - & l t ; T a b l e s \ d i m _ s e g m e n t \ C o l u m n s \ S e g m e n t   I D & g t ; \ P K < / K e y > < / a : K e y > < a : V a l u e   i : t y p e = " D i a g r a m D i s p l a y L i n k E n d p o i n t V i e w S t a t e " > < H e i g h t > 1 6 < / H e i g h t > < L a b e l L o c a t i o n   x m l n s : b = " h t t p : / / s c h e m a s . d a t a c o n t r a c t . o r g / 2 0 0 4 / 0 7 / S y s t e m . W i n d o w s " > < b : _ x > 4 4 9 . 2 3 7 1 4 4 0 0 0 0 0 0 0 6 < / b : _ x > < b : _ y > 1 5 0 . 0 0 0 0 0 0 0 0 0 0 0 0 0 6 < / b : _ y > < / L a b e l L o c a t i o n > < L o c a t i o n   x m l n s : b = " h t t p : / / s c h e m a s . d a t a c o n t r a c t . o r g / 2 0 0 4 / 0 7 / S y s t e m . W i n d o w s " > < b : _ x > 4 5 7 . 2 3 7 1 4 4 < / b : _ x > < b : _ y > 1 5 0 . 0 0 0 0 0 0 0 0 0 0 0 0 0 6 < / b : _ y > < / L o c a t i o n > < S h a p e R o t a t e A n g l e > 8 9 . 9 9 9 9 9 9 9 9 9 9 9 9 8 < / S h a p e R o t a t e A n g l e > < W i d t h > 1 6 < / W i d t h > < / a : V a l u e > < / a : K e y V a l u e O f D i a g r a m O b j e c t K e y a n y T y p e z b w N T n L X > < a : K e y V a l u e O f D i a g r a m O b j e c t K e y a n y T y p e z b w N T n L X > < a : K e y > < K e y > R e l a t i o n s h i p s \ & l t ; T a b l e s \ f a c t _ o r d e r \ C o l u m n s \ S e g m e n t   I D & g t ; - & l t ; T a b l e s \ d i m _ s e g m e n t \ C o l u m n s \ S e g m e n t   I D & g t ; \ C r o s s F i l t e r < / K e y > < / a : K e y > < a : V a l u e   i : t y p e = " D i a g r a m D i s p l a y L i n k C r o s s F i l t e r V i e w S t a t e " > < P o i n t s   x m l n s : b = " h t t p : / / s c h e m a s . d a t a c o n t r a c t . o r g / 2 0 0 4 / 0 7 / S y s t e m . W i n d o w s " > < b : P o i n t > < b : _ x > 4 7 7 . 2 3 7 1 4 4 0 0 0 0 0 0 0 6 < / b : _ x > < b : _ y > 2 2 6 . 4 7 9 0 3 4 8 5 0 1 0 4 6 5 < / b : _ y > < / b : P o i n t > < b : P o i n t > < b : _ x > 4 7 7 . 2 3 7 1 4 4 < / b : _ x > < b : _ y > 1 9 8 . 2 3 9 5 1 8 < / b : _ y > < / b : P o i n t > < b : P o i n t > < b : _ x > 4 7 5 . 2 3 7 1 4 4 < / b : _ x > < b : _ y > 1 9 6 . 2 3 9 5 1 8 < / b : _ y > < / b : P o i n t > < b : P o i n t > < b : _ x > 4 5 9 . 2 3 7 1 4 4 < / b : _ x > < b : _ y > 1 9 6 . 2 3 9 5 1 8 < / b : _ y > < / b : P o i n t > < b : P o i n t > < b : _ x > 4 5 7 . 2 3 7 1 4 4 < / b : _ x > < b : _ y > 1 9 4 . 2 3 9 5 1 8 < / b : _ y > < / b : P o i n t > < b : P o i n t > < b : _ x > 4 5 7 . 2 3 7 1 4 4 0 0 0 0 0 0 0 6 < / b : _ x > < b : _ y > 1 6 6 . 0 0 0 0 0 0 0 0 0 0 0 0 0 6 < / b : _ y > < / b : P o i n t > < / P o i n t s > < / a : V a l u e > < / a : K e y V a l u e O f D i a g r a m O b j e c t K e y a n y T y p e z b w N T n L X > < a : K e y V a l u e O f D i a g r a m O b j e c t K e y a n y T y p e z b w N T n L X > < a : K e y > < K e y > R e l a t i o n s h i p s \ & l t ; T a b l e s \ f a c t _ o r d e r \ C o l u m n s \ P r o d u c t   I D & g t ; - & l t ; T a b l e s \ d i m _ p r o d u c t \ C o l u m n s \ P r o d u c t   I D & g t ; < / K e y > < / a : K e y > < a : V a l u e   i : t y p e = " D i a g r a m D i s p l a y L i n k V i e w S t a t e " > < A u t o m a t i o n P r o p e r t y H e l p e r T e x t > E n d   p o i n t   1 :   ( 5 8 4 . 5 7 0 4 7 7 2 3 4 3 3 3 , 3 2 5 . 1 9 2 6 1 ) .   E n d   p o i n t   2 :   ( 7 5 7 . 1 4 0 9 5 4 4 6 8 6 6 5 , 3 0 5 . 1 9 2 6 1 )   < / A u t o m a t i o n P r o p e r t y H e l p e r T e x t > < L a y e d O u t > t r u e < / L a y e d O u t > < P o i n t s   x m l n s : b = " h t t p : / / s c h e m a s . d a t a c o n t r a c t . o r g / 2 0 0 4 / 0 7 / S y s t e m . W i n d o w s " > < b : P o i n t > < b : _ x > 5 8 4 . 5 7 0 4 7 7 2 3 4 3 3 2 5 4 < / b : _ x > < b : _ y > 3 2 5 . 1 9 2 6 0 9 9 9 9 9 9 9 9 5 < / b : _ y > < / b : P o i n t > < b : P o i n t > < b : _ x > 6 6 8 . 8 5 5 7 1 5 5 < / b : _ x > < b : _ y > 3 2 5 . 1 9 2 6 1 < / b : _ y > < / b : P o i n t > < b : P o i n t > < b : _ x > 6 7 0 . 8 5 5 7 1 5 5 < / b : _ x > < b : _ y > 3 2 3 . 1 9 2 6 1 < / b : _ y > < / b : P o i n t > < b : P o i n t > < b : _ x > 6 7 0 . 8 5 5 7 1 5 5 < / b : _ x > < b : _ y > 3 0 7 . 1 9 2 6 1 < / b : _ y > < / b : P o i n t > < b : P o i n t > < b : _ x > 6 7 2 . 8 5 5 7 1 5 5 < / b : _ x > < b : _ y > 3 0 5 . 1 9 2 6 1 < / b : _ y > < / b : P o i n t > < b : P o i n t > < b : _ x > 7 5 7 . 1 4 0 9 5 4 4 6 8 6 6 4 7 5 < / b : _ x > < b : _ y > 3 0 5 . 1 9 2 6 1 < / b : _ y > < / b : P o i n t > < / P o i n t s > < / a : V a l u e > < / a : K e y V a l u e O f D i a g r a m O b j e c t K e y a n y T y p e z b w N T n L X > < a : K e y V a l u e O f D i a g r a m O b j e c t K e y a n y T y p e z b w N T n L X > < a : K e y > < K e y > R e l a t i o n s h i p s \ & l t ; T a b l e s \ f a c t _ o r d e r \ C o l u m n s \ P r o d u c t   I D & g t ; - & l t ; T a b l e s \ d i m _ p r o d u c t \ C o l u m n s \ P r o d u c t   I D & g t ; \ F K < / K e y > < / a : K e y > < a : V a l u e   i : t y p e = " D i a g r a m D i s p l a y L i n k E n d p o i n t V i e w S t a t e " > < H e i g h t > 1 6 < / H e i g h t > < L a b e l L o c a t i o n   x m l n s : b = " h t t p : / / s c h e m a s . d a t a c o n t r a c t . o r g / 2 0 0 4 / 0 7 / S y s t e m . W i n d o w s " > < b : _ x > 5 6 8 . 5 7 0 4 7 7 2 3 4 3 3 2 5 4 < / b : _ x > < b : _ y > 3 1 7 . 1 9 2 6 0 9 9 9 9 9 9 9 9 5 < / b : _ y > < / L a b e l L o c a t i o n > < L o c a t i o n   x m l n s : b = " h t t p : / / s c h e m a s . d a t a c o n t r a c t . o r g / 2 0 0 4 / 0 7 / S y s t e m . W i n d o w s " > < b : _ x > 5 6 8 . 5 7 0 4 7 7 2 3 4 3 3 2 5 4 < / b : _ x > < b : _ y > 3 2 5 . 1 9 2 6 1 < / b : _ y > < / L o c a t i o n > < S h a p e R o t a t e A n g l e > 3 5 9 . 9 9 9 9 9 9 9 9 9 9 9 9 7 7 < / S h a p e R o t a t e A n g l e > < W i d t h > 1 6 < / W i d t h > < / a : V a l u e > < / a : K e y V a l u e O f D i a g r a m O b j e c t K e y a n y T y p e z b w N T n L X > < a : K e y V a l u e O f D i a g r a m O b j e c t K e y a n y T y p e z b w N T n L X > < a : K e y > < K e y > R e l a t i o n s h i p s \ & l t ; T a b l e s \ f a c t _ o r d e r \ C o l u m n s \ P r o d u c t   I D & g t ; - & l t ; T a b l e s \ d i m _ p r o d u c t \ C o l u m n s \ P r o d u c t   I D & g t ; \ P K < / K e y > < / a : K e y > < a : V a l u e   i : t y p e = " D i a g r a m D i s p l a y L i n k E n d p o i n t V i e w S t a t e " > < H e i g h t > 1 6 < / H e i g h t > < L a b e l L o c a t i o n   x m l n s : b = " h t t p : / / s c h e m a s . d a t a c o n t r a c t . o r g / 2 0 0 4 / 0 7 / S y s t e m . W i n d o w s " > < b : _ x > 7 5 7 . 1 4 0 9 5 4 4 6 8 6 6 4 7 5 < / b : _ x > < b : _ y > 2 9 7 . 1 9 2 6 1 < / b : _ y > < / L a b e l L o c a t i o n > < L o c a t i o n   x m l n s : b = " h t t p : / / s c h e m a s . d a t a c o n t r a c t . o r g / 2 0 0 4 / 0 7 / S y s t e m . W i n d o w s " > < b : _ x > 7 7 3 . 1 4 0 9 5 4 4 6 8 6 6 4 8 6 < / b : _ x > < b : _ y > 3 0 5 . 1 9 2 6 1 < / b : _ y > < / L o c a t i o n > < S h a p e R o t a t e A n g l e > 1 8 0 < / S h a p e R o t a t e A n g l e > < W i d t h > 1 6 < / W i d t h > < / a : V a l u e > < / a : K e y V a l u e O f D i a g r a m O b j e c t K e y a n y T y p e z b w N T n L X > < a : K e y V a l u e O f D i a g r a m O b j e c t K e y a n y T y p e z b w N T n L X > < a : K e y > < K e y > R e l a t i o n s h i p s \ & l t ; T a b l e s \ f a c t _ o r d e r \ C o l u m n s \ P r o d u c t   I D & g t ; - & l t ; T a b l e s \ d i m _ p r o d u c t \ C o l u m n s \ P r o d u c t   I D & g t ; \ C r o s s F i l t e r < / K e y > < / a : K e y > < a : V a l u e   i : t y p e = " D i a g r a m D i s p l a y L i n k C r o s s F i l t e r V i e w S t a t e " > < P o i n t s   x m l n s : b = " h t t p : / / s c h e m a s . d a t a c o n t r a c t . o r g / 2 0 0 4 / 0 7 / S y s t e m . W i n d o w s " > < b : P o i n t > < b : _ x > 5 8 4 . 5 7 0 4 7 7 2 3 4 3 3 2 5 4 < / b : _ x > < b : _ y > 3 2 5 . 1 9 2 6 0 9 9 9 9 9 9 9 9 5 < / b : _ y > < / b : P o i n t > < b : P o i n t > < b : _ x > 6 6 8 . 8 5 5 7 1 5 5 < / b : _ x > < b : _ y > 3 2 5 . 1 9 2 6 1 < / b : _ y > < / b : P o i n t > < b : P o i n t > < b : _ x > 6 7 0 . 8 5 5 7 1 5 5 < / b : _ x > < b : _ y > 3 2 3 . 1 9 2 6 1 < / b : _ y > < / b : P o i n t > < b : P o i n t > < b : _ x > 6 7 0 . 8 5 5 7 1 5 5 < / b : _ x > < b : _ y > 3 0 7 . 1 9 2 6 1 < / b : _ y > < / b : P o i n t > < b : P o i n t > < b : _ x > 6 7 2 . 8 5 5 7 1 5 5 < / b : _ x > < b : _ y > 3 0 5 . 1 9 2 6 1 < / b : _ y > < / b : P o i n t > < b : P o i n t > < b : _ x > 7 5 7 . 1 4 0 9 5 4 4 6 8 6 6 4 7 5 < / b : _ x > < b : _ y > 3 0 5 . 1 9 2 6 1 < / b : _ y > < / b : P o i n t > < / P o i n t s > < / a : V a l u e > < / a : K e y V a l u e O f D i a g r a m O b j e c t K e y a n y T y p e z b w N T n L X > < a : K e y V a l u e O f D i a g r a m O b j e c t K e y a n y T y p e z b w N T n L X > < a : K e y > < K e y > R e l a t i o n s h i p s \ & l t ; T a b l e s \ f a c t _ o r d e r \ C o l u m n s \ D a t e & g t ; - & l t ; T a b l e s \ d i m _ d a t e \ C o l u m n s \ D a t e & g t ; < / K e y > < / a : K e y > < a : V a l u e   i : t y p e = " D i a g r a m D i s p l a y L i n k V i e w S t a t e " > < A u t o m a t i o n P r o p e r t y H e l p e r T e x t > E n d   p o i n t   1 :   ( 4 6 5 . 8 0 7 6 2 1 , 4 0 8 . 4 7 9 0 3 4 8 5 0 1 0 5 ) .   E n d   p o i n t   2 :   ( 4 8 5 . 8 0 7 6 2 1 , 4 9 1 . 2 3 9 5 1 7 4 2 5 0 5 2 )   < / A u t o m a t i o n P r o p e r t y H e l p e r T e x t > < L a y e d O u t > t r u e < / L a y e d O u t > < P o i n t s   x m l n s : b = " h t t p : / / s c h e m a s . d a t a c o n t r a c t . o r g / 2 0 0 4 / 0 7 / S y s t e m . W i n d o w s " > < b : P o i n t > < b : _ x > 4 6 5 . 8 0 7 6 2 1 < / b : _ x > < b : _ y > 4 0 8 . 4 7 9 0 3 4 8 5 0 1 0 4 6 5 < / b : _ y > < / b : P o i n t > < b : P o i n t > < b : _ x > 4 6 5 . 8 0 7 6 2 1 < / b : _ x > < b : _ y > 4 4 7 . 8 5 9 2 7 6 < / b : _ y > < / b : P o i n t > < b : P o i n t > < b : _ x > 4 6 7 . 8 0 7 6 2 1 < / b : _ x > < b : _ y > 4 4 9 . 8 5 9 2 7 6 < / b : _ y > < / b : P o i n t > < b : P o i n t > < b : _ x > 4 8 3 . 8 0 7 6 2 1 < / b : _ x > < b : _ y > 4 4 9 . 8 5 9 2 7 6 < / b : _ y > < / b : P o i n t > < b : P o i n t > < b : _ x > 4 8 5 . 8 0 7 6 2 1 < / b : _ x > < b : _ y > 4 5 1 . 8 5 9 2 7 6 < / b : _ y > < / b : P o i n t > < b : P o i n t > < b : _ x > 4 8 5 . 8 0 7 6 2 0 9 9 9 9 9 9 9 3 < / b : _ x > < b : _ y > 4 9 1 . 2 3 9 5 1 7 4 2 5 0 5 2 2 7 < / b : _ y > < / b : P o i n t > < / P o i n t s > < / a : V a l u e > < / a : K e y V a l u e O f D i a g r a m O b j e c t K e y a n y T y p e z b w N T n L X > < a : K e y V a l u e O f D i a g r a m O b j e c t K e y a n y T y p e z b w N T n L X > < a : K e y > < K e y > R e l a t i o n s h i p s \ & l t ; T a b l e s \ f a c t _ o r d e r \ C o l u m n s \ D a t e & g t ; - & l t ; T a b l e s \ d i m _ d a t e \ C o l u m n s \ D a t e & g t ; \ F K < / K e y > < / a : K e y > < a : V a l u e   i : t y p e = " D i a g r a m D i s p l a y L i n k E n d p o i n t V i e w S t a t e " > < H e i g h t > 1 6 < / H e i g h t > < L a b e l L o c a t i o n   x m l n s : b = " h t t p : / / s c h e m a s . d a t a c o n t r a c t . o r g / 2 0 0 4 / 0 7 / S y s t e m . W i n d o w s " > < b : _ x > 4 5 7 . 8 0 7 6 2 1 < / b : _ x > < b : _ y > 3 9 2 . 4 7 9 0 3 4 8 5 0 1 0 4 6 5 < / b : _ y > < / L a b e l L o c a t i o n > < L o c a t i o n   x m l n s : b = " h t t p : / / s c h e m a s . d a t a c o n t r a c t . o r g / 2 0 0 4 / 0 7 / S y s t e m . W i n d o w s " > < b : _ x > 4 6 5 . 8 0 7 6 2 0 9 9 9 9 9 9 9 3 < / b : _ x > < b : _ y > 3 9 2 . 4 7 9 0 3 4 8 5 0 1 0 4 6 5 < / b : _ y > < / L o c a t i o n > < S h a p e R o t a t e A n g l e > 8 9 . 9 9 9 9 9 9 9 9 9 9 9 9 8 < / S h a p e R o t a t e A n g l e > < W i d t h > 1 6 < / W i d t h > < / a : V a l u e > < / a : K e y V a l u e O f D i a g r a m O b j e c t K e y a n y T y p e z b w N T n L X > < a : K e y V a l u e O f D i a g r a m O b j e c t K e y a n y T y p e z b w N T n L X > < a : K e y > < K e y > R e l a t i o n s h i p s \ & l t ; T a b l e s \ f a c t _ o r d e r \ C o l u m n s \ D a t e & g t ; - & l t ; T a b l e s \ d i m _ d a t e \ C o l u m n s \ D a t e & g t ; \ P K < / K e y > < / a : K e y > < a : V a l u e   i : t y p e = " D i a g r a m D i s p l a y L i n k E n d p o i n t V i e w S t a t e " > < H e i g h t > 1 6 < / H e i g h t > < L a b e l L o c a t i o n   x m l n s : b = " h t t p : / / s c h e m a s . d a t a c o n t r a c t . o r g / 2 0 0 4 / 0 7 / S y s t e m . W i n d o w s " > < b : _ x > 4 7 7 . 8 0 7 6 2 0 9 9 9 9 9 9 9 3 < / b : _ x > < b : _ y > 4 9 1 . 2 3 9 5 1 7 4 2 5 0 5 2 2 7 < / b : _ y > < / L a b e l L o c a t i o n > < L o c a t i o n   x m l n s : b = " h t t p : / / s c h e m a s . d a t a c o n t r a c t . o r g / 2 0 0 4 / 0 7 / S y s t e m . W i n d o w s " > < b : _ x > 4 8 5 . 8 0 7 6 2 0 9 9 9 9 9 9 9 3 < / b : _ x > < b : _ y > 5 0 7 . 2 3 9 5 1 7 4 2 5 0 5 2 2 7 < / b : _ y > < / L o c a t i o n > < S h a p e R o t a t e A n g l e > 2 7 0 < / S h a p e R o t a t e A n g l e > < W i d t h > 1 6 < / W i d t h > < / a : V a l u e > < / a : K e y V a l u e O f D i a g r a m O b j e c t K e y a n y T y p e z b w N T n L X > < a : K e y V a l u e O f D i a g r a m O b j e c t K e y a n y T y p e z b w N T n L X > < a : K e y > < K e y > R e l a t i o n s h i p s \ & l t ; T a b l e s \ f a c t _ o r d e r \ C o l u m n s \ D a t e & g t ; - & l t ; T a b l e s \ d i m _ d a t e \ C o l u m n s \ D a t e & g t ; \ C r o s s F i l t e r < / K e y > < / a : K e y > < a : V a l u e   i : t y p e = " D i a g r a m D i s p l a y L i n k C r o s s F i l t e r V i e w S t a t e " > < P o i n t s   x m l n s : b = " h t t p : / / s c h e m a s . d a t a c o n t r a c t . o r g / 2 0 0 4 / 0 7 / S y s t e m . W i n d o w s " > < b : P o i n t > < b : _ x > 4 6 5 . 8 0 7 6 2 1 < / b : _ x > < b : _ y > 4 0 8 . 4 7 9 0 3 4 8 5 0 1 0 4 6 5 < / b : _ y > < / b : P o i n t > < b : P o i n t > < b : _ x > 4 6 5 . 8 0 7 6 2 1 < / b : _ x > < b : _ y > 4 4 7 . 8 5 9 2 7 6 < / b : _ y > < / b : P o i n t > < b : P o i n t > < b : _ x > 4 6 7 . 8 0 7 6 2 1 < / b : _ x > < b : _ y > 4 4 9 . 8 5 9 2 7 6 < / b : _ y > < / b : P o i n t > < b : P o i n t > < b : _ x > 4 8 3 . 8 0 7 6 2 1 < / b : _ x > < b : _ y > 4 4 9 . 8 5 9 2 7 6 < / b : _ y > < / b : P o i n t > < b : P o i n t > < b : _ x > 4 8 5 . 8 0 7 6 2 1 < / b : _ x > < b : _ y > 4 5 1 . 8 5 9 2 7 6 < / b : _ y > < / b : P o i n t > < b : P o i n t > < b : _ x > 4 8 5 . 8 0 7 6 2 0 9 9 9 9 9 9 9 3 < / b : _ x > < b : _ y > 4 9 1 . 2 3 9 5 1 7 4 2 5 0 5 2 2 7 < / b : _ y > < / b : P o i n t > < / P o i n t s > < / a : V a l u e > < / a : K e y V a l u e O f D i a g r a m O b j e c t K e y a n y T y p e z b w N T n L X > < a : K e y V a l u e O f D i a g r a m O b j e c t K e y a n y T y p e z b w N T n L X > < a : K e y > < K e y > R e l a t i o n s h i p s \ & l t ; T a b l e s \ S a l e s _ K P I _ 1 \ C o l u m n s \ C o u n t r y & g t ; - & l t ; T a b l e s \ d i m _ c o u n t r y \ C o l u m n s \ C o u n t r y & g t ; < / K e y > < / a : K e y > < a : V a l u e   i : t y p e = " D i a g r a m D i s p l a y L i n k V i e w S t a t e " > < A u t o m a t i o n P r o p e r t y H e l p e r T e x t > E n d   p o i n t   1 :   ( 6 6 7 . 1 4 0 9 5 4 4 6 8 6 6 5 , 5 2 5 . 6 1 9 7 5 9 ) .   E n d   p o i n t   2 :   ( 1 9 6 , 3 3 8 . 4 9 3 0 1 2 )   < / A u t o m a t i o n P r o p e r t y H e l p e r T e x t > < L a y e d O u t > t r u e < / L a y e d O u t > < P o i n t s   x m l n s : b = " h t t p : / / s c h e m a s . d a t a c o n t r a c t . o r g / 2 0 0 4 / 0 7 / S y s t e m . W i n d o w s " > < b : P o i n t > < b : _ x > 6 6 7 . 1 4 0 9 5 4 4 6 8 6 6 4 8 6 < / b : _ x > < b : _ y > 5 2 5 . 6 1 9 7 5 9 0 0 0 0 0 0 1 6 < / b : _ y > < / b : P o i n t > < b : P o i n t > < b : _ x > 6 0 4 . 5 4 4 7 6 4 9 9 5 5 < / b : _ x > < b : _ y > 5 2 5 . 6 1 9 7 5 9 < / b : _ y > < / b : P o i n t > < b : P o i n t > < b : _ x > 6 0 2 . 5 4 4 7 6 4 9 9 5 5 < / b : _ x > < b : _ y > 5 2 3 . 6 1 9 7 5 9 < / b : _ y > < / b : P o i n t > < b : P o i n t > < b : _ x > 6 0 2 . 5 4 4 7 6 4 9 9 5 5 < / b : _ x > < b : _ y > 4 2 9 . 3 0 9 8 8 < / b : _ y > < / b : P o i n t > < b : P o i n t > < b : _ x > 6 0 0 . 5 4 4 7 6 4 9 9 5 5 < / b : _ x > < b : _ y > 4 2 7 . 3 0 9 8 8 < / b : _ y > < / b : P o i n t > < b : P o i n t > < b : _ x > 3 5 1 . 0 7 0 4 7 7 0 0 4 5 < / b : _ x > < b : _ y > 4 2 7 . 3 0 9 8 8 < / b : _ y > < / b : P o i n t > < b : P o i n t > < b : _ x > 3 4 9 . 0 7 0 4 7 7 0 0 4 5 < / b : _ x > < b : _ y > 4 2 5 . 3 0 9 8 8 < / b : _ y > < / b : P o i n t > < b : P o i n t > < b : _ x > 3 4 9 . 0 7 0 4 7 7 0 0 4 5 < / b : _ x > < b : _ y > 3 4 0 . 4 9 3 0 1 2 < / b : _ y > < / b : P o i n t > < b : P o i n t > < b : _ x > 3 4 7 . 0 7 0 4 7 7 0 0 4 5 < / b : _ x > < b : _ y > 3 3 8 . 4 9 3 0 1 2 < / b : _ y > < / b : P o i n t > < b : P o i n t > < b : _ x > 1 9 6 . 0 0 0 0 0 0 0 0 0 0 0 0 0 3 < / b : _ x > < b : _ y > 3 3 8 . 4 9 3 0 1 2 < / b : _ y > < / b : P o i n t > < / P o i n t s > < / a : V a l u e > < / a : K e y V a l u e O f D i a g r a m O b j e c t K e y a n y T y p e z b w N T n L X > < a : K e y V a l u e O f D i a g r a m O b j e c t K e y a n y T y p e z b w N T n L X > < a : K e y > < K e y > R e l a t i o n s h i p s \ & l t ; T a b l e s \ S a l e s _ K P I _ 1 \ C o l u m n s \ C o u n t r y & g t ; - & l t ; T a b l e s \ d i m _ c o u n t r y \ C o l u m n s \ C o u n t r y & g t ; \ F K < / K e y > < / a : K e y > < a : V a l u e   i : t y p e = " D i a g r a m D i s p l a y L i n k E n d p o i n t V i e w S t a t e " > < H e i g h t > 1 6 < / H e i g h t > < L a b e l L o c a t i o n   x m l n s : b = " h t t p : / / s c h e m a s . d a t a c o n t r a c t . o r g / 2 0 0 4 / 0 7 / S y s t e m . W i n d o w s " > < b : _ x > 6 6 7 . 1 4 0 9 5 4 4 6 8 6 6 4 8 6 < / b : _ x > < b : _ y > 5 1 7 . 6 1 9 7 5 9 0 0 0 0 0 0 1 6 < / b : _ y > < / L a b e l L o c a t i o n > < L o c a t i o n   x m l n s : b = " h t t p : / / s c h e m a s . d a t a c o n t r a c t . o r g / 2 0 0 4 / 0 7 / S y s t e m . W i n d o w s " > < b : _ x > 6 8 3 . 1 4 0 9 5 4 4 6 8 6 6 4 8 6 < / b : _ x > < b : _ y > 5 2 5 . 6 1 9 7 5 9 < / b : _ y > < / L o c a t i o n > < S h a p e R o t a t e A n g l e > 1 7 9 . 9 9 9 9 9 9 9 9 9 9 9 9 6 < / S h a p e R o t a t e A n g l e > < W i d t h > 1 6 < / W i d t h > < / a : V a l u e > < / a : K e y V a l u e O f D i a g r a m O b j e c t K e y a n y T y p e z b w N T n L X > < a : K e y V a l u e O f D i a g r a m O b j e c t K e y a n y T y p e z b w N T n L X > < a : K e y > < K e y > R e l a t i o n s h i p s \ & l t ; T a b l e s \ S a l e s _ K P I _ 1 \ C o l u m n s \ C o u n t r y & g t ; - & l t ; T a b l e s \ d i m _ c o u n t r y \ C o l u m n s \ C o u n t r y & g t ; \ P K < / K e y > < / a : K e y > < a : V a l u e   i : t y p e = " D i a g r a m D i s p l a y L i n k E n d p o i n t V i e w S t a t e " > < H e i g h t > 1 6 < / H e i g h t > < L a b e l L o c a t i o n   x m l n s : b = " h t t p : / / s c h e m a s . d a t a c o n t r a c t . o r g / 2 0 0 4 / 0 7 / S y s t e m . W i n d o w s " > < b : _ x > 1 8 0 . 0 0 0 0 0 0 0 0 0 0 0 0 0 3 < / b : _ x > < b : _ y > 3 3 0 . 4 9 3 0 1 2 < / b : _ y > < / L a b e l L o c a t i o n > < L o c a t i o n   x m l n s : b = " h t t p : / / s c h e m a s . d a t a c o n t r a c t . o r g / 2 0 0 4 / 0 7 / S y s t e m . W i n d o w s " > < b : _ x > 1 7 9 . 9 9 9 9 9 9 9 9 9 9 9 9 9 1 < / b : _ x > < b : _ y > 3 3 8 . 4 9 3 0 1 2 < / b : _ y > < / L o c a t i o n > < S h a p e R o t a t e A n g l e > 3 6 0 < / S h a p e R o t a t e A n g l e > < W i d t h > 1 6 < / W i d t h > < / a : V a l u e > < / a : K e y V a l u e O f D i a g r a m O b j e c t K e y a n y T y p e z b w N T n L X > < a : K e y V a l u e O f D i a g r a m O b j e c t K e y a n y T y p e z b w N T n L X > < a : K e y > < K e y > R e l a t i o n s h i p s \ & l t ; T a b l e s \ S a l e s _ K P I _ 1 \ C o l u m n s \ C o u n t r y & g t ; - & l t ; T a b l e s \ d i m _ c o u n t r y \ C o l u m n s \ C o u n t r y & g t ; \ C r o s s F i l t e r < / K e y > < / a : K e y > < a : V a l u e   i : t y p e = " D i a g r a m D i s p l a y L i n k C r o s s F i l t e r V i e w S t a t e " > < P o i n t s   x m l n s : b = " h t t p : / / s c h e m a s . d a t a c o n t r a c t . o r g / 2 0 0 4 / 0 7 / S y s t e m . W i n d o w s " > < b : P o i n t > < b : _ x > 6 6 7 . 1 4 0 9 5 4 4 6 8 6 6 4 8 6 < / b : _ x > < b : _ y > 5 2 5 . 6 1 9 7 5 9 0 0 0 0 0 0 1 6 < / b : _ y > < / b : P o i n t > < b : P o i n t > < b : _ x > 6 0 4 . 5 4 4 7 6 4 9 9 5 5 < / b : _ x > < b : _ y > 5 2 5 . 6 1 9 7 5 9 < / b : _ y > < / b : P o i n t > < b : P o i n t > < b : _ x > 6 0 2 . 5 4 4 7 6 4 9 9 5 5 < / b : _ x > < b : _ y > 5 2 3 . 6 1 9 7 5 9 < / b : _ y > < / b : P o i n t > < b : P o i n t > < b : _ x > 6 0 2 . 5 4 4 7 6 4 9 9 5 5 < / b : _ x > < b : _ y > 4 2 9 . 3 0 9 8 8 < / b : _ y > < / b : P o i n t > < b : P o i n t > < b : _ x > 6 0 0 . 5 4 4 7 6 4 9 9 5 5 < / b : _ x > < b : _ y > 4 2 7 . 3 0 9 8 8 < / b : _ y > < / b : P o i n t > < b : P o i n t > < b : _ x > 3 5 1 . 0 7 0 4 7 7 0 0 4 5 < / b : _ x > < b : _ y > 4 2 7 . 3 0 9 8 8 < / b : _ y > < / b : P o i n t > < b : P o i n t > < b : _ x > 3 4 9 . 0 7 0 4 7 7 0 0 4 5 < / b : _ x > < b : _ y > 4 2 5 . 3 0 9 8 8 < / b : _ y > < / b : P o i n t > < b : P o i n t > < b : _ x > 3 4 9 . 0 7 0 4 7 7 0 0 4 5 < / b : _ x > < b : _ y > 3 4 0 . 4 9 3 0 1 2 < / b : _ y > < / b : P o i n t > < b : P o i n t > < b : _ x > 3 4 7 . 0 7 0 4 7 7 0 0 4 5 < / b : _ x > < b : _ y > 3 3 8 . 4 9 3 0 1 2 < / b : _ y > < / b : P o i n t > < b : P o i n t > < b : _ x > 1 9 6 . 0 0 0 0 0 0 0 0 0 0 0 0 0 3 < / b : _ x > < b : _ y > 3 3 8 . 4 9 3 0 1 2 < / b : _ y > < / b : P o i n t > < / P o i n t s > < / a : V a l u e > < / a : K e y V a l u e O f D i a g r a m O b j e c t K e y a n y T y p e z b w N T n L X > < a : K e y V a l u e O f D i a g r a m O b j e c t K e y a n y T y p e z b w N T n L X > < a : K e y > < K e y > R e l a t i o n s h i p s \ & l t ; T a b l e s \ S a l e s _ K P I _ 1 \ C o l u m n s \ Y e a r & g t ; - & l t ; T a b l e s \ d i m _ d a t e \ C o l u m n s \ D a t e & g t ; < / K e y > < / a : K e y > < a : V a l u e   i : t y p e = " D i a g r a m D i s p l a y L i n k V i e w S t a t e " > < A u t o m a t i o n P r o p e r t y H e l p e r T e x t > E n d   p o i n t   1 :   ( 6 6 7 . 1 4 0 9 5 4 4 6 8 6 6 5 , 5 4 5 . 6 1 9 7 5 9 ) .   E n d   p o i n t   2 :   ( 5 9 9 . 0 4 4 7 6 5 0 3 6 3 3 1 , 5 9 3 . 9 0 6 1 8 4 )   < / A u t o m a t i o n P r o p e r t y H e l p e r T e x t > < I s F o c u s e d > t r u e < / I s F o c u s e d > < L a y e d O u t > t r u e < / L a y e d O u t > < P o i n t s   x m l n s : b = " h t t p : / / s c h e m a s . d a t a c o n t r a c t . o r g / 2 0 0 4 / 0 7 / S y s t e m . W i n d o w s " > < b : P o i n t > < b : _ x > 6 6 7 . 1 4 0 9 5 4 4 6 8 6 6 4 8 6 < / b : _ x > < b : _ y > 5 4 5 . 6 1 9 7 5 9 < / b : _ y > < / b : P o i n t > < b : P o i n t > < b : _ x > 6 3 5 . 0 9 2 8 5 9 5 < / b : _ x > < b : _ y > 5 4 5 . 6 1 9 7 5 9 < / b : _ y > < / b : P o i n t > < b : P o i n t > < b : _ x > 6 3 3 . 0 9 2 8 5 9 5 < / b : _ x > < b : _ y > 5 4 7 . 6 1 9 7 5 9 < / b : _ y > < / b : P o i n t > < b : P o i n t > < b : _ x > 6 3 3 . 0 9 2 8 5 9 5 < / b : _ x > < b : _ y > 5 9 1 . 9 0 6 1 8 4 < / b : _ y > < / b : P o i n t > < b : P o i n t > < b : _ x > 6 3 1 . 0 9 2 8 5 9 5 < / b : _ x > < b : _ y > 5 9 3 . 9 0 6 1 8 4 < / b : _ y > < / b : P o i n t > < b : P o i n t > < b : _ x > 5 9 9 . 0 4 4 7 6 5 0 3 6 3 3 0 5 5 < / b : _ x > < b : _ y > 5 9 3 . 9 0 6 1 8 4 < / b : _ y > < / b : P o i n t > < / P o i n t s > < / a : V a l u e > < / a : K e y V a l u e O f D i a g r a m O b j e c t K e y a n y T y p e z b w N T n L X > < a : K e y V a l u e O f D i a g r a m O b j e c t K e y a n y T y p e z b w N T n L X > < a : K e y > < K e y > R e l a t i o n s h i p s \ & l t ; T a b l e s \ S a l e s _ K P I _ 1 \ C o l u m n s \ Y e a r & g t ; - & l t ; T a b l e s \ d i m _ d a t e \ C o l u m n s \ D a t e & g t ; \ F K < / K e y > < / a : K e y > < a : V a l u e   i : t y p e = " D i a g r a m D i s p l a y L i n k E n d p o i n t V i e w S t a t e " > < H e i g h t > 1 6 < / H e i g h t > < L a b e l L o c a t i o n   x m l n s : b = " h t t p : / / s c h e m a s . d a t a c o n t r a c t . o r g / 2 0 0 4 / 0 7 / S y s t e m . W i n d o w s " > < b : _ x > 6 6 7 . 1 4 0 9 5 4 4 6 8 6 6 4 8 6 < / b : _ x > < b : _ y > 5 3 7 . 6 1 9 7 5 9 < / b : _ y > < / L a b e l L o c a t i o n > < L o c a t i o n   x m l n s : b = " h t t p : / / s c h e m a s . d a t a c o n t r a c t . o r g / 2 0 0 4 / 0 7 / S y s t e m . W i n d o w s " > < b : _ x > 6 8 3 . 1 4 0 9 5 4 4 6 8 6 6 4 8 6 < / b : _ x > < b : _ y > 5 4 5 . 6 1 9 7 5 9 < / b : _ y > < / L o c a t i o n > < S h a p e R o t a t e A n g l e > 1 8 0 < / S h a p e R o t a t e A n g l e > < W i d t h > 1 6 < / W i d t h > < / a : V a l u e > < / a : K e y V a l u e O f D i a g r a m O b j e c t K e y a n y T y p e z b w N T n L X > < a : K e y V a l u e O f D i a g r a m O b j e c t K e y a n y T y p e z b w N T n L X > < a : K e y > < K e y > R e l a t i o n s h i p s \ & l t ; T a b l e s \ S a l e s _ K P I _ 1 \ C o l u m n s \ Y e a r & g t ; - & l t ; T a b l e s \ d i m _ d a t e \ C o l u m n s \ D a t e & g t ; \ P K < / K e y > < / a : K e y > < a : V a l u e   i : t y p e = " D i a g r a m D i s p l a y L i n k E n d p o i n t V i e w S t a t e " > < H e i g h t > 1 6 < / H e i g h t > < L a b e l L o c a t i o n   x m l n s : b = " h t t p : / / s c h e m a s . d a t a c o n t r a c t . o r g / 2 0 0 4 / 0 7 / S y s t e m . W i n d o w s " > < b : _ x > 5 8 3 . 0 4 4 7 6 5 0 3 6 3 3 0 5 5 < / b : _ x > < b : _ y > 5 8 5 . 9 0 6 1 8 4 < / b : _ y > < / L a b e l L o c a t i o n > < L o c a t i o n   x m l n s : b = " h t t p : / / s c h e m a s . d a t a c o n t r a c t . o r g / 2 0 0 4 / 0 7 / S y s t e m . W i n d o w s " > < b : _ x > 5 8 3 . 0 4 4 7 6 5 0 3 6 3 3 0 5 5 < / b : _ x > < b : _ y > 5 9 3 . 9 0 6 1 8 4 < / b : _ y > < / L o c a t i o n > < S h a p e R o t a t e A n g l e > 3 6 0 < / S h a p e R o t a t e A n g l e > < W i d t h > 1 6 < / W i d t h > < / a : V a l u e > < / a : K e y V a l u e O f D i a g r a m O b j e c t K e y a n y T y p e z b w N T n L X > < a : K e y V a l u e O f D i a g r a m O b j e c t K e y a n y T y p e z b w N T n L X > < a : K e y > < K e y > R e l a t i o n s h i p s \ & l t ; T a b l e s \ S a l e s _ K P I _ 1 \ C o l u m n s \ Y e a r & g t ; - & l t ; T a b l e s \ d i m _ d a t e \ C o l u m n s \ D a t e & g t ; \ C r o s s F i l t e r < / K e y > < / a : K e y > < a : V a l u e   i : t y p e = " D i a g r a m D i s p l a y L i n k C r o s s F i l t e r V i e w S t a t e " > < P o i n t s   x m l n s : b = " h t t p : / / s c h e m a s . d a t a c o n t r a c t . o r g / 2 0 0 4 / 0 7 / S y s t e m . W i n d o w s " > < b : P o i n t > < b : _ x > 6 6 7 . 1 4 0 9 5 4 4 6 8 6 6 4 8 6 < / b : _ x > < b : _ y > 5 4 5 . 6 1 9 7 5 9 < / b : _ y > < / b : P o i n t > < b : P o i n t > < b : _ x > 6 3 5 . 0 9 2 8 5 9 5 < / b : _ x > < b : _ y > 5 4 5 . 6 1 9 7 5 9 < / b : _ y > < / b : P o i n t > < b : P o i n t > < b : _ x > 6 3 3 . 0 9 2 8 5 9 5 < / b : _ x > < b : _ y > 5 4 7 . 6 1 9 7 5 9 < / b : _ y > < / b : P o i n t > < b : P o i n t > < b : _ x > 6 3 3 . 0 9 2 8 5 9 5 < / b : _ x > < b : _ y > 5 9 1 . 9 0 6 1 8 4 < / b : _ y > < / b : P o i n t > < b : P o i n t > < b : _ x > 6 3 1 . 0 9 2 8 5 9 5 < / b : _ x > < b : _ y > 5 9 3 . 9 0 6 1 8 4 < / b : _ y > < / b : P o i n t > < b : P o i n t > < b : _ x > 5 9 9 . 0 4 4 7 6 5 0 3 6 3 3 0 5 5 < / b : _ x > < b : _ y > 5 9 3 . 9 0 6 1 8 4 < / b : _ y > < / b : P o i n t > < / P o i n t s > < / a : V a l u 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0 5 4 d 6 5 b 9 - 9 3 a 1 - 4 5 e 6 - b f 6 b - b 9 4 d 3 0 0 2 2 0 2 4 " > < 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13.xml>��< ? x m l   v e r s i o n = " 1 . 0 "   e n c o d i n g = " U T F - 1 6 " ? > < G e m i n i   x m l n s = " h t t p : / / g e m i n i / p i v o t c u s t o m i z a t i o n / 8 d 6 f b 8 a a - b b f 2 - 4 b 4 7 - b e 6 2 - 4 6 b 2 4 1 f b 9 7 e 4 " > < 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d i m _ p r o d u c t " > < 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 1 2 0 < / i n t > < / v a l u e > < / i t e m > < i t e m > < k e y > < s t r i n g > P r o d u c t   I D < / s t r i n g > < / k e y > < v a l u e > < i n t > 1 4 5 < / i n t > < / v a l u e > < / i t e m > < / C o l u m n W i d t h s > < C o l u m n D i s p l a y I n d e x > < i t e m > < k e y > < s t r i n g > P r o d u c t < / s t r i n g > < / k e y > < v a l u e > < i n t > 0 < / i n t > < / v a l u e > < / i t e m > < i t e m > < k e y > < s t r i n g > P r o d u c t   I D < / 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3 b 9 5 7 e 4 d - 2 7 4 0 - 4 1 8 6 - a 4 a d - c 3 6 a 7 6 6 0 a b f 3 " > < 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c c f 4 4 7 f 7 - 4 7 6 c - 4 c 3 d - b a 8 a - e 1 d 9 f a 1 c 0 f b a " > < 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19.xml>��< ? x m l   v e r s i o n = " 1 . 0 "   e n c o d i n g = " U T F - 1 6 " ? > < G e m i n i   x m l n s = " h t t p : / / g e m i n i / p i v o t c u s t o m i z a t i o n / b d 9 8 a 5 8 6 - f 0 c c - 4 5 8 d - 9 e a b - 4 9 0 c 6 a 3 6 9 a 2 9 " > < 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d d d a d 1 7 c - e f 6 6 - 4 e c 8 - 9 2 f 7 - 5 5 b c 9 e 8 a a 6 f 9 " > < 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 d i m _ c o u n t r y < / K e y > < V a l u e   x m l n s : a = " h t t p : / / s c h e m a s . d a t a c o n t r a c t . o r g / 2 0 0 4 / 0 7 / M i c r o s o f t . A n a l y s i s S e r v i c e s . C o m m o n " > < a : H a s F o c u s > t r u e < / a : H a s F o c u s > < a : S i z e A t D p i 9 6 > 1 4 3 < / a : S i z e A t D p i 9 6 > < a : V i s i b l e > t r u e < / a : V i s i b l e > < / V a l u e > < / K e y V a l u e O f s t r i n g S a n d b o x E d i t o r . M e a s u r e G r i d S t a t e S c d E 3 5 R y > < K e y V a l u e O f s t r i n g S a n d b o x E d i t o r . M e a s u r e G r i d S t a t e S c d E 3 5 R y > < K e y > d i m _ p r o d u c t < / K e y > < V a l u e   x m l n s : a = " h t t p : / / s c h e m a s . d a t a c o n t r a c t . o r g / 2 0 0 4 / 0 7 / M i c r o s o f t . A n a l y s i s S e r v i c e s . C o m m o n " > < a : H a s F o c u s > t r u e < / a : H a s F o c u s > < a : S i z e A t D p i 9 6 > 1 4 3 < / a : S i z e A t D p i 9 6 > < a : V i s i b l e > t r u e < / a : V i s i b l e > < / V a l u e > < / K e y V a l u e O f s t r i n g S a n d b o x E d i t o r . M e a s u r e G r i d S t a t e S c d E 3 5 R y > < K e y V a l u e O f s t r i n g S a n d b o x E d i t o r . M e a s u r e G r i d S t a t e S c d E 3 5 R y > < K e y > d i m _ s e g m e n t < / K e y > < V a l u e   x m l n s : a = " h t t p : / / s c h e m a s . d a t a c o n t r a c t . o r g / 2 0 0 4 / 0 7 / M i c r o s o f t . A n a l y s i s S e r v i c e s . C o m m o n " > < a : H a s F o c u s > f a l s e < / a : H a s F o c u s > < a : S i z e A t D p i 9 6 > 1 4 3 < / a : S i z e A t D p i 9 6 > < a : V i s i b l e > t r u e < / a : V i s i b l e > < / V a l u e > < / K e y V a l u e O f s t r i n g S a n d b o x E d i t o r . M e a s u r e G r i d S t a t e S c d E 3 5 R y > < K e y V a l u e O f s t r i n g S a n d b o x E d i t o r . M e a s u r e G r i d S t a t e S c d E 3 5 R y > < K e y > S a l e s _ K P I _ 1 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4.xml>��< ? x m l   v e r s i o n = " 1 . 0 "   e n c o d i n g = " U T F - 1 6 " ? > < G e m i n i   x m l n s = " h t t p : / / g e m i n i / p i v o t c u s t o m i z a t i o n / a c 3 5 d a 2 8 - a b 4 a - 4 d 3 9 - 8 5 d b - 0 4 b 4 b 8 1 9 3 6 3 1 " > < 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C a l c u l a t e d F i e l d s > < S A H o s t H a s h > 0 < / S A H o s t H a s h > < G e m i n i F i e l d L i s t V i s i b l e > T r u e < / G e m i n i F i e l d L i s t V i s i b l e > < / S e t t i n g s > ] ] > < / C u s t o m C o n t e n t > < / G e m i n i > 
</file>

<file path=customXml/item25.xml>��< ? x m l   v e r s i o n = " 1 . 0 "   e n c o d i n g = " U T F - 1 6 " ? > < G e m i n i   x m l n s = " h t t p : / / g e m i n i / p i v o t c u s t o m i z a t i o n / T a b l e X M L _ d i m _ c o u n t r y " > < 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 1 2 2 < / i n t > < / v a l u e > < / i t e m > < i t e m > < k e y > < s t r i n g > C o u n t r y   I D < / s t r i n g > < / k e y > < v a l u e > < i n t > 1 4 7 < / i n t > < / v a l u e > < / i t e m > < / C o l u m n W i d t h s > < C o l u m n D i s p l a y I n d e x > < i t e m > < k e y > < s t r i n g > C o u n t r y < / s t r i n g > < / k e y > < v a l u e > < i n t > 0 < / i n t > < / v a l u e > < / i t e m > < i t e m > < k e y > < s t r i n g > C o u n t r y   I D < / 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P o w e r P i v o t V e r s i o n " > < C u s t o m C o n t e n t > < ! [ C D A T A [ 2 0 1 5 . 1 3 0 . 1 6 0 5 . 1 5 5 0 ] ] > < / C u s t o m C o n t e n t > < / G e m i n i > 
</file>

<file path=customXml/item27.xml>��< ? x m l   v e r s i o n = " 1 . 0 "   e n c o d i n g = " U T F - 1 6 " ? > < G e m i n i   x m l n s = " h t t p : / / g e m i n i / p i v o t c u s t o m i z a t i o n / T a b l e O r d e r " > < C u s t o m C o n t e n t > < ! [ C D A T A [ d i m _ c o u n t r y , f a c t _ o r d e r , d i m _ s e g m e n t , d i m _ p r o d u c t , d i m _ d a t e , S a l e s _ K P I _ 1 ] ] > < / 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 C o l u m n s \ C o u n t r y 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 d i m _ s e g m e n t 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 d i m _ s e g m e n t 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 C o l u m n s \ S e g m e n t 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 S a l e s _ K P I _ 1 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 S a l e s _ K P I _ 1 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 C o l u m n s \ S a l e s   K P I 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d 9 1 5 e f 7 3 - 8 e 4 d - 4 3 8 8 - 9 5 2 d - 8 6 f e 6 8 5 6 8 a e 1 " > < 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3.xml>��< ? x m l   v e r s i o n = " 1 . 0 "   e n c o d i n g = " U T F - 1 6 " ? > < G e m i n i   x m l n s = " h t t p : / / g e m i n i / p i v o t c u s t o m i z a t i o n / 0 4 d 1 7 7 b 3 - c e 3 f - 4 0 b 2 - 9 6 6 b - 9 9 6 c 3 4 5 1 d 7 a 2 " > < 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30.xml>��< ? x m l   v e r s i o n = " 1 . 0 "   e n c o d i n g = " U T F - 1 6 " ? > < G e m i n i   x m l n s = " h t t p : / / g e m i n i / p i v o t c u s t o m i z a t i o n / T a b l e X M L _ S a l e s _ K P I _ 1 " > < 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 1 2 2 < / i n t > < / v a l u e > < / i t e m > < i t e m > < k e y > < s t r i n g > Y e a r < / s t r i n g > < / k e y > < v a l u e > < i n t > 8 8 < / i n t > < / v a l u e > < / i t e m > < i t e m > < k e y > < s t r i n g > S a l e s   K P I < / s t r i n g > < / k e y > < v a l u e > < i n t > 1 2 8 < / i n t > < / v a l u e > < / i t e m > < / C o l u m n W i d t h s > < C o l u m n D i s p l a y I n d e x > < i t e m > < k e y > < s t r i n g > C o u n t r y < / s t r i n g > < / k e y > < v a l u e > < i n t > 0 < / i n t > < / v a l u e > < / i t e m > < i t e m > < k e y > < s t r i n g > Y e a r < / s t r i n g > < / k e y > < v a l u e > < i n t > 1 < / i n t > < / v a l u e > < / i t e m > < i t e m > < k e y > < s t r i n g > S a l e s   K P I < / 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 2 0 2 4 - 0 1 - 0 1 T 2 3 : 1 3 : 0 1 . 0 5 0 8 6 0 7 - 0 8 : 0 0 < / L a s t P r o c e s s e d T i m e > < / D a t a M o d e l i n g S a n d b o x . S e r i a l i z e d S a n d b o x E r r o r C a c h e > ] ] > < / C u s t o m C o n t e n t > < / G e m i n i > 
</file>

<file path=customXml/item5.xml>��< ? x m l   v e r s i o n = " 1 . 0 "   e n c o d i n g = " U T F - 1 6 " ? > < G e m i n i   x m l n s = " h t t p : / / g e m i n i / p i v o t c u s t o m i z a t i o n / 4 4 3 9 5 7 d 1 - 4 e 1 e - 4 e f c - a a 1 9 - 0 4 a 8 8 d e 1 8 5 5 d " > < 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D a t a M a s h u p   s q m i d = " 7 c 7 4 6 5 d 6 - f 6 2 7 - 4 c a e - b e 3 3 - a f 2 7 5 d 7 f 3 9 e 7 "   x m l n s = " h t t p : / / s c h e m a s . m i c r o s o f t . c o m / D a t a M a s h u p " > A A A A A J E F A A B Q S w M E F A A C A A g A G 7 g j 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A b u C 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7 g j W M r t f s m M A g A A L w s A A B M A H A B G b 3 J t d W x h c y 9 T Z W N 0 a W 9 u M S 5 t I K I Y A C i g F A A A A A A A A A A A A A A A A A A A A A A A A A A A A M 1 V X Y v a Q B R 9 F / w P w x S K Q r B Y S h + 6 + L C N 7 S L b d q V q S 9 F F x m R c p 5 v M y H x s X c T / 3 j u T x G h i r F 1 8 0 J f I v T f 3 n H v u R x Q N N B M c D Z J n + 6 p e q 9 f U g k g a o p D F 0 0 A Y r u U z 6 q C I 6 n o N w W 8 g j A w o W D 6 t A h q 1 f g r 5 O B P i s f G Z R b T l C 6 4 p 1 6 q B / Q + T k a J S T Z S R c x L Q L 2 S p x f L t p C v + 8 E i Q U E 3 c + 2 g p x W 8 A R 3 6 / N + k S T V q r S K 1 w 0 0 P c R J G H t D S 0 6 S X I O 4 S m Q z K L L I m E z X r c 0 z T u 4 J 0 I 7 N 0 y H n a w C 8 T 3 m 7 F N f p 9 m e o X 9 B e E P U O T w e U k x 5 H F h r a E k X M 2 F j H 0 R m Z h b p 2 q U Y L 3 1 G v s Z C t I Q h D R d 6 Y 2 H t n b U 6 4 K r x / X 7 d y 2 b Z b N p 1 m u M H 0 Q v a g 6 K h A Y U u R j N U 0 J H N E 8 j z q v 5 H q z V v J + h F D R P 7 S / V H J T S U y F D K i 9 D 8 p x P h e J 5 w P k E L 4 J a v Q f 0 I Y Y q S 7 o e m / N j / b C + L l N u l 9 B H w s N S J 0 e c a Q X V R l s X N / G M S u f 8 S r i x N I 1 k / A H 1 J Q t o O f + A g G A V v h s p F G S H C H U g f c b s k K / y J f / u Z n D A D A r M m T 4 E Q j T N z C H 8 / 5 + 7 Y O M v Y 0 I z N k c u Q u g K P X k 6 2 y f c g x z R D m d J S T c i U P W i 3 P h f l M j i a X j J k h Q 5 n 4 P H y e 1 X 6 T Z e z A S k h I 4 M Q R p x 3 s / C H u z O m S o d k 6 r z d a L m b u W n t / 3 e E c V 9 I y V A b I V v r s f f S E w 7 e P u y L T f t R F 7 x i C / Z k 9 A A c q c X 8 N l J S l R 5 8 W m A 8 6 b O R g K 9 c 3 s x V I m v t Z Z s Z t w M 4 h 8 k M h T n o / 2 d c m A T l v M n j i x z N S E r 7 x 6 C m 2 C n b o I F J l c q s q X u b t V 1 G E K 2 v q R z t q p s q o U u c o T c 2 0 W h J F g g 3 H 6 D 0 W s 0 3 W 1 v x f r + 6 4 o U a H k 5 0 i k H u Y 2 v / g J Q S w E C L Q A U A A I A C A A b u C N Y U j n f 9 6 M A A A D 3 A A A A E g A A A A A A A A A A A A A A A A A A A A A A Q 2 9 u Z m l n L 1 B h Y 2 t h Z 2 U u e G 1 s U E s B A i 0 A F A A C A A g A G 7 g j W A / K 6 a u k A A A A 6 Q A A A B M A A A A A A A A A A A A A A A A A 7 w A A A F t D b 2 5 0 Z W 5 0 X 1 R 5 c G V z X S 5 4 b W x Q S w E C L Q A U A A I A C A A b u C N Y y u 1 + y Y w C A A A v C w A A E w A A A A A A A A A A A A A A A A D g A Q A A R m 9 y b X V s Y X M v U 2 V j d G l v b j E u b V B L B Q Y A A A A A A w A D A M I A A A C 5 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O w A A A A A A A H k 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1 f Y 2 9 1 b n R 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a W 1 f Y 2 9 1 b n R y e S I g L z 4 8 R W 5 0 c n k g V H l w Z T 0 i R m l s b G V k Q 2 9 t c G x l d G V S Z X N 1 b H R U b 1 d v c m t z a G V l d C I g V m F s d W U 9 I m w x I i A v P j x F b n R y e S B U e X B l P S J G a W x s Q 2 9 s d W 1 u T m F t Z X M i I F Z h b H V l P S J z W y Z x d W 9 0 O 0 N v d W 5 0 c n k m c X V v d D s s J n F 1 b 3 Q 7 Q 2 9 1 b n R y e S B J R C Z x d W 9 0 O 1 0 i I C 8 + P E V u d H J 5 I F R 5 c G U 9 I k Z p b G x D b 2 x 1 b W 5 U e X B l c y I g V m F s d W U 9 I n N C Z 0 0 9 I i A v P j x F b n R y e S B U e X B l P S J G a W x s T G F z d F V w Z G F 0 Z W Q i I F Z h b H V l P S J k M j A y N C 0 w M S 0 w N F Q w N j o 0 M T o 1 O S 4 2 N D Q x M D k 4 W i I g L z 4 8 R W 5 0 c n k g V H l w Z T 0 i R m l s b E V y c m 9 y Q 2 9 1 b n Q i I F Z h b H V l P S J s M C I g L z 4 8 R W 5 0 c n k g V H l w Z T 0 i R m l s b E V y c m 9 y Q 2 9 k Z S I g V m F s d W U 9 I n N V b m t u b 3 d u I i A v P j x F b n R y e S B U e X B l P S J G a W x s Q 2 9 1 b n Q i I F Z h b H V l P S J s N S I g L z 4 8 R W 5 0 c n k g V H l w Z T 0 i U X V l c n l J R C I g V m F s d W U 9 I n M z M D V j N z c 4 Y S 0 2 Y m E 4 L T Q x N m Y t Y W E 1 N S 0 0 O D I 4 Z G Q z Y z d j Z D A 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Z G l t X 2 N v d W 5 0 c n k v Q X V 0 b 1 J l b W 9 2 Z W R D b 2 x 1 b W 5 z M S 5 7 Q 2 9 1 b n R y e S w w f S Z x d W 9 0 O y w m c X V v d D t T Z W N 0 a W 9 u M S 9 k a W 1 f Y 2 9 1 b n R y e S 9 B d X R v U m V t b 3 Z l Z E N v b H V t b n M x L n t D b 3 V u d H J 5 I E l E L D F 9 J n F 1 b 3 Q 7 X S w m c X V v d D t D b 2 x 1 b W 5 D b 3 V u d C Z x d W 9 0 O z o y L C Z x d W 9 0 O 0 t l e U N v b H V t b k 5 h b W V z J n F 1 b 3 Q 7 O l t d L C Z x d W 9 0 O 0 N v b H V t b k l k Z W 5 0 a X R p Z X M m c X V v d D s 6 W y Z x d W 9 0 O 1 N l Y 3 R p b 2 4 x L 2 R p b V 9 j b 3 V u d H J 5 L 0 F 1 d G 9 S Z W 1 v d m V k Q 2 9 s d W 1 u c z E u e 0 N v d W 5 0 c n k s M H 0 m c X V v d D s s J n F 1 b 3 Q 7 U 2 V j d G l v b j E v Z G l t X 2 N v d W 5 0 c n k v Q X V 0 b 1 J l b W 9 2 Z W R D b 2 x 1 b W 5 z M S 5 7 Q 2 9 1 b n R y e S B J R C w x f S Z x d W 9 0 O 1 0 s J n F 1 b 3 Q 7 U m V s Y X R p b 2 5 z a G l w S W 5 m b y Z x d W 9 0 O z p b X X 0 i I C 8 + P C 9 T d G F i b G V F b n R y a W V z P j w v S X R l b T 4 8 S X R l b T 4 8 S X R l b U x v Y 2 F 0 a W 9 u P j x J d G V t V H l w Z T 5 G b 3 J t d W x h P C 9 J d G V t V H l w Z T 4 8 S X R l b V B h d G g + U 2 V j d G l v b j E v Z G l t X 2 N v d W 5 0 c n k v U 2 9 1 c m N l P C 9 J d G V t U G F 0 a D 4 8 L 0 l 0 Z W 1 M b 2 N h d G l v b j 4 8 U 3 R h Y m x l R W 5 0 c m l l c y A v P j w v S X R l b T 4 8 S X R l b T 4 8 S X R l b U x v Y 2 F 0 a W 9 u P j x J d G V t V H l w Z T 5 G b 3 J t d W x h P C 9 J d G V t V H l w Z T 4 8 S X R l b V B h d G g + U 2 V j d G l v b j E v Z G l t X 2 N v d W 5 0 c n k v Z G l t X 2 N v d W 5 0 c n l f V G F i b G U 8 L 0 l 0 Z W 1 Q Y X R o P j w v S X R l b U x v Y 2 F 0 a W 9 u P j x T d G F i b G V F b n R y a W V z I C 8 + P C 9 J d G V t P j x J d G V t P j x J d G V t T G 9 j Y X R p b 2 4 + P E l 0 Z W 1 U e X B l P k Z v c m 1 1 b G E 8 L 0 l 0 Z W 1 U e X B l P j x J d G V t U G F 0 a D 5 T Z W N 0 a W 9 u M S 9 k a W 1 f Y 2 9 1 b n R y e S 9 D a G F u Z 2 V k J T I w V H l w Z T w v S X R l b V B h d G g + P C 9 J d G V t T G 9 j Y X R p b 2 4 + P F N 0 Y W J s Z U V u d H J p Z X M g L z 4 8 L 0 l 0 Z W 0 + P E l 0 Z W 0 + P E l 0 Z W 1 M b 2 N h d G l v b j 4 8 S X R l b V R 5 c G U + R m 9 y b X V s Y T w v S X R l b V R 5 c G U + P E l 0 Z W 1 Q Y X R o P l N l Y 3 R p b 2 4 x L 2 R p b V 9 w c m 9 k d W 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p b V 9 w c m 9 k d W N 0 I i A v P j x F b n R y e S B U e X B l P S J G a W x s Z W R D b 2 1 w b G V 0 Z V J l c 3 V s d F R v V 2 9 y a 3 N o Z W V 0 I i B W Y W x 1 Z T 0 i b D E i I C 8 + P E V u d H J 5 I F R 5 c G U 9 I k Z p b G x D b 2 x 1 b W 5 O Y W 1 l c y I g V m F s d W U 9 I n N b J n F 1 b 3 Q 7 U H J v Z H V j d C Z x d W 9 0 O y w m c X V v d D t Q c m 9 k d W N 0 I E l E J n F 1 b 3 Q 7 X S I g L z 4 8 R W 5 0 c n k g V H l w Z T 0 i R m l s b E N v b H V t b l R 5 c G V z I i B W Y W x 1 Z T 0 i c 0 J n T T 0 i I C 8 + P E V u d H J 5 I F R 5 c G U 9 I k Z p b G x M Y X N 0 V X B k Y X R l Z C I g V m F s d W U 9 I m Q y M D I 0 L T A x L T A 0 V D A 2 O j Q x O j U 5 L j Y y N z E x M z B a I i A v P j x F b n R y e S B U e X B l P S J G a W x s R X J y b 3 J D b 3 V u d C I g V m F s d W U 9 I m w w I i A v P j x F b n R y e S B U e X B l P S J G a W x s R X J y b 3 J D b 2 R l I i B W Y W x 1 Z T 0 i c 1 V u a 2 5 v d 2 4 i I C 8 + P E V u d H J 5 I F R 5 c G U 9 I k Z p b G x D b 3 V u d C I g V m F s d W U 9 I m w 2 I i A v P j x F b n R y e S B U e X B l P S J R d W V y e U l E I i B W Y W x 1 Z T 0 i c z U w Z T M 1 M 2 Z i L T Z l M 2 Q t N G M 4 M i 1 i N j k 5 L T A 1 N W J l O T V h N T Z h O S I g L z 4 8 R W 5 0 c n k g V H l w Z T 0 i R m l s b F N 0 Y X R 1 c y I g V m F s d W U 9 I n N D b 2 1 w b G V 0 Z 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k a W 1 f c H J v Z H V j d C 9 B d X R v U m V t b 3 Z l Z E N v b H V t b n M x L n t Q c m 9 k d W N 0 L D B 9 J n F 1 b 3 Q 7 L C Z x d W 9 0 O 1 N l Y 3 R p b 2 4 x L 2 R p b V 9 w c m 9 k d W N 0 L 0 F 1 d G 9 S Z W 1 v d m V k Q 2 9 s d W 1 u c z E u e 1 B y b 2 R 1 Y 3 Q g S U Q s M X 0 m c X V v d D t d L C Z x d W 9 0 O 0 N v b H V t b k N v d W 5 0 J n F 1 b 3 Q 7 O j I s J n F 1 b 3 Q 7 S 2 V 5 Q 2 9 s d W 1 u T m F t Z X M m c X V v d D s 6 W 1 0 s J n F 1 b 3 Q 7 Q 2 9 s d W 1 u S W R l b n R p d G l l c y Z x d W 9 0 O z p b J n F 1 b 3 Q 7 U 2 V j d G l v b j E v Z G l t X 3 B y b 2 R 1 Y 3 Q v Q X V 0 b 1 J l b W 9 2 Z W R D b 2 x 1 b W 5 z M S 5 7 U H J v Z H V j d C w w f S Z x d W 9 0 O y w m c X V v d D t T Z W N 0 a W 9 u M S 9 k a W 1 f c H J v Z H V j d C 9 B d X R v U m V t b 3 Z l Z E N v b H V t b n M x L n t Q c m 9 k d W N 0 I E l E L D F 9 J n F 1 b 3 Q 7 X S w m c X V v d D t S Z W x h d G l v b n N o a X B J b m Z v J n F 1 b 3 Q 7 O l t d f S I g L z 4 8 L 1 N 0 Y W J s Z U V u d H J p Z X M + P C 9 J d G V t P j x J d G V t P j x J d G V t T G 9 j Y X R p b 2 4 + P E l 0 Z W 1 U e X B l P k Z v c m 1 1 b G E 8 L 0 l 0 Z W 1 U e X B l P j x J d G V t U G F 0 a D 5 T Z W N 0 a W 9 u M S 9 k a W 1 f c H J v Z H V j d C 9 T b 3 V y Y 2 U 8 L 0 l 0 Z W 1 Q Y X R o P j w v S X R l b U x v Y 2 F 0 a W 9 u P j x T d G F i b G V F b n R y a W V z I C 8 + P C 9 J d G V t P j x J d G V t P j x J d G V t T G 9 j Y X R p b 2 4 + P E l 0 Z W 1 U e X B l P k Z v c m 1 1 b G E 8 L 0 l 0 Z W 1 U e X B l P j x J d G V t U G F 0 a D 5 T Z W N 0 a W 9 u M S 9 k a W 1 f c H J v Z H V j d C 9 k a W 1 f c H J v Z H V j d F 9 U Y W J s Z T w v S X R l b V B h d G g + P C 9 J d G V t T G 9 j Y X R p b 2 4 + P F N 0 Y W J s Z U V u d H J p Z X M g L z 4 8 L 0 l 0 Z W 0 + P E l 0 Z W 0 + P E l 0 Z W 1 M b 2 N h d G l v b j 4 8 S X R l b V R 5 c G U + R m 9 y b X V s Y T w v S X R l b V R 5 c G U + P E l 0 Z W 1 Q Y X R o P l N l Y 3 R p b 2 4 x L 2 R p b V 9 w c m 9 k d W N 0 L 0 N o Y W 5 n Z W Q l M j B U e X B l P C 9 J d G V t U G F 0 a D 4 8 L 0 l 0 Z W 1 M b 2 N h d G l v b j 4 8 U 3 R h Y m x l R W 5 0 c m l l c y A v P j w v S X R l b T 4 8 S X R l b T 4 8 S X R l b U x v Y 2 F 0 a W 9 u P j x J d G V t V H l w Z T 5 G b 3 J t d W x h P C 9 J d G V t V H l w Z T 4 8 S X R l b V B h d G g + U 2 V j d G l v b j E v Z m F j d F 9 v c m R 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Y W N 0 X 2 9 y Z G V y I i A v P j x F b n R y e S B U e X B l P S J G a W x s Z W R D b 2 1 w b G V 0 Z V J l c 3 V s d F R v V 2 9 y a 3 N o Z W V 0 I i B W Y W x 1 Z T 0 i b D E i I C 8 + P E V u d H J 5 I F R 5 c G U 9 I k Z p b G x D b 2 x 1 b W 5 O Y W 1 l c y I g V m F s d W U 9 I n N b J n F 1 b 3 Q 7 U 2 V n b W V u d C B J R C Z x d W 9 0 O y w m c X V v d D t D b 3 V u d H J 5 I E l E J n F 1 b 3 Q 7 L C Z x d W 9 0 O 1 B y b 2 R 1 Y 3 Q g S U Q m c X V v d D s s J n F 1 b 3 Q 7 R G l z Y 2 9 1 b n Q g Q m F u Z C Z x d W 9 0 O y w m c X V v d D t V b m l 0 c y B T b 2 x k J n F 1 b 3 Q 7 L C Z x d W 9 0 O 0 1 h b n V m Y W N 0 d X J p b m c g U H J p Y 2 U m c X V v d D s s J n F 1 b 3 Q 7 U 2 F s Z S B Q c m l j Z S Z x d W 9 0 O y w m c X V v d D t H c m 9 z c y B T Y W x l c y Z x d W 9 0 O y w m c X V v d D t E a X N j b 3 V u d H M m c X V v d D s s J n F 1 b 3 Q 7 I F N h b G V z J n F 1 b 3 Q 7 L C Z x d W 9 0 O 0 N P R 1 M m c X V v d D s s J n F 1 b 3 Q 7 U H J v Z m l 0 J n F 1 b 3 Q 7 L C Z x d W 9 0 O 0 R h d G U m c X V v d D t d I i A v P j x F b n R y e S B U e X B l P S J G a W x s Q 2 9 s d W 1 u V H l w Z X M i I F Z h b H V l P S J z Q X d N R E J n V U R B d 1 V G Q l F V R k N R P T 0 i I C 8 + P E V u d H J 5 I F R 5 c G U 9 I k Z p b G x M Y X N 0 V X B k Y X R l Z C I g V m F s d W U 9 I m Q y M D I 0 L T A x L T A 0 V D A 2 O j Q x O j U 5 L j Y x M D E x N D N a I i A v P j x F b n R y e S B U e X B l P S J G a W x s R X J y b 3 J D b 3 V u d C I g V m F s d W U 9 I m w w I i A v P j x F b n R y e S B U e X B l P S J G a W x s R X J y b 3 J D b 2 R l I i B W Y W x 1 Z T 0 i c 1 V u a 2 5 v d 2 4 i I C 8 + P E V u d H J 5 I F R 5 c G U 9 I k Z p b G x D b 3 V u d C I g V m F s d W U 9 I m w 3 M D A i I C 8 + P E V u d H J 5 I F R 5 c G U 9 I l F 1 Z X J 5 S U Q i I F Z h b H V l P S J z N D J m Z G V i M j c t N z h j O S 0 0 Y m Y 5 L W J l Z G U t O T k w Y j I 1 M G M x N W U 2 I i A v P j x F b n R y e S B U e X B l P S J G a W x s U 3 R h d H V z I i B W Y W x 1 Z T 0 i c 0 N v b X B s Z X R l 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m Y W N 0 X 2 9 y Z G V y L 0 F 1 d G 9 S Z W 1 v d m V k Q 2 9 s d W 1 u c z E u e 1 N l Z 2 1 l b n Q g S U Q s M H 0 m c X V v d D s s J n F 1 b 3 Q 7 U 2 V j d G l v b j E v Z m F j d F 9 v c m R l c i 9 B d X R v U m V t b 3 Z l Z E N v b H V t b n M x L n t D b 3 V u d H J 5 I E l E L D F 9 J n F 1 b 3 Q 7 L C Z x d W 9 0 O 1 N l Y 3 R p b 2 4 x L 2 Z h Y 3 R f b 3 J k Z X I v Q X V 0 b 1 J l b W 9 2 Z W R D b 2 x 1 b W 5 z M S 5 7 U H J v Z H V j d C B J R C w y f S Z x d W 9 0 O y w m c X V v d D t T Z W N 0 a W 9 u M S 9 m Y W N 0 X 2 9 y Z G V y L 0 F 1 d G 9 S Z W 1 v d m V k Q 2 9 s d W 1 u c z E u e 0 R p c 2 N v d W 5 0 I E J h b m Q s M 3 0 m c X V v d D s s J n F 1 b 3 Q 7 U 2 V j d G l v b j E v Z m F j d F 9 v c m R l c i 9 B d X R v U m V t b 3 Z l Z E N v b H V t b n M x L n t V b m l 0 c y B T b 2 x k L D R 9 J n F 1 b 3 Q 7 L C Z x d W 9 0 O 1 N l Y 3 R p b 2 4 x L 2 Z h Y 3 R f b 3 J k Z X I v Q X V 0 b 1 J l b W 9 2 Z W R D b 2 x 1 b W 5 z M S 5 7 T W F u d W Z h Y 3 R 1 c m l u Z y B Q c m l j Z S w 1 f S Z x d W 9 0 O y w m c X V v d D t T Z W N 0 a W 9 u M S 9 m Y W N 0 X 2 9 y Z G V y L 0 F 1 d G 9 S Z W 1 v d m V k Q 2 9 s d W 1 u c z E u e 1 N h b G U g U H J p Y 2 U s N n 0 m c X V v d D s s J n F 1 b 3 Q 7 U 2 V j d G l v b j E v Z m F j d F 9 v c m R l c i 9 B d X R v U m V t b 3 Z l Z E N v b H V t b n M x L n t H c m 9 z c y B T Y W x l c y w 3 f S Z x d W 9 0 O y w m c X V v d D t T Z W N 0 a W 9 u M S 9 m Y W N 0 X 2 9 y Z G V y L 0 F 1 d G 9 S Z W 1 v d m V k Q 2 9 s d W 1 u c z E u e 0 R p c 2 N v d W 5 0 c y w 4 f S Z x d W 9 0 O y w m c X V v d D t T Z W N 0 a W 9 u M S 9 m Y W N 0 X 2 9 y Z G V y L 0 F 1 d G 9 S Z W 1 v d m V k Q 2 9 s d W 1 u c z E u e y B T Y W x l c y w 5 f S Z x d W 9 0 O y w m c X V v d D t T Z W N 0 a W 9 u M S 9 m Y W N 0 X 2 9 y Z G V y L 0 F 1 d G 9 S Z W 1 v d m V k Q 2 9 s d W 1 u c z E u e 0 N P R 1 M s M T B 9 J n F 1 b 3 Q 7 L C Z x d W 9 0 O 1 N l Y 3 R p b 2 4 x L 2 Z h Y 3 R f b 3 J k Z X I v Q X V 0 b 1 J l b W 9 2 Z W R D b 2 x 1 b W 5 z M S 5 7 U H J v Z m l 0 L D E x f S Z x d W 9 0 O y w m c X V v d D t T Z W N 0 a W 9 u M S 9 m Y W N 0 X 2 9 y Z G V y L 0 F 1 d G 9 S Z W 1 v d m V k Q 2 9 s d W 1 u c z E u e 0 R h d G U s M T J 9 J n F 1 b 3 Q 7 X S w m c X V v d D t D b 2 x 1 b W 5 D b 3 V u d C Z x d W 9 0 O z o x M y w m c X V v d D t L Z X l D b 2 x 1 b W 5 O Y W 1 l c y Z x d W 9 0 O z p b X S w m c X V v d D t D b 2 x 1 b W 5 J Z G V u d G l 0 a W V z J n F 1 b 3 Q 7 O l s m c X V v d D t T Z W N 0 a W 9 u M S 9 m Y W N 0 X 2 9 y Z G V y L 0 F 1 d G 9 S Z W 1 v d m V k Q 2 9 s d W 1 u c z E u e 1 N l Z 2 1 l b n Q g S U Q s M H 0 m c X V v d D s s J n F 1 b 3 Q 7 U 2 V j d G l v b j E v Z m F j d F 9 v c m R l c i 9 B d X R v U m V t b 3 Z l Z E N v b H V t b n M x L n t D b 3 V u d H J 5 I E l E L D F 9 J n F 1 b 3 Q 7 L C Z x d W 9 0 O 1 N l Y 3 R p b 2 4 x L 2 Z h Y 3 R f b 3 J k Z X I v Q X V 0 b 1 J l b W 9 2 Z W R D b 2 x 1 b W 5 z M S 5 7 U H J v Z H V j d C B J R C w y f S Z x d W 9 0 O y w m c X V v d D t T Z W N 0 a W 9 u M S 9 m Y W N 0 X 2 9 y Z G V y L 0 F 1 d G 9 S Z W 1 v d m V k Q 2 9 s d W 1 u c z E u e 0 R p c 2 N v d W 5 0 I E J h b m Q s M 3 0 m c X V v d D s s J n F 1 b 3 Q 7 U 2 V j d G l v b j E v Z m F j d F 9 v c m R l c i 9 B d X R v U m V t b 3 Z l Z E N v b H V t b n M x L n t V b m l 0 c y B T b 2 x k L D R 9 J n F 1 b 3 Q 7 L C Z x d W 9 0 O 1 N l Y 3 R p b 2 4 x L 2 Z h Y 3 R f b 3 J k Z X I v Q X V 0 b 1 J l b W 9 2 Z W R D b 2 x 1 b W 5 z M S 5 7 T W F u d W Z h Y 3 R 1 c m l u Z y B Q c m l j Z S w 1 f S Z x d W 9 0 O y w m c X V v d D t T Z W N 0 a W 9 u M S 9 m Y W N 0 X 2 9 y Z G V y L 0 F 1 d G 9 S Z W 1 v d m V k Q 2 9 s d W 1 u c z E u e 1 N h b G U g U H J p Y 2 U s N n 0 m c X V v d D s s J n F 1 b 3 Q 7 U 2 V j d G l v b j E v Z m F j d F 9 v c m R l c i 9 B d X R v U m V t b 3 Z l Z E N v b H V t b n M x L n t H c m 9 z c y B T Y W x l c y w 3 f S Z x d W 9 0 O y w m c X V v d D t T Z W N 0 a W 9 u M S 9 m Y W N 0 X 2 9 y Z G V y L 0 F 1 d G 9 S Z W 1 v d m V k Q 2 9 s d W 1 u c z E u e 0 R p c 2 N v d W 5 0 c y w 4 f S Z x d W 9 0 O y w m c X V v d D t T Z W N 0 a W 9 u M S 9 m Y W N 0 X 2 9 y Z G V y L 0 F 1 d G 9 S Z W 1 v d m V k Q 2 9 s d W 1 u c z E u e y B T Y W x l c y w 5 f S Z x d W 9 0 O y w m c X V v d D t T Z W N 0 a W 9 u M S 9 m Y W N 0 X 2 9 y Z G V y L 0 F 1 d G 9 S Z W 1 v d m V k Q 2 9 s d W 1 u c z E u e 0 N P R 1 M s M T B 9 J n F 1 b 3 Q 7 L C Z x d W 9 0 O 1 N l Y 3 R p b 2 4 x L 2 Z h Y 3 R f b 3 J k Z X I v Q X V 0 b 1 J l b W 9 2 Z W R D b 2 x 1 b W 5 z M S 5 7 U H J v Z m l 0 L D E x f S Z x d W 9 0 O y w m c X V v d D t T Z W N 0 a W 9 u M S 9 m Y W N 0 X 2 9 y Z G V y L 0 F 1 d G 9 S Z W 1 v d m V k Q 2 9 s d W 1 u c z E u e 0 R h d G U s M T J 9 J n F 1 b 3 Q 7 X S w m c X V v d D t S Z W x h d G l v b n N o a X B J b m Z v J n F 1 b 3 Q 7 O l t d f S I g L z 4 8 L 1 N 0 Y W J s Z U V u d H J p Z X M + P C 9 J d G V t P j x J d G V t P j x J d G V t T G 9 j Y X R p b 2 4 + P E l 0 Z W 1 U e X B l P k Z v c m 1 1 b G E 8 L 0 l 0 Z W 1 U e X B l P j x J d G V t U G F 0 a D 5 T Z W N 0 a W 9 u M S 9 m Y W N 0 X 2 9 y Z G V y L 1 N v d X J j Z T w v S X R l b V B h d G g + P C 9 J d G V t T G 9 j Y X R p b 2 4 + P F N 0 Y W J s Z U V u d H J p Z X M g L z 4 8 L 0 l 0 Z W 0 + P E l 0 Z W 0 + P E l 0 Z W 1 M b 2 N h d G l v b j 4 8 S X R l b V R 5 c G U + R m 9 y b X V s Y T w v S X R l b V R 5 c G U + P E l 0 Z W 1 Q Y X R o P l N l Y 3 R p b 2 4 x L 2 Z h Y 3 R f b 3 J k Z X I v Z m F j d F 9 v c m R l c l 9 U Y W J s Z T w v S X R l b V B h d G g + P C 9 J d G V t T G 9 j Y X R p b 2 4 + P F N 0 Y W J s Z U V u d H J p Z X M g L z 4 8 L 0 l 0 Z W 0 + P E l 0 Z W 0 + P E l 0 Z W 1 M b 2 N h d G l v b j 4 8 S X R l b V R 5 c G U + R m 9 y b X V s Y T w v S X R l b V R 5 c G U + P E l 0 Z W 1 Q Y X R o P l N l Y 3 R p b 2 4 x L 2 Z h Y 3 R f b 3 J k Z X I v Q 2 h h b m d l Z C U y M F R 5 c G U 8 L 0 l 0 Z W 1 Q Y X R o P j w v S X R l b U x v Y 2 F 0 a W 9 u P j x T d G F i b G V F b n R y a W V z I C 8 + P C 9 J d G V t P j x J d G V t P j x J d G V t T G 9 j Y X R p b 2 4 + P E l 0 Z W 1 U e X B l P k Z v c m 1 1 b G E 8 L 0 l 0 Z W 1 U e X B l P j x J d G V t U G F 0 a D 5 T Z W N 0 a W 9 u M S 9 k a W 1 f c 2 V n b W V u 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a W 1 f c 2 V n b W V u d C I g L z 4 8 R W 5 0 c n k g V H l w Z T 0 i R m l s b G V k Q 2 9 t c G x l d G V S Z X N 1 b H R U b 1 d v c m t z a G V l d C I g V m F s d W U 9 I m w x I i A v P j x F b n R y e S B U e X B l P S J G a W x s Q 2 9 s d W 1 u T m F t Z X M i I F Z h b H V l P S J z W y Z x d W 9 0 O 1 N l Z 2 1 l b n Q m c X V v d D s s J n F 1 b 3 Q 7 U 2 V n b W V u d C B J R C Z x d W 9 0 O 1 0 i I C 8 + P E V u d H J 5 I F R 5 c G U 9 I k Z p b G x D b 2 x 1 b W 5 U e X B l c y I g V m F s d W U 9 I n N C Z 0 0 9 I i A v P j x F b n R y e S B U e X B l P S J G a W x s T G F z d F V w Z G F 0 Z W Q i I F Z h b H V l P S J k M j A y N C 0 w M S 0 w N F Q w N j o 0 M T o 1 O S 4 1 M j k x M D c 1 W i I g L z 4 8 R W 5 0 c n k g V H l w Z T 0 i R m l s b E V y c m 9 y Q 2 9 1 b n Q i I F Z h b H V l P S J s M C I g L z 4 8 R W 5 0 c n k g V H l w Z T 0 i R m l s b E V y c m 9 y Q 2 9 k Z S I g V m F s d W U 9 I n N V b m t u b 3 d u I i A v P j x F b n R y e S B U e X B l P S J G a W x s Q 2 9 1 b n Q i I F Z h b H V l P S J s N S I g L z 4 8 R W 5 0 c n k g V H l w Z T 0 i U X V l c n l J R C I g V m F s d W U 9 I n M w M T h l Z D g 4 N y 0 y M D M 4 L T R k M m Y t Y j E w Y y 0 z M 2 E 3 O T U 5 M G Z h Y z g 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Z G l t X 3 N l Z 2 1 l b n Q v Q X V 0 b 1 J l b W 9 2 Z W R D b 2 x 1 b W 5 z M S 5 7 U 2 V n b W V u d C w w f S Z x d W 9 0 O y w m c X V v d D t T Z W N 0 a W 9 u M S 9 k a W 1 f c 2 V n b W V u d C 9 B d X R v U m V t b 3 Z l Z E N v b H V t b n M x L n t T Z W d t Z W 5 0 I E l E L D F 9 J n F 1 b 3 Q 7 X S w m c X V v d D t D b 2 x 1 b W 5 D b 3 V u d C Z x d W 9 0 O z o y L C Z x d W 9 0 O 0 t l e U N v b H V t b k 5 h b W V z J n F 1 b 3 Q 7 O l t d L C Z x d W 9 0 O 0 N v b H V t b k l k Z W 5 0 a X R p Z X M m c X V v d D s 6 W y Z x d W 9 0 O 1 N l Y 3 R p b 2 4 x L 2 R p b V 9 z Z W d t Z W 5 0 L 0 F 1 d G 9 S Z W 1 v d m V k Q 2 9 s d W 1 u c z E u e 1 N l Z 2 1 l b n Q s M H 0 m c X V v d D s s J n F 1 b 3 Q 7 U 2 V j d G l v b j E v Z G l t X 3 N l Z 2 1 l b n Q v Q X V 0 b 1 J l b W 9 2 Z W R D b 2 x 1 b W 5 z M S 5 7 U 2 V n b W V u d C B J R C w x f S Z x d W 9 0 O 1 0 s J n F 1 b 3 Q 7 U m V s Y X R p b 2 5 z a G l w S W 5 m b y Z x d W 9 0 O z p b X X 0 i I C 8 + P C 9 T d G F i b G V F b n R y a W V z P j w v S X R l b T 4 8 S X R l b T 4 8 S X R l b U x v Y 2 F 0 a W 9 u P j x J d G V t V H l w Z T 5 G b 3 J t d W x h P C 9 J d G V t V H l w Z T 4 8 S X R l b V B h d G g + U 2 V j d G l v b j E v Z G l t X 3 N l Z 2 1 l b n Q v U 2 9 1 c m N l P C 9 J d G V t U G F 0 a D 4 8 L 0 l 0 Z W 1 M b 2 N h d G l v b j 4 8 U 3 R h Y m x l R W 5 0 c m l l c y A v P j w v S X R l b T 4 8 S X R l b T 4 8 S X R l b U x v Y 2 F 0 a W 9 u P j x J d G V t V H l w Z T 5 G b 3 J t d W x h P C 9 J d G V t V H l w Z T 4 8 S X R l b V B h d G g + U 2 V j d G l v b j E v Z G l t X 3 N l Z 2 1 l b n Q v Z G l t X 3 N l Z 2 1 l b n R f V G F i b G U 8 L 0 l 0 Z W 1 Q Y X R o P j w v S X R l b U x v Y 2 F 0 a W 9 u P j x T d G F i b G V F b n R y a W V z I C 8 + P C 9 J d G V t P j x J d G V t P j x J d G V t T G 9 j Y X R p b 2 4 + P E l 0 Z W 1 U e X B l P k Z v c m 1 1 b G E 8 L 0 l 0 Z W 1 U e X B l P j x J d G V t U G F 0 a D 5 T Z W N 0 a W 9 u M S 9 k a W 1 f c 2 V n b W V u d C 9 D a G F u Z 2 V k J T I w V H l w Z T w v S X R l b V B h d G g + P C 9 J d G V t T G 9 j Y X R p b 2 4 + P F N 0 Y W J s Z U V u d H J p Z X M g L z 4 8 L 0 l 0 Z W 0 + P E l 0 Z W 0 + P E l 0 Z W 1 M b 2 N h d G l v b j 4 8 S X R l b V R 5 c G U + R m 9 y b X V s Y T w v S X R l b V R 5 c G U + P E l 0 Z W 1 Q Y X R o P l N l Y 3 R p b 2 4 x L 2 R p b V 9 k Y X R 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p b V 9 k Y X R l I i A v P j x F b n R y e S B U e X B l P S J G a W x s Z W R D b 2 1 w b G V 0 Z V J l c 3 V s d F R v V 2 9 y a 3 N o Z W V 0 I i B W Y W x 1 Z T 0 i b D E i I C 8 + P E V u d H J 5 I F R 5 c G U 9 I k Z p b G x F c n J v c k N v Z G U i I F Z h b H V l P S J z V W 5 r b m 9 3 b i I g L z 4 8 R W 5 0 c n k g V H l w Z T 0 i R m l s b E V y c m 9 y Q 2 9 1 b n Q i I F Z h b H V l P S J s M C I g L z 4 8 R W 5 0 c n k g V H l w Z T 0 i R m l s b E x h c 3 R V c G R h d G V k I i B W Y W x 1 Z T 0 i Z D I w M j Q t M D E t M D R U M D Y 6 N T Y 6 N T M u N z g 3 N D k 2 M l o i I C 8 + P E V u d H J 5 I F R 5 c G U 9 I k Z p b G x D b 2 x 1 b W 5 U e X B l c y I g V m F s d W U 9 I n N D U U 1 E I i A v P j x F b n R y e S B U e X B l P S J G a W x s Q 2 9 s d W 1 u T m F t Z X M i I F Z h b H V l P S J z W y Z x d W 9 0 O 0 R h d G U m c X V v d D s s J n F 1 b 3 Q 7 T W 9 u d G g m c X V v d D s s J n F 1 b 3 Q 7 W W V h c i Z x d W 9 0 O 1 0 i I C 8 + P E V u d H J 5 I F R 5 c G U 9 I k Z p b G x T d G F 0 d X M i I F Z h b H V l P S J z Q 2 9 t c G x l d G U i I C 8 + P E V u d H J 5 I F R 5 c G U 9 I l F 1 Z X J 5 S U Q i I F Z h b H V l P S J z N z R l M T d k N j E t Z W M 5 N S 0 0 M z c 3 L T l m Z W Y t Z W E 3 M T c 0 M 2 E 4 N W V i I i A v P j x F b n R y e S B U e X B l P S J G a W x s Q 2 9 1 b n Q i I F Z h b H V l P S J s M T Y i I C 8 + P E V u d H J 5 I F R 5 c G U 9 I l J l b G F 0 a W 9 u c 2 h p c E l u Z m 9 D b 2 5 0 Y W l u Z X I i I F Z h b H V l P S J z e y Z x d W 9 0 O 2 N v b H V t b k N v d W 5 0 J n F 1 b 3 Q 7 O j M s J n F 1 b 3 Q 7 a 2 V 5 Q 2 9 s d W 1 u T m F t Z X M m c X V v d D s 6 W 1 0 s J n F 1 b 3 Q 7 c X V l c n l S Z W x h d G l v b n N o a X B z J n F 1 b 3 Q 7 O l t d L C Z x d W 9 0 O 2 N v b H V t b k l k Z W 5 0 a X R p Z X M m c X V v d D s 6 W y Z x d W 9 0 O 1 N l Y 3 R p b 2 4 x L 2 R p b V 9 k Y X R l L 0 F 1 d G 9 S Z W 1 v d m V k Q 2 9 s d W 1 u c z E u e 0 R h d G U s M H 0 m c X V v d D s s J n F 1 b 3 Q 7 U 2 V j d G l v b j E v Z G l t X 2 R h d G U v Q X V 0 b 1 J l b W 9 2 Z W R D b 2 x 1 b W 5 z M S 5 7 T W 9 u d G g s M X 0 m c X V v d D s s J n F 1 b 3 Q 7 U 2 V j d G l v b j E v Z G l t X 2 R h d G U v Q X V 0 b 1 J l b W 9 2 Z W R D b 2 x 1 b W 5 z M S 5 7 W W V h c i w y f S Z x d W 9 0 O 1 0 s J n F 1 b 3 Q 7 Q 2 9 s d W 1 u Q 2 9 1 b n Q m c X V v d D s 6 M y w m c X V v d D t L Z X l D b 2 x 1 b W 5 O Y W 1 l c y Z x d W 9 0 O z p b X S w m c X V v d D t D b 2 x 1 b W 5 J Z G V u d G l 0 a W V z J n F 1 b 3 Q 7 O l s m c X V v d D t T Z W N 0 a W 9 u M S 9 k a W 1 f Z G F 0 Z S 9 B d X R v U m V t b 3 Z l Z E N v b H V t b n M x L n t E Y X R l L D B 9 J n F 1 b 3 Q 7 L C Z x d W 9 0 O 1 N l Y 3 R p b 2 4 x L 2 R p b V 9 k Y X R l L 0 F 1 d G 9 S Z W 1 v d m V k Q 2 9 s d W 1 u c z E u e 0 1 v b n R o L D F 9 J n F 1 b 3 Q 7 L C Z x d W 9 0 O 1 N l Y 3 R p b 2 4 x L 2 R p b V 9 k Y X R l L 0 F 1 d G 9 S Z W 1 v d m V k Q 2 9 s d W 1 u c z E u e 1 l l Y X I s M n 0 m c X V v d D t d L C Z x d W 9 0 O 1 J l b G F 0 a W 9 u c 2 h p c E l u Z m 8 m c X V v d D s 6 W 1 1 9 I i A v P j x F b n R y e S B U e X B l P S J B Z G R l Z F R v R G F 0 Y U 1 v Z G V s I i B W Y W x 1 Z T 0 i b D A 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Z G F 0 Z S 9 k a W 1 f Z G F 0 Z V 9 U Y W J s Z T w v S X R l b V B h d G g + P C 9 J d G V t T G 9 j Y X R p b 2 4 + P F N 0 Y W J s Z U V u d H J p Z X M g L z 4 8 L 0 l 0 Z W 0 + P E l 0 Z W 0 + P E l 0 Z W 1 M b 2 N h d G l v b j 4 8 S X R l b V R 5 c G U + R m 9 y b X V s Y T w v S X R l b V R 5 c G U + P E l 0 Z W 1 Q Y X R o P l N l Y 3 R p b 2 4 x L 2 R p b V 9 k Y X R l L 0 N o Y W 5 n Z W Q l M j B U e X B l M T w v S X R l b V B h d G g + P C 9 J d G V t T G 9 j Y X R p b 2 4 + P F N 0 Y W J s Z U V u d H J p Z X M g L z 4 8 L 0 l 0 Z W 0 + P E l 0 Z W 0 + P E l 0 Z W 1 M b 2 N h d G l v b j 4 8 S X R l b V R 5 c G U + R m 9 y b X V s Y T w v S X R l b V R 5 c G U + P E l 0 Z W 1 Q Y X R o P l N l Y 3 R p b 2 4 x L 1 N h b G V z X 0 t Q S 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l c 1 9 L U E l f M S I g L z 4 8 R W 5 0 c n k g V H l w Z T 0 i R m l s b G V k Q 2 9 t c G x l d G V S Z X N 1 b H R U b 1 d v c m t z a G V l d C I g V m F s d W U 9 I m w x I i A v P j x F b n R y e S B U e X B l P S J G a W x s U 3 R h d H V z I i B W Y W x 1 Z T 0 i c 0 N v b X B s Z X R l I i A v P j x F b n R y e S B U e X B l P S J G a W x s Q 2 9 s d W 1 u T m F t Z X M i I F Z h b H V l P S J z W y Z x d W 9 0 O 0 N v d W 5 0 c n k m c X V v d D s s J n F 1 b 3 Q 7 W W V h c i Z x d W 9 0 O y w m c X V v d D t T Y W x l c y B L U E k m c X V v d D t d I i A v P j x F b n R y e S B U e X B l P S J G a W x s Q 2 9 s d W 1 u V H l w Z X M i I F Z h b H V l P S J z Q U F r Q S I g L z 4 8 R W 5 0 c n k g V H l w Z T 0 i R m l s b E x h c 3 R V c G R h d G V k I i B W Y W x 1 Z T 0 i Z D I w M j Q t M D E t M D R U M D Y 6 N D E 6 N T k u N j g z M T A 3 M l o i I C 8 + P E V u d H J 5 I F R 5 c G U 9 I k Z p b G x F c n J v c k N v d W 5 0 I i B W Y W x 1 Z T 0 i b D A i I C 8 + P E V u d H J 5 I F R 5 c G U 9 I k Z p b G x F c n J v c k N v Z G U i I F Z h b H V l P S J z V W 5 r b m 9 3 b i I g L z 4 8 R W 5 0 c n k g V H l w Z T 0 i R m l s b E N v d W 5 0 I i B W Y W x 1 Z T 0 i b D E x I i A v P j x F b n R y e S B U e X B l P S J B Z G R l Z F R v R G F 0 Y U 1 v Z G V s I i B W Y W x 1 Z T 0 i b D A i I C 8 + P E V u d H J 5 I F R 5 c G U 9 I l F 1 Z X J 5 S U Q i I F Z h b H V l P S J z O T A 4 Z T E y N j Y t M 2 M x O S 0 0 N 2 J j L T l h O G Y t N W U z N z R m M 2 R h Y T I z I i A v P j x F b n R y e S B U e X B l P S J S Z W x h d G l v b n N o a X B J b m Z v Q 2 9 u d G F p b m V y I i B W Y W x 1 Z T 0 i c 3 s m c X V v d D t j b 2 x 1 b W 5 D b 3 V u d C Z x d W 9 0 O z o z L C Z x d W 9 0 O 2 t l e U N v b H V t b k 5 h b W V z J n F 1 b 3 Q 7 O l t d L C Z x d W 9 0 O 3 F 1 Z X J 5 U m V s Y X R p b 2 5 z a G l w c y Z x d W 9 0 O z p b X S w m c X V v d D t j b 2 x 1 b W 5 J Z G V u d G l 0 a W V z J n F 1 b 3 Q 7 O l s m c X V v d D t T Z W N 0 a W 9 u M S 9 T Y W x l c 1 9 L U E k v Q X V 0 b 1 J l b W 9 2 Z W R D b 2 x 1 b W 5 z M S 5 7 Q 2 9 1 b n R y e S w w f S Z x d W 9 0 O y w m c X V v d D t T Z W N 0 a W 9 u M S 9 T Y W x l c 1 9 L U E k v Q X V 0 b 1 J l b W 9 2 Z W R D b 2 x 1 b W 5 z M S 5 7 W W V h c i w x f S Z x d W 9 0 O y w m c X V v d D t T Z W N 0 a W 9 u M S 9 T Y W x l c 1 9 L U E k v Q X V 0 b 1 J l b W 9 2 Z W R D b 2 x 1 b W 5 z M S 5 7 U 2 F s Z X M g S 1 B J L D J 9 J n F 1 b 3 Q 7 X S w m c X V v d D t D b 2 x 1 b W 5 D b 3 V u d C Z x d W 9 0 O z o z L C Z x d W 9 0 O 0 t l e U N v b H V t b k 5 h b W V z J n F 1 b 3 Q 7 O l t d L C Z x d W 9 0 O 0 N v b H V t b k l k Z W 5 0 a X R p Z X M m c X V v d D s 6 W y Z x d W 9 0 O 1 N l Y 3 R p b 2 4 x L 1 N h b G V z X 0 t Q S S 9 B d X R v U m V t b 3 Z l Z E N v b H V t b n M x L n t D b 3 V u d H J 5 L D B 9 J n F 1 b 3 Q 7 L C Z x d W 9 0 O 1 N l Y 3 R p b 2 4 x L 1 N h b G V z X 0 t Q S S 9 B d X R v U m V t b 3 Z l Z E N v b H V t b n M x L n t Z Z W F y L D F 9 J n F 1 b 3 Q 7 L C Z x d W 9 0 O 1 N l Y 3 R p b 2 4 x L 1 N h b G V z X 0 t Q S S 9 B d X R v U m V t b 3 Z l Z E N v b H V t b n M x L n t T Y W x l c y B L U E k s M n 0 m c X V v d D t d L C Z x d W 9 0 O 1 J l b G F 0 a W 9 u c 2 h p c E l u Z m 8 m c X V v d D s 6 W 1 1 9 I i A v P j w v U 3 R h Y m x l R W 5 0 c m l l c z 4 8 L 0 l 0 Z W 0 + P E l 0 Z W 0 + P E l 0 Z W 1 M b 2 N h d G l v b j 4 8 S X R l b V R 5 c G U + R m 9 y b X V s Y T w v S X R l b V R 5 c G U + P E l 0 Z W 1 Q Y X R o P l N l Y 3 R p b 2 4 x L 1 N h b G V z X 0 t Q S S 9 T b 3 V y Y 2 U 8 L 0 l 0 Z W 1 Q Y X R o P j w v S X R l b U x v Y 2 F 0 a W 9 u P j x T d G F i b G V F b n R y a W V z I C 8 + P C 9 J d G V t P j x J d G V t P j x J d G V t T G 9 j Y X R p b 2 4 + P E l 0 Z W 1 U e X B l P k Z v c m 1 1 b G E 8 L 0 l 0 Z W 1 U e X B l P j x J d G V t U G F 0 a D 5 T Z W N 0 a W 9 u M S 9 T Y W x l c 1 9 L U E k v V W 5 w a X Z v d G V k J T I w T 3 R o Z X I l M j B D b 2 x 1 b W 5 z P C 9 J d G V t U G F 0 a D 4 8 L 0 l 0 Z W 1 M b 2 N h d G l v b j 4 8 U 3 R h Y m x l R W 5 0 c m l l c y A v P j w v S X R l b T 4 8 S X R l b T 4 8 S X R l b U x v Y 2 F 0 a W 9 u P j x J d G V t V H l w Z T 5 G b 3 J t d W x h P C 9 J d G V t V H l w Z T 4 8 S X R l b V B h d G g + U 2 V j d G l v b j E v U 2 F s Z X N f S 1 B J L 1 J l b m F t Z W Q l M j B D b 2 x 1 b W 5 z P C 9 J d G V t U G F 0 a D 4 8 L 0 l 0 Z W 1 M b 2 N h d G l v b j 4 8 U 3 R h Y m x l R W 5 0 c m l l c y A v P j w v S X R l b T 4 8 S X R l b T 4 8 S X R l b U x v Y 2 F 0 a W 9 u P j x J d G V t V H l w Z T 5 G b 3 J t d W x h P C 9 J d G V t V H l w Z T 4 8 S X R l b V B h d G g + U 2 V j d G l v b j E v U 2 F s Z X N f S 1 B J L 0 F k Z G V k J T I w U H J l Z m l 4 P C 9 J d G V t U G F 0 a D 4 8 L 0 l 0 Z W 1 M b 2 N h d G l v b j 4 8 U 3 R h Y m x l R W 5 0 c m l l c y A v P j w v S X R l b T 4 8 S X R l b T 4 8 S X R l b U x v Y 2 F 0 a W 9 u P j x J d G V t V H l w Z T 5 G b 3 J t d W x h P C 9 J d G V t V H l w Z T 4 8 S X R l b V B h d G g + U 2 V j d G l v b j E v U 2 F s Z X N f S 1 B J L 0 N o Y W 5 n Z W Q l M j B U e X B l M T w v S X R l b V B h d G g + P C 9 J d G V t T G 9 j Y X R p b 2 4 + P F N 0 Y W J s Z U V u d H J p Z X M g L z 4 8 L 0 l 0 Z W 0 + P C 9 J d G V t c z 4 8 L 0 x v Y 2 F s U G F j a 2 F n Z U 1 l d G F k Y X R h R m l s Z T 4 W A A A A U E s F B g A A A A A A A A A A A A A A A A A A A A A A A C Y B A A A B A A A A 0 I y d 3 w E V 0 R G M e g D A T 8 K X 6 w E A A A C d 0 e B S 3 X P k S J O Y / S 9 Y 4 u B j A A A A A A I A A A A A A B B m A A A A A Q A A I A A A A P L Q Q 9 T U v w l D V n Q 1 i d P V A w u T i f o 3 g U e Q w 4 c e x f g x 7 T 5 J A A A A A A 6 A A A A A A g A A I A A A A I 6 E + I q A m B v + v f 6 m g c w 2 N O v F p 1 q s d f b R T x E E J Y 2 n s u v I U A A A A D i p v d x I u t g u W Q B d m T 9 7 z u i u 9 o F M 1 4 5 C 9 8 o S J q J k I T D I j B H O l w 0 A E S l M f 0 k q 6 O 4 N 6 g l I r e D e C t 3 w N 3 k c j G v s l Z A a J V I F Y G H t K O N k 9 f T q T 1 T x Q A A A A M + M K e R 0 I e n y T F + z p q 5 u V v f K x Q W g o q R T K E F c + Y 2 1 3 1 B 9 Q w 5 V q S 9 s x c 9 J X 3 U g F 2 Q 5 4 H j 4 N D c W z 2 I M u n E K Y s P t c E s = < / D a t a M a s h u p > 
</file>

<file path=customXml/item8.xml>��< ? x m l   v e r s i o n = " 1 . 0 "   e n c o d i n g = " U T F - 1 6 " ? > < G e m i n i   x m l n s = " h t t p : / / g e m i n i / p i v o t c u s t o m i z a t i o n / M a n u a l C a l c M o d e " > < C u s t o m C o n t e n t > < ! [ C D A T A [ F a l s e ] ] > < / C u s t o m C o n t e n t > < / G e m i n i > 
</file>

<file path=customXml/item9.xml>��< ? x m l   v e r s i o n = " 1 . 0 "   e n c o d i n g = " U T F - 1 6 " ? > < G e m i n i   x m l n s = " h t t p : / / g e m i n i / p i v o t c u s t o m i z a t i o n / T a b l e X M L _ d i m _ s e g m e n t " > < 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 1 2 8 < / i n t > < / v a l u e > < / i t e m > < i t e m > < k e y > < s t r i n g > S e g m e n t   I D < / s t r i n g > < / k e y > < v a l u e > < i n t > 1 5 3 < / i n t > < / v a l u e > < / i t e m > < / C o l u m n W i d t h s > < C o l u m n D i s p l a y I n d e x > < i t e m > < k e y > < s t r i n g > S e g m e n t < / s t r i n g > < / k e y > < v a l u e > < i n t > 0 < / i n t > < / v a l u e > < / i t e m > < i t e m > < k e y > < s t r i n g > S e g m e n t   I D < / 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AF96417-56A7-4D72-A15C-412412C1BC59}">
  <ds:schemaRefs/>
</ds:datastoreItem>
</file>

<file path=customXml/itemProps10.xml><?xml version="1.0" encoding="utf-8"?>
<ds:datastoreItem xmlns:ds="http://schemas.openxmlformats.org/officeDocument/2006/customXml" ds:itemID="{1FC668C7-515E-49AD-B41D-15F2D71AD928}">
  <ds:schemaRefs/>
</ds:datastoreItem>
</file>

<file path=customXml/itemProps11.xml><?xml version="1.0" encoding="utf-8"?>
<ds:datastoreItem xmlns:ds="http://schemas.openxmlformats.org/officeDocument/2006/customXml" ds:itemID="{E73DFB33-653C-4DA7-8D1B-88AE1CE2D971}">
  <ds:schemaRefs/>
</ds:datastoreItem>
</file>

<file path=customXml/itemProps12.xml><?xml version="1.0" encoding="utf-8"?>
<ds:datastoreItem xmlns:ds="http://schemas.openxmlformats.org/officeDocument/2006/customXml" ds:itemID="{9AEB3B01-6A33-4FD5-A967-220E3A333726}">
  <ds:schemaRefs/>
</ds:datastoreItem>
</file>

<file path=customXml/itemProps13.xml><?xml version="1.0" encoding="utf-8"?>
<ds:datastoreItem xmlns:ds="http://schemas.openxmlformats.org/officeDocument/2006/customXml" ds:itemID="{B2B93FCE-4A69-4FF4-9E21-670080FDED62}">
  <ds:schemaRefs/>
</ds:datastoreItem>
</file>

<file path=customXml/itemProps14.xml><?xml version="1.0" encoding="utf-8"?>
<ds:datastoreItem xmlns:ds="http://schemas.openxmlformats.org/officeDocument/2006/customXml" ds:itemID="{7253B8B5-72E2-40E4-B070-3787D10738DA}">
  <ds:schemaRefs/>
</ds:datastoreItem>
</file>

<file path=customXml/itemProps15.xml><?xml version="1.0" encoding="utf-8"?>
<ds:datastoreItem xmlns:ds="http://schemas.openxmlformats.org/officeDocument/2006/customXml" ds:itemID="{05C6CC47-FF86-4D57-962B-9F7471FCE593}">
  <ds:schemaRefs/>
</ds:datastoreItem>
</file>

<file path=customXml/itemProps16.xml><?xml version="1.0" encoding="utf-8"?>
<ds:datastoreItem xmlns:ds="http://schemas.openxmlformats.org/officeDocument/2006/customXml" ds:itemID="{59B4ED26-DC03-49A4-883B-88E7E360E6A4}">
  <ds:schemaRefs/>
</ds:datastoreItem>
</file>

<file path=customXml/itemProps17.xml><?xml version="1.0" encoding="utf-8"?>
<ds:datastoreItem xmlns:ds="http://schemas.openxmlformats.org/officeDocument/2006/customXml" ds:itemID="{8A1EEF56-7253-4917-A71C-BC802F60DBBF}">
  <ds:schemaRefs/>
</ds:datastoreItem>
</file>

<file path=customXml/itemProps18.xml><?xml version="1.0" encoding="utf-8"?>
<ds:datastoreItem xmlns:ds="http://schemas.openxmlformats.org/officeDocument/2006/customXml" ds:itemID="{A55E1C20-414C-43DB-A41A-AA0852410038}">
  <ds:schemaRefs/>
</ds:datastoreItem>
</file>

<file path=customXml/itemProps19.xml><?xml version="1.0" encoding="utf-8"?>
<ds:datastoreItem xmlns:ds="http://schemas.openxmlformats.org/officeDocument/2006/customXml" ds:itemID="{17060A96-25A3-4090-9712-1BB78E64FBA4}">
  <ds:schemaRefs/>
</ds:datastoreItem>
</file>

<file path=customXml/itemProps2.xml><?xml version="1.0" encoding="utf-8"?>
<ds:datastoreItem xmlns:ds="http://schemas.openxmlformats.org/officeDocument/2006/customXml" ds:itemID="{2D8B043F-1444-42FD-AB70-0BB65D2FF629}">
  <ds:schemaRefs/>
</ds:datastoreItem>
</file>

<file path=customXml/itemProps20.xml><?xml version="1.0" encoding="utf-8"?>
<ds:datastoreItem xmlns:ds="http://schemas.openxmlformats.org/officeDocument/2006/customXml" ds:itemID="{E82558C2-9CEB-4892-B100-8DCB34FB7878}">
  <ds:schemaRefs/>
</ds:datastoreItem>
</file>

<file path=customXml/itemProps21.xml><?xml version="1.0" encoding="utf-8"?>
<ds:datastoreItem xmlns:ds="http://schemas.openxmlformats.org/officeDocument/2006/customXml" ds:itemID="{5C5CBC38-04D0-424D-8356-09DF05A4C1E7}">
  <ds:schemaRefs/>
</ds:datastoreItem>
</file>

<file path=customXml/itemProps22.xml><?xml version="1.0" encoding="utf-8"?>
<ds:datastoreItem xmlns:ds="http://schemas.openxmlformats.org/officeDocument/2006/customXml" ds:itemID="{8C99AFCD-C5F0-4512-88A8-31B61D9782C1}">
  <ds:schemaRefs/>
</ds:datastoreItem>
</file>

<file path=customXml/itemProps23.xml><?xml version="1.0" encoding="utf-8"?>
<ds:datastoreItem xmlns:ds="http://schemas.openxmlformats.org/officeDocument/2006/customXml" ds:itemID="{FBAC7CF0-E808-42AC-9D93-6C42F28791E6}">
  <ds:schemaRefs/>
</ds:datastoreItem>
</file>

<file path=customXml/itemProps24.xml><?xml version="1.0" encoding="utf-8"?>
<ds:datastoreItem xmlns:ds="http://schemas.openxmlformats.org/officeDocument/2006/customXml" ds:itemID="{7C330B05-6D27-4588-924C-73050CEA4998}">
  <ds:schemaRefs/>
</ds:datastoreItem>
</file>

<file path=customXml/itemProps25.xml><?xml version="1.0" encoding="utf-8"?>
<ds:datastoreItem xmlns:ds="http://schemas.openxmlformats.org/officeDocument/2006/customXml" ds:itemID="{7A2760C7-8509-4805-886E-7DC081C4241C}">
  <ds:schemaRefs/>
</ds:datastoreItem>
</file>

<file path=customXml/itemProps26.xml><?xml version="1.0" encoding="utf-8"?>
<ds:datastoreItem xmlns:ds="http://schemas.openxmlformats.org/officeDocument/2006/customXml" ds:itemID="{0C73E8A0-B49B-42AF-8D0E-1AC5268C716B}">
  <ds:schemaRefs/>
</ds:datastoreItem>
</file>

<file path=customXml/itemProps27.xml><?xml version="1.0" encoding="utf-8"?>
<ds:datastoreItem xmlns:ds="http://schemas.openxmlformats.org/officeDocument/2006/customXml" ds:itemID="{FCE78F44-CB7D-4F1D-85BA-8316B7F0474B}">
  <ds:schemaRefs/>
</ds:datastoreItem>
</file>

<file path=customXml/itemProps28.xml><?xml version="1.0" encoding="utf-8"?>
<ds:datastoreItem xmlns:ds="http://schemas.openxmlformats.org/officeDocument/2006/customXml" ds:itemID="{180F6D61-BA5E-4223-A072-F0C356482D4F}">
  <ds:schemaRefs/>
</ds:datastoreItem>
</file>

<file path=customXml/itemProps29.xml><?xml version="1.0" encoding="utf-8"?>
<ds:datastoreItem xmlns:ds="http://schemas.openxmlformats.org/officeDocument/2006/customXml" ds:itemID="{00550425-2419-449D-AA7E-13EEB002D1A0}">
  <ds:schemaRefs/>
</ds:datastoreItem>
</file>

<file path=customXml/itemProps3.xml><?xml version="1.0" encoding="utf-8"?>
<ds:datastoreItem xmlns:ds="http://schemas.openxmlformats.org/officeDocument/2006/customXml" ds:itemID="{B2FCAB67-73F3-4588-973F-4B9EC688787B}">
  <ds:schemaRefs/>
</ds:datastoreItem>
</file>

<file path=customXml/itemProps30.xml><?xml version="1.0" encoding="utf-8"?>
<ds:datastoreItem xmlns:ds="http://schemas.openxmlformats.org/officeDocument/2006/customXml" ds:itemID="{821DA15A-4A1C-4BEB-943E-161E7EB90E58}">
  <ds:schemaRefs/>
</ds:datastoreItem>
</file>

<file path=customXml/itemProps4.xml><?xml version="1.0" encoding="utf-8"?>
<ds:datastoreItem xmlns:ds="http://schemas.openxmlformats.org/officeDocument/2006/customXml" ds:itemID="{FD533FC4-AC7F-4952-9D2F-C8E37E8E745F}">
  <ds:schemaRefs/>
</ds:datastoreItem>
</file>

<file path=customXml/itemProps5.xml><?xml version="1.0" encoding="utf-8"?>
<ds:datastoreItem xmlns:ds="http://schemas.openxmlformats.org/officeDocument/2006/customXml" ds:itemID="{C10E6778-1D25-4740-9C22-DCFBA083309B}">
  <ds:schemaRefs/>
</ds:datastoreItem>
</file>

<file path=customXml/itemProps6.xml><?xml version="1.0" encoding="utf-8"?>
<ds:datastoreItem xmlns:ds="http://schemas.openxmlformats.org/officeDocument/2006/customXml" ds:itemID="{80665213-185A-4117-B222-352CDD054CCC}">
  <ds:schemaRefs/>
</ds:datastoreItem>
</file>

<file path=customXml/itemProps7.xml><?xml version="1.0" encoding="utf-8"?>
<ds:datastoreItem xmlns:ds="http://schemas.openxmlformats.org/officeDocument/2006/customXml" ds:itemID="{DFAB3D3C-E744-449B-9C4B-D043442CEFF7}">
  <ds:schemaRefs>
    <ds:schemaRef ds:uri="http://schemas.microsoft.com/DataMashup"/>
  </ds:schemaRefs>
</ds:datastoreItem>
</file>

<file path=customXml/itemProps8.xml><?xml version="1.0" encoding="utf-8"?>
<ds:datastoreItem xmlns:ds="http://schemas.openxmlformats.org/officeDocument/2006/customXml" ds:itemID="{EB395013-FAC8-4F39-823F-C11178C7F38B}">
  <ds:schemaRefs/>
</ds:datastoreItem>
</file>

<file path=customXml/itemProps9.xml><?xml version="1.0" encoding="utf-8"?>
<ds:datastoreItem xmlns:ds="http://schemas.openxmlformats.org/officeDocument/2006/customXml" ds:itemID="{5EB0FF1E-07C7-4E62-896C-9D625BA6DE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dim_segment</vt:lpstr>
      <vt:lpstr>dim_date</vt:lpstr>
      <vt:lpstr>fact_order</vt:lpstr>
      <vt:lpstr>dim_product</vt:lpstr>
      <vt:lpstr>dim_country</vt:lpstr>
      <vt:lpstr>Sales_KPI</vt:lpstr>
      <vt:lpstr>Target</vt:lpstr>
      <vt:lpstr>Quantity Sold</vt:lpstr>
      <vt:lpstr>Country</vt:lpstr>
      <vt:lpstr>Product &amp; Segment</vt:lpstr>
      <vt:lpstr>Month&amp; Year</vt:lpstr>
      <vt:lpstr>Calc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 Nguyen</dc:creator>
  <cp:lastModifiedBy>Thu Nguyen</cp:lastModifiedBy>
  <cp:lastPrinted>2024-01-06T07:42:09Z</cp:lastPrinted>
  <dcterms:created xsi:type="dcterms:W3CDTF">2023-12-22T04:26:53Z</dcterms:created>
  <dcterms:modified xsi:type="dcterms:W3CDTF">2024-01-06T07:52:27Z</dcterms:modified>
</cp:coreProperties>
</file>