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ongtxt\Desktop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F5" i="2"/>
  <c r="J5" i="2"/>
  <c r="K5" i="2"/>
  <c r="E6" i="2"/>
  <c r="F6" i="2"/>
  <c r="K6" i="2"/>
  <c r="E7" i="2"/>
  <c r="F7" i="2" s="1"/>
  <c r="K7" i="2"/>
  <c r="E8" i="2"/>
  <c r="F8" i="2"/>
  <c r="K8" i="2"/>
  <c r="E9" i="2"/>
  <c r="F9" i="2" s="1"/>
  <c r="K9" i="2"/>
  <c r="E10" i="2"/>
  <c r="F10" i="2"/>
  <c r="K10" i="2"/>
  <c r="E11" i="2"/>
  <c r="F11" i="2" s="1"/>
  <c r="K11" i="2"/>
</calcChain>
</file>

<file path=xl/sharedStrings.xml><?xml version="1.0" encoding="utf-8"?>
<sst xmlns="http://schemas.openxmlformats.org/spreadsheetml/2006/main" count="15" uniqueCount="11">
  <si>
    <t>Runtime
(second)</t>
  </si>
  <si>
    <t>Dropped 
Packets
(packets)</t>
  </si>
  <si>
    <t>Throughput 
(Mbps)</t>
  </si>
  <si>
    <t>Throughput 
(Mpps)</t>
  </si>
  <si>
    <t>Total Receive 
Packets (Mp)</t>
  </si>
  <si>
    <t>Runtime (second)</t>
  </si>
  <si>
    <t>HQoS</t>
  </si>
  <si>
    <t>Non HQoS</t>
  </si>
  <si>
    <t>Total Transfer 
Packets (Mp)</t>
  </si>
  <si>
    <t>Packet Size 
(bytes)</t>
  </si>
  <si>
    <t>Testing on 2 Model Non HQoS and HQoS with 4096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</si>
</sst>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D2D2D"/>
      <name val="CalibriBold"/>
    </font>
    <font>
      <sz val="10"/>
      <color theme="1"/>
      <name val="CalibriBold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Non HQoS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Sheet1!$B$5:$B$11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1280</c:v>
                </c:pt>
                <c:pt idx="6">
                  <c:v>1518</c:v>
                </c:pt>
              </c:numCache>
            </c:numRef>
          </c:cat>
          <c:val>
            <c:numRef>
              <c:f>Sheet1!$F$5:$F$11</c:f>
              <c:numCache>
                <c:formatCode>#,##0.00</c:formatCode>
                <c:ptCount val="7"/>
                <c:pt idx="0">
                  <c:v>976.54681600000004</c:v>
                </c:pt>
                <c:pt idx="1">
                  <c:v>2270.2243840000001</c:v>
                </c:pt>
                <c:pt idx="2">
                  <c:v>4906.6680319999996</c:v>
                </c:pt>
                <c:pt idx="3">
                  <c:v>9614.2827519999992</c:v>
                </c:pt>
                <c:pt idx="4">
                  <c:v>9808.4290560000009</c:v>
                </c:pt>
                <c:pt idx="5">
                  <c:v>9846.14912</c:v>
                </c:pt>
                <c:pt idx="6">
                  <c:v>9869.9631360000003</c:v>
                </c:pt>
              </c:numCache>
            </c:numRef>
          </c:val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HQoS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Sheet1!$B$5:$B$11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1280</c:v>
                </c:pt>
                <c:pt idx="6">
                  <c:v>1518</c:v>
                </c:pt>
              </c:numCache>
            </c:numRef>
          </c:cat>
          <c:val>
            <c:numRef>
              <c:f>Sheet1!$K$5:$K$11</c:f>
              <c:numCache>
                <c:formatCode>#,##0.00</c:formatCode>
                <c:ptCount val="7"/>
                <c:pt idx="0">
                  <c:v>959.78649600000006</c:v>
                </c:pt>
                <c:pt idx="1">
                  <c:v>2255.4685439999998</c:v>
                </c:pt>
                <c:pt idx="2">
                  <c:v>4898.5804799999996</c:v>
                </c:pt>
                <c:pt idx="3">
                  <c:v>9624.0599039999997</c:v>
                </c:pt>
                <c:pt idx="4">
                  <c:v>9808.4290560000009</c:v>
                </c:pt>
                <c:pt idx="5">
                  <c:v>9846.1593599999997</c:v>
                </c:pt>
                <c:pt idx="6">
                  <c:v>9869.9631360000003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51984"/>
        <c:axId val="144552544"/>
      </c:barChart>
      <c:catAx>
        <c:axId val="14455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</a:t>
                </a:r>
                <a:r>
                  <a:rPr lang="en-US" baseline="0"/>
                  <a:t>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2544"/>
        <c:crosses val="autoZero"/>
        <c:auto val="1"/>
        <c:lblAlgn val="ctr"/>
        <c:lblOffset val="100"/>
        <c:noMultiLvlLbl val="0"/>
      </c:catAx>
      <c:valAx>
        <c:axId val="144552544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(Mbps)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Dropped Packets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Non HQoS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Sheet1!$B$5:$B$11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1280</c:v>
                </c:pt>
                <c:pt idx="6">
                  <c:v>1518</c:v>
                </c:pt>
              </c:numCache>
            </c:numRef>
          </c:cat>
          <c:val>
            <c:numRef>
              <c:f>Sheet1!$G$5:$G$11</c:f>
              <c:numCache>
                <c:formatCode>#,##0</c:formatCode>
                <c:ptCount val="7"/>
                <c:pt idx="0">
                  <c:v>174623955</c:v>
                </c:pt>
                <c:pt idx="1">
                  <c:v>148540603</c:v>
                </c:pt>
                <c:pt idx="2">
                  <c:v>95155661</c:v>
                </c:pt>
                <c:pt idx="3">
                  <c:v>119347</c:v>
                </c:pt>
                <c:pt idx="4">
                  <c:v>22786</c:v>
                </c:pt>
                <c:pt idx="5">
                  <c:v>551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HQoS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Sheet1!$B$5:$B$11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1280</c:v>
                </c:pt>
                <c:pt idx="6">
                  <c:v>1518</c:v>
                </c:pt>
              </c:numCache>
            </c:numRef>
          </c:cat>
          <c:val>
            <c:numRef>
              <c:f>Sheet1!$L$5:$L$11</c:f>
              <c:numCache>
                <c:formatCode>#,##0</c:formatCode>
                <c:ptCount val="7"/>
                <c:pt idx="0">
                  <c:v>184647144</c:v>
                </c:pt>
                <c:pt idx="1">
                  <c:v>148900079</c:v>
                </c:pt>
                <c:pt idx="2">
                  <c:v>95741534</c:v>
                </c:pt>
                <c:pt idx="3">
                  <c:v>166762</c:v>
                </c:pt>
                <c:pt idx="4">
                  <c:v>43986</c:v>
                </c:pt>
                <c:pt idx="5">
                  <c:v>1122</c:v>
                </c:pt>
                <c:pt idx="6">
                  <c:v>17363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728640"/>
        <c:axId val="260729200"/>
      </c:barChart>
      <c:catAx>
        <c:axId val="26072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729200"/>
        <c:crosses val="autoZero"/>
        <c:auto val="1"/>
        <c:lblAlgn val="ctr"/>
        <c:lblOffset val="100"/>
        <c:noMultiLvlLbl val="0"/>
      </c:catAx>
      <c:valAx>
        <c:axId val="2607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Dropped Packets</a:t>
                </a:r>
                <a:r>
                  <a:rPr lang="en-US" baseline="0"/>
                  <a:t> (packets)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72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12</xdr:row>
      <xdr:rowOff>38100</xdr:rowOff>
    </xdr:from>
    <xdr:to>
      <xdr:col>10</xdr:col>
      <xdr:colOff>400050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12</xdr:row>
      <xdr:rowOff>57150</xdr:rowOff>
    </xdr:from>
    <xdr:to>
      <xdr:col>21</xdr:col>
      <xdr:colOff>400049</xdr:colOff>
      <xdr:row>34</xdr:row>
      <xdr:rowOff>90488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workbookViewId="0">
      <selection activeCell="S4" sqref="S4"/>
    </sheetView>
  </sheetViews>
  <sheetFormatPr defaultRowHeight="15"/>
  <cols>
    <col min="3" max="3" width="12.140625" style="2" bestFit="1" customWidth="1"/>
    <col min="4" max="4" width="11.140625" style="2" bestFit="1" customWidth="1"/>
    <col min="5" max="5" width="11.7109375" style="1" customWidth="1"/>
    <col min="6" max="6" width="11.140625" customWidth="1"/>
    <col min="7" max="7" width="11.140625" bestFit="1" customWidth="1"/>
    <col min="9" max="9" width="14.85546875" style="2" bestFit="1" customWidth="1"/>
    <col min="10" max="10" width="11.140625" style="1" customWidth="1"/>
    <col min="11" max="11" width="11.7109375" style="1" customWidth="1"/>
    <col min="12" max="12" width="11.140625" bestFit="1" customWidth="1"/>
    <col min="14" max="14" width="10" bestFit="1" customWidth="1"/>
  </cols>
  <sheetData>
    <row r="2" spans="2:14" ht="17.25">
      <c r="B2" s="18" t="s">
        <v>10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4">
      <c r="B3" s="17" t="s">
        <v>9</v>
      </c>
      <c r="C3" s="16" t="s">
        <v>8</v>
      </c>
      <c r="D3" s="14" t="s">
        <v>7</v>
      </c>
      <c r="E3" s="14"/>
      <c r="F3" s="14"/>
      <c r="G3" s="14"/>
      <c r="H3" s="15"/>
      <c r="I3" s="14" t="s">
        <v>6</v>
      </c>
      <c r="J3" s="14"/>
      <c r="K3" s="14"/>
      <c r="L3" s="14"/>
      <c r="M3" s="14"/>
    </row>
    <row r="4" spans="2:14" ht="60">
      <c r="B4" s="13"/>
      <c r="C4" s="12"/>
      <c r="D4" s="11" t="s">
        <v>4</v>
      </c>
      <c r="E4" s="10" t="s">
        <v>3</v>
      </c>
      <c r="F4" s="9" t="s">
        <v>2</v>
      </c>
      <c r="G4" s="9" t="s">
        <v>1</v>
      </c>
      <c r="H4" s="9" t="s">
        <v>5</v>
      </c>
      <c r="I4" s="11" t="s">
        <v>4</v>
      </c>
      <c r="J4" s="10" t="s">
        <v>3</v>
      </c>
      <c r="K4" s="10" t="s">
        <v>2</v>
      </c>
      <c r="L4" s="9" t="s">
        <v>1</v>
      </c>
      <c r="M4" s="9" t="s">
        <v>0</v>
      </c>
    </row>
    <row r="5" spans="2:14">
      <c r="B5" s="8">
        <v>64</v>
      </c>
      <c r="C5" s="7">
        <v>201.32659200000001</v>
      </c>
      <c r="D5" s="6">
        <v>25.578322</v>
      </c>
      <c r="E5" s="5">
        <f>1907318/1000000</f>
        <v>1.9073180000000001</v>
      </c>
      <c r="F5" s="5">
        <f>E5*B5*8</f>
        <v>976.54681600000004</v>
      </c>
      <c r="G5" s="4">
        <v>174623955</v>
      </c>
      <c r="H5" s="4">
        <v>14</v>
      </c>
      <c r="I5" s="6">
        <v>7.4744219999999997</v>
      </c>
      <c r="J5" s="5">
        <f>1874583/1000000</f>
        <v>1.8745830000000001</v>
      </c>
      <c r="K5" s="5">
        <f>J5*B5*8</f>
        <v>959.78649600000006</v>
      </c>
      <c r="L5" s="4">
        <v>184647144</v>
      </c>
      <c r="M5" s="3">
        <v>14</v>
      </c>
      <c r="N5" s="1"/>
    </row>
    <row r="6" spans="2:14">
      <c r="B6" s="8">
        <v>128</v>
      </c>
      <c r="C6" s="7">
        <v>201.32659200000001</v>
      </c>
      <c r="D6" s="6">
        <v>52.258879999999998</v>
      </c>
      <c r="E6" s="5">
        <f>2217016/1000000</f>
        <v>2.2170160000000001</v>
      </c>
      <c r="F6" s="5">
        <f>E6*B6*8</f>
        <v>2270.2243840000001</v>
      </c>
      <c r="G6" s="4">
        <v>148540603</v>
      </c>
      <c r="H6" s="3">
        <v>24</v>
      </c>
      <c r="I6" s="6">
        <v>51.913266</v>
      </c>
      <c r="J6" s="5">
        <v>2.2026059999999998</v>
      </c>
      <c r="K6" s="5">
        <f>J6*B6*8</f>
        <v>2255.4685439999998</v>
      </c>
      <c r="L6" s="4">
        <v>148900079</v>
      </c>
      <c r="M6" s="3">
        <v>24</v>
      </c>
      <c r="N6" s="1"/>
    </row>
    <row r="7" spans="2:14">
      <c r="B7" s="8">
        <v>256</v>
      </c>
      <c r="C7" s="7">
        <v>201.32659200000001</v>
      </c>
      <c r="D7" s="6">
        <v>106.00064</v>
      </c>
      <c r="E7" s="5">
        <f>2395834/1000000</f>
        <v>2.3958339999999998</v>
      </c>
      <c r="F7" s="5">
        <f>E7*B7*8</f>
        <v>4906.6680319999996</v>
      </c>
      <c r="G7" s="4">
        <v>95155661</v>
      </c>
      <c r="H7" s="3">
        <v>45</v>
      </c>
      <c r="I7" s="6">
        <v>105.395064</v>
      </c>
      <c r="J7" s="5">
        <v>2.3918849999999998</v>
      </c>
      <c r="K7" s="5">
        <f>J7*B7*8</f>
        <v>4898.5804799999996</v>
      </c>
      <c r="L7" s="4">
        <v>95741534</v>
      </c>
      <c r="M7" s="3">
        <v>45</v>
      </c>
      <c r="N7" s="1"/>
    </row>
    <row r="8" spans="2:14">
      <c r="B8" s="8">
        <v>512</v>
      </c>
      <c r="C8" s="7">
        <v>201.32659200000001</v>
      </c>
      <c r="D8" s="6">
        <v>201.207245</v>
      </c>
      <c r="E8" s="5">
        <f>2347237/1000000</f>
        <v>2.3472369999999998</v>
      </c>
      <c r="F8" s="5">
        <f>E8*B8*8</f>
        <v>9614.2827519999992</v>
      </c>
      <c r="G8" s="4">
        <v>119347</v>
      </c>
      <c r="H8" s="3">
        <v>86</v>
      </c>
      <c r="I8" s="6">
        <v>201.15489299999999</v>
      </c>
      <c r="J8" s="5">
        <v>2.3496239999999999</v>
      </c>
      <c r="K8" s="5">
        <f>J8*B8*8</f>
        <v>9624.0599039999997</v>
      </c>
      <c r="L8" s="4">
        <v>166762</v>
      </c>
      <c r="M8" s="3">
        <v>86</v>
      </c>
      <c r="N8" s="1"/>
    </row>
    <row r="9" spans="2:14">
      <c r="B9" s="8">
        <v>1024</v>
      </c>
      <c r="C9" s="7">
        <v>201.32659200000001</v>
      </c>
      <c r="D9" s="6">
        <v>201.30380600000001</v>
      </c>
      <c r="E9" s="5">
        <f>1197318/1000000</f>
        <v>1.1973180000000001</v>
      </c>
      <c r="F9" s="5">
        <f>E9*B9*8</f>
        <v>9808.4290560000009</v>
      </c>
      <c r="G9" s="4">
        <v>22786</v>
      </c>
      <c r="H9" s="3">
        <v>168</v>
      </c>
      <c r="I9" s="6">
        <v>201.27885499999999</v>
      </c>
      <c r="J9" s="5">
        <v>1.1973180000000001</v>
      </c>
      <c r="K9" s="5">
        <f>J9*B9*8</f>
        <v>9808.4290560000009</v>
      </c>
      <c r="L9" s="4">
        <v>43986</v>
      </c>
      <c r="M9" s="3">
        <v>169</v>
      </c>
      <c r="N9" s="1"/>
    </row>
    <row r="10" spans="2:14">
      <c r="B10" s="8">
        <v>1280</v>
      </c>
      <c r="C10" s="7">
        <v>201.32659200000001</v>
      </c>
      <c r="D10" s="6">
        <v>201.31567200000001</v>
      </c>
      <c r="E10" s="5">
        <f>961538/1000000</f>
        <v>0.961538</v>
      </c>
      <c r="F10" s="5">
        <f>E10*B10*8</f>
        <v>9846.14912</v>
      </c>
      <c r="G10" s="4">
        <v>551</v>
      </c>
      <c r="H10" s="3">
        <v>209</v>
      </c>
      <c r="I10" s="6">
        <v>201.32547</v>
      </c>
      <c r="J10" s="5">
        <v>0.96153900000000003</v>
      </c>
      <c r="K10" s="5">
        <f>J10*B10*8</f>
        <v>9846.1593599999997</v>
      </c>
      <c r="L10" s="4">
        <v>1122</v>
      </c>
      <c r="M10" s="3">
        <v>209</v>
      </c>
      <c r="N10" s="1"/>
    </row>
    <row r="11" spans="2:14">
      <c r="B11" s="8">
        <v>1518</v>
      </c>
      <c r="C11" s="7">
        <v>201.32659200000001</v>
      </c>
      <c r="D11" s="7">
        <v>201.32659200000001</v>
      </c>
      <c r="E11" s="5">
        <f>812744/1000000</f>
        <v>0.81274400000000002</v>
      </c>
      <c r="F11" s="5">
        <f>E11*B11*8</f>
        <v>9869.9631360000003</v>
      </c>
      <c r="G11" s="4">
        <v>0</v>
      </c>
      <c r="H11" s="3">
        <v>248</v>
      </c>
      <c r="I11" s="6">
        <v>201.30922899999999</v>
      </c>
      <c r="J11" s="5">
        <v>0.81274400000000002</v>
      </c>
      <c r="K11" s="5">
        <f>J11*B11*8</f>
        <v>9869.9631360000003</v>
      </c>
      <c r="L11" s="4">
        <v>17363</v>
      </c>
      <c r="M11" s="3">
        <v>248</v>
      </c>
      <c r="N11" s="1"/>
    </row>
  </sheetData>
  <mergeCells count="5">
    <mergeCell ref="B2:M2"/>
    <mergeCell ref="B3:B4"/>
    <mergeCell ref="C3:C4"/>
    <mergeCell ref="D3:G3"/>
    <mergeCell ref="I3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Xuan Trinh Thuong</dc:creator>
  <cp:lastModifiedBy>Tran Xuan Trinh Thuong</cp:lastModifiedBy>
  <dcterms:created xsi:type="dcterms:W3CDTF">2020-01-09T05:30:36Z</dcterms:created>
  <dcterms:modified xsi:type="dcterms:W3CDTF">2020-01-09T05:31:47Z</dcterms:modified>
</cp:coreProperties>
</file>