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19/SourceData/ExternalPostingVersions/"/>
    </mc:Choice>
  </mc:AlternateContent>
  <xr:revisionPtr revIDLastSave="1" documentId="8_{4871FC58-1E17-4F59-B3F7-C43583DC3A04}" xr6:coauthVersionLast="44" xr6:coauthVersionMax="44" xr10:uidLastSave="{83BE6624-A088-4FA2-BC45-394976EE2708}"/>
  <bookViews>
    <workbookView xWindow="-110" yWindow="-110" windowWidth="19420" windowHeight="10420" xr2:uid="{00000000-000D-0000-FFFF-FFFF00000000}"/>
  </bookViews>
  <sheets>
    <sheet name="LEGEND" sheetId="13" r:id="rId1"/>
    <sheet name="WGI2019" sheetId="17" r:id="rId2"/>
    <sheet name="WGI2018" sheetId="16" r:id="rId3"/>
    <sheet name="WGI201617" sheetId="15" r:id="rId4"/>
    <sheet name="WGI2015" sheetId="14" r:id="rId5"/>
    <sheet name="WGI20121314" sheetId="12" r:id="rId6"/>
    <sheet name="WGI2011" sheetId="1" r:id="rId7"/>
    <sheet name="WGI2010" sheetId="2" r:id="rId8"/>
    <sheet name="WGI2009" sheetId="3" r:id="rId9"/>
    <sheet name="WGI2008" sheetId="6" r:id="rId10"/>
    <sheet name="WGI2007" sheetId="7" r:id="rId11"/>
    <sheet name="WGI2006" sheetId="8" r:id="rId12"/>
    <sheet name="WGI2005" sheetId="9" r:id="rId13"/>
    <sheet name="WGI2004" sheetId="10" r:id="rId1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8" i="17" l="1"/>
  <c r="N9" i="17"/>
  <c r="N10" i="17"/>
  <c r="N11" i="17"/>
  <c r="N12" i="17"/>
  <c r="N13" i="17"/>
  <c r="N14" i="17"/>
  <c r="N15" i="17"/>
  <c r="N16" i="17"/>
  <c r="N17" i="17"/>
  <c r="N18" i="17"/>
  <c r="N19" i="17"/>
  <c r="N20" i="17"/>
  <c r="N21" i="17"/>
  <c r="N22" i="17"/>
  <c r="N23" i="17"/>
  <c r="N24" i="17"/>
  <c r="N25" i="17"/>
  <c r="N26" i="17"/>
  <c r="N27" i="17"/>
  <c r="N28" i="17"/>
  <c r="N29" i="17"/>
  <c r="N30" i="17"/>
  <c r="N31" i="17"/>
  <c r="R31" i="17" l="1"/>
  <c r="Q31" i="17"/>
  <c r="P31" i="17"/>
  <c r="O31" i="17"/>
  <c r="C31" i="17" s="1"/>
  <c r="M31" i="17"/>
  <c r="R30" i="17"/>
  <c r="Q30" i="17"/>
  <c r="P30" i="17"/>
  <c r="O30" i="17"/>
  <c r="M30" i="17"/>
  <c r="R29" i="17"/>
  <c r="Q29" i="17"/>
  <c r="P29" i="17"/>
  <c r="O29" i="17"/>
  <c r="C29" i="17" s="1"/>
  <c r="M29" i="17"/>
  <c r="R28" i="17"/>
  <c r="Q28" i="17"/>
  <c r="P28" i="17"/>
  <c r="O28" i="17"/>
  <c r="M28" i="17"/>
  <c r="R27" i="17"/>
  <c r="Q27" i="17"/>
  <c r="P27" i="17"/>
  <c r="O27" i="17"/>
  <c r="M27" i="17"/>
  <c r="R26" i="17"/>
  <c r="Q26" i="17"/>
  <c r="P26" i="17"/>
  <c r="O26" i="17"/>
  <c r="M26" i="17"/>
  <c r="R25" i="17"/>
  <c r="Q25" i="17"/>
  <c r="P25" i="17"/>
  <c r="O25" i="17"/>
  <c r="M25" i="17"/>
  <c r="R24" i="17"/>
  <c r="Q24" i="17"/>
  <c r="P24" i="17"/>
  <c r="O24" i="17"/>
  <c r="M24" i="17"/>
  <c r="R23" i="17"/>
  <c r="Q23" i="17"/>
  <c r="P23" i="17"/>
  <c r="O23" i="17"/>
  <c r="M23" i="17"/>
  <c r="R22" i="17"/>
  <c r="Q22" i="17"/>
  <c r="P22" i="17"/>
  <c r="O22" i="17"/>
  <c r="M22" i="17"/>
  <c r="R21" i="17"/>
  <c r="Q21" i="17"/>
  <c r="P21" i="17"/>
  <c r="O21" i="17"/>
  <c r="M21" i="17"/>
  <c r="R20" i="17"/>
  <c r="Q20" i="17"/>
  <c r="P20" i="17"/>
  <c r="O20" i="17"/>
  <c r="M20" i="17"/>
  <c r="R19" i="17"/>
  <c r="Q19" i="17"/>
  <c r="P19" i="17"/>
  <c r="O19" i="17"/>
  <c r="M19" i="17"/>
  <c r="R18" i="17"/>
  <c r="Q18" i="17"/>
  <c r="P18" i="17"/>
  <c r="O18" i="17"/>
  <c r="M18" i="17"/>
  <c r="R17" i="17"/>
  <c r="Q17" i="17"/>
  <c r="P17" i="17"/>
  <c r="O17" i="17"/>
  <c r="M17" i="17"/>
  <c r="R16" i="17"/>
  <c r="Q16" i="17"/>
  <c r="P16" i="17"/>
  <c r="O16" i="17"/>
  <c r="M16" i="17"/>
  <c r="R15" i="17"/>
  <c r="Q15" i="17"/>
  <c r="P15" i="17"/>
  <c r="O15" i="17"/>
  <c r="M15" i="17"/>
  <c r="R14" i="17"/>
  <c r="Q14" i="17"/>
  <c r="P14" i="17"/>
  <c r="O14" i="17"/>
  <c r="M14" i="17"/>
  <c r="R13" i="17"/>
  <c r="Q13" i="17"/>
  <c r="P13" i="17"/>
  <c r="O13" i="17"/>
  <c r="M13" i="17"/>
  <c r="R12" i="17"/>
  <c r="Q12" i="17"/>
  <c r="P12" i="17"/>
  <c r="O12" i="17"/>
  <c r="M12" i="17"/>
  <c r="R11" i="17"/>
  <c r="Q11" i="17"/>
  <c r="P11" i="17"/>
  <c r="O11" i="17"/>
  <c r="M11" i="17"/>
  <c r="R10" i="17"/>
  <c r="Q10" i="17"/>
  <c r="P10" i="17"/>
  <c r="O10" i="17"/>
  <c r="M10" i="17"/>
  <c r="R9" i="17"/>
  <c r="Q9" i="17"/>
  <c r="P9" i="17"/>
  <c r="O9" i="17"/>
  <c r="M9" i="17"/>
  <c r="R8" i="17"/>
  <c r="Q8" i="17"/>
  <c r="P8" i="17"/>
  <c r="O8" i="17"/>
  <c r="M8" i="17"/>
  <c r="C28" i="17" l="1"/>
  <c r="C30" i="17"/>
  <c r="C11" i="17"/>
  <c r="C27" i="17"/>
  <c r="C19" i="17"/>
  <c r="C14" i="17"/>
  <c r="C22" i="17"/>
  <c r="C26" i="17"/>
  <c r="C13" i="17"/>
  <c r="C8" i="17"/>
  <c r="C12" i="17"/>
  <c r="C17" i="17"/>
  <c r="C21" i="17"/>
  <c r="C9" i="17"/>
  <c r="C16" i="17"/>
  <c r="C20" i="17"/>
  <c r="C25" i="17"/>
  <c r="C15" i="17"/>
  <c r="C24" i="17"/>
  <c r="C23" i="17"/>
  <c r="C10" i="17"/>
  <c r="C18" i="17"/>
  <c r="R42" i="16" l="1"/>
  <c r="Q42" i="16"/>
  <c r="P42" i="16"/>
  <c r="O42" i="16"/>
  <c r="N42" i="16"/>
  <c r="M42" i="16"/>
  <c r="R41" i="16"/>
  <c r="Q41" i="16"/>
  <c r="P41" i="16"/>
  <c r="O41" i="16"/>
  <c r="N41" i="16"/>
  <c r="M41" i="16"/>
  <c r="R40" i="16"/>
  <c r="Q40" i="16"/>
  <c r="P40" i="16"/>
  <c r="O40" i="16"/>
  <c r="N40" i="16"/>
  <c r="M40" i="16"/>
  <c r="R39" i="16"/>
  <c r="Q39" i="16"/>
  <c r="P39" i="16"/>
  <c r="O39" i="16"/>
  <c r="N39" i="16"/>
  <c r="M39" i="16"/>
  <c r="R38" i="16"/>
  <c r="Q38" i="16"/>
  <c r="P38" i="16"/>
  <c r="O38" i="16"/>
  <c r="N38" i="16"/>
  <c r="M38" i="16"/>
  <c r="R37" i="16"/>
  <c r="Q37" i="16"/>
  <c r="P37" i="16"/>
  <c r="O37" i="16"/>
  <c r="N37" i="16"/>
  <c r="M37" i="16"/>
  <c r="R36" i="16"/>
  <c r="Q36" i="16"/>
  <c r="P36" i="16"/>
  <c r="O36" i="16"/>
  <c r="N36" i="16"/>
  <c r="M36" i="16"/>
  <c r="R35" i="16"/>
  <c r="Q35" i="16"/>
  <c r="P35" i="16"/>
  <c r="O35" i="16"/>
  <c r="N35" i="16"/>
  <c r="M35" i="16"/>
  <c r="R34" i="16"/>
  <c r="Q34" i="16"/>
  <c r="P34" i="16"/>
  <c r="O34" i="16"/>
  <c r="N34" i="16"/>
  <c r="M34" i="16"/>
  <c r="R33" i="16"/>
  <c r="Q33" i="16"/>
  <c r="P33" i="16"/>
  <c r="O33" i="16"/>
  <c r="N33" i="16"/>
  <c r="M33" i="16"/>
  <c r="R32" i="16"/>
  <c r="Q32" i="16"/>
  <c r="P32" i="16"/>
  <c r="O32" i="16"/>
  <c r="N32" i="16"/>
  <c r="M32" i="16"/>
  <c r="R31" i="16"/>
  <c r="Q31" i="16"/>
  <c r="P31" i="16"/>
  <c r="O31" i="16"/>
  <c r="N31" i="16"/>
  <c r="M31" i="16"/>
  <c r="R30" i="16"/>
  <c r="Q30" i="16"/>
  <c r="P30" i="16"/>
  <c r="O30" i="16"/>
  <c r="N30" i="16"/>
  <c r="M30" i="16"/>
  <c r="R29" i="16"/>
  <c r="Q29" i="16"/>
  <c r="P29" i="16"/>
  <c r="O29" i="16"/>
  <c r="N29" i="16"/>
  <c r="M29" i="16"/>
  <c r="R28" i="16"/>
  <c r="Q28" i="16"/>
  <c r="P28" i="16"/>
  <c r="O28" i="16"/>
  <c r="N28" i="16"/>
  <c r="M28" i="16"/>
  <c r="R27" i="16"/>
  <c r="Q27" i="16"/>
  <c r="P27" i="16"/>
  <c r="O27" i="16"/>
  <c r="N27" i="16"/>
  <c r="M27" i="16"/>
  <c r="R26" i="16"/>
  <c r="Q26" i="16"/>
  <c r="P26" i="16"/>
  <c r="O26" i="16"/>
  <c r="N26" i="16"/>
  <c r="M26" i="16"/>
  <c r="R25" i="16"/>
  <c r="Q25" i="16"/>
  <c r="P25" i="16"/>
  <c r="O25" i="16"/>
  <c r="N25" i="16"/>
  <c r="M25" i="16"/>
  <c r="R24" i="16"/>
  <c r="Q24" i="16"/>
  <c r="P24" i="16"/>
  <c r="O24" i="16"/>
  <c r="N24" i="16"/>
  <c r="M24" i="16"/>
  <c r="R23" i="16"/>
  <c r="Q23" i="16"/>
  <c r="P23" i="16"/>
  <c r="O23" i="16"/>
  <c r="N23" i="16"/>
  <c r="M23" i="16"/>
  <c r="R22" i="16"/>
  <c r="Q22" i="16"/>
  <c r="P22" i="16"/>
  <c r="O22" i="16"/>
  <c r="N22" i="16"/>
  <c r="M22" i="16"/>
  <c r="R21" i="16"/>
  <c r="Q21" i="16"/>
  <c r="P21" i="16"/>
  <c r="O21" i="16"/>
  <c r="N21" i="16"/>
  <c r="M21" i="16"/>
  <c r="R20" i="16"/>
  <c r="Q20" i="16"/>
  <c r="P20" i="16"/>
  <c r="O20" i="16"/>
  <c r="N20" i="16"/>
  <c r="M20" i="16"/>
  <c r="R19" i="16"/>
  <c r="Q19" i="16"/>
  <c r="P19" i="16"/>
  <c r="O19" i="16"/>
  <c r="N19" i="16"/>
  <c r="M19" i="16"/>
  <c r="R18" i="16"/>
  <c r="Q18" i="16"/>
  <c r="P18" i="16"/>
  <c r="O18" i="16"/>
  <c r="N18" i="16"/>
  <c r="M18" i="16"/>
  <c r="R17" i="16"/>
  <c r="Q17" i="16"/>
  <c r="P17" i="16"/>
  <c r="O17" i="16"/>
  <c r="N17" i="16"/>
  <c r="M17" i="16"/>
  <c r="R16" i="16"/>
  <c r="Q16" i="16"/>
  <c r="P16" i="16"/>
  <c r="O16" i="16"/>
  <c r="N16" i="16"/>
  <c r="M16" i="16"/>
  <c r="R15" i="16"/>
  <c r="Q15" i="16"/>
  <c r="P15" i="16"/>
  <c r="O15" i="16"/>
  <c r="N15" i="16"/>
  <c r="M15" i="16"/>
  <c r="R14" i="16"/>
  <c r="Q14" i="16"/>
  <c r="P14" i="16"/>
  <c r="O14" i="16"/>
  <c r="N14" i="16"/>
  <c r="M14" i="16"/>
  <c r="R13" i="16"/>
  <c r="Q13" i="16"/>
  <c r="P13" i="16"/>
  <c r="O13" i="16"/>
  <c r="N13" i="16"/>
  <c r="M13" i="16"/>
  <c r="R12" i="16"/>
  <c r="Q12" i="16"/>
  <c r="P12" i="16"/>
  <c r="O12" i="16"/>
  <c r="N12" i="16"/>
  <c r="M12" i="16"/>
  <c r="R11" i="16"/>
  <c r="Q11" i="16"/>
  <c r="P11" i="16"/>
  <c r="O11" i="16"/>
  <c r="N11" i="16"/>
  <c r="M11" i="16"/>
  <c r="R10" i="16"/>
  <c r="Q10" i="16"/>
  <c r="P10" i="16"/>
  <c r="O10" i="16"/>
  <c r="N10" i="16"/>
  <c r="M10" i="16"/>
  <c r="R9" i="16"/>
  <c r="Q9" i="16"/>
  <c r="P9" i="16"/>
  <c r="O9" i="16"/>
  <c r="N9" i="16"/>
  <c r="M9" i="16"/>
  <c r="R8" i="16"/>
  <c r="Q8" i="16"/>
  <c r="P8" i="16"/>
  <c r="O8" i="16"/>
  <c r="N8" i="16"/>
  <c r="M8" i="16"/>
  <c r="C17" i="16" l="1"/>
  <c r="C23" i="16"/>
  <c r="C8" i="16"/>
  <c r="C12" i="16"/>
  <c r="C16" i="16"/>
  <c r="C20" i="16"/>
  <c r="C39" i="16"/>
  <c r="C42" i="16"/>
  <c r="C9" i="16"/>
  <c r="C31" i="16"/>
  <c r="C11" i="16"/>
  <c r="C24" i="16"/>
  <c r="C28" i="16"/>
  <c r="C29" i="16"/>
  <c r="C33" i="16"/>
  <c r="C19" i="16"/>
  <c r="C32" i="16"/>
  <c r="C36" i="16"/>
  <c r="C37" i="16"/>
  <c r="C41" i="16"/>
  <c r="C10" i="16"/>
  <c r="C18" i="16"/>
  <c r="C21" i="16"/>
  <c r="C14" i="16"/>
  <c r="C27" i="16"/>
  <c r="C40" i="16"/>
  <c r="C22" i="16"/>
  <c r="C35" i="16"/>
  <c r="C26" i="16"/>
  <c r="C30" i="16"/>
  <c r="C25" i="16"/>
  <c r="C13" i="16"/>
  <c r="C15" i="16"/>
  <c r="C34" i="16"/>
  <c r="C38" i="16"/>
  <c r="M8" i="15" l="1"/>
  <c r="N8" i="15"/>
  <c r="O8" i="15"/>
  <c r="P8" i="15"/>
  <c r="Q8" i="15"/>
  <c r="R8" i="15"/>
  <c r="M9" i="15"/>
  <c r="N9" i="15"/>
  <c r="O9" i="15"/>
  <c r="P9" i="15"/>
  <c r="Q9" i="15"/>
  <c r="R9" i="15"/>
  <c r="M10" i="15"/>
  <c r="C10" i="15" s="1"/>
  <c r="N10" i="15"/>
  <c r="O10" i="15"/>
  <c r="P10" i="15"/>
  <c r="Q10" i="15"/>
  <c r="R10" i="15"/>
  <c r="M11" i="15"/>
  <c r="N11" i="15"/>
  <c r="O11" i="15"/>
  <c r="P11" i="15"/>
  <c r="C11" i="15" s="1"/>
  <c r="Q11" i="15"/>
  <c r="R11" i="15"/>
  <c r="M12" i="15"/>
  <c r="N12" i="15"/>
  <c r="O12" i="15"/>
  <c r="P12" i="15"/>
  <c r="Q12" i="15"/>
  <c r="R12" i="15"/>
  <c r="M13" i="15"/>
  <c r="N13" i="15"/>
  <c r="O13" i="15"/>
  <c r="P13" i="15"/>
  <c r="Q13" i="15"/>
  <c r="R13" i="15"/>
  <c r="M14" i="15"/>
  <c r="N14" i="15"/>
  <c r="C14" i="15" s="1"/>
  <c r="O14" i="15"/>
  <c r="P14" i="15"/>
  <c r="Q14" i="15"/>
  <c r="R14" i="15"/>
  <c r="M15" i="15"/>
  <c r="N15" i="15"/>
  <c r="O15" i="15"/>
  <c r="P15" i="15"/>
  <c r="Q15" i="15"/>
  <c r="R15" i="15"/>
  <c r="M16" i="15"/>
  <c r="N16" i="15"/>
  <c r="O16" i="15"/>
  <c r="P16" i="15"/>
  <c r="Q16" i="15"/>
  <c r="R16" i="15"/>
  <c r="M17" i="15"/>
  <c r="C17" i="15" s="1"/>
  <c r="N17" i="15"/>
  <c r="O17" i="15"/>
  <c r="P17" i="15"/>
  <c r="Q17" i="15"/>
  <c r="R17" i="15"/>
  <c r="M18" i="15"/>
  <c r="N18" i="15"/>
  <c r="O18" i="15"/>
  <c r="C18" i="15" s="1"/>
  <c r="P18" i="15"/>
  <c r="Q18" i="15"/>
  <c r="R18" i="15"/>
  <c r="M19" i="15"/>
  <c r="N19" i="15"/>
  <c r="O19" i="15"/>
  <c r="P19" i="15"/>
  <c r="Q19" i="15"/>
  <c r="R19" i="15"/>
  <c r="M20" i="15"/>
  <c r="N20" i="15"/>
  <c r="O20" i="15"/>
  <c r="P20" i="15"/>
  <c r="Q20" i="15"/>
  <c r="R20" i="15"/>
  <c r="M21" i="15"/>
  <c r="N21" i="15"/>
  <c r="O21" i="15"/>
  <c r="P21" i="15"/>
  <c r="Q21" i="15"/>
  <c r="R21" i="15"/>
  <c r="M22" i="15"/>
  <c r="C22" i="15" s="1"/>
  <c r="N22" i="15"/>
  <c r="O22" i="15"/>
  <c r="P22" i="15"/>
  <c r="Q22" i="15"/>
  <c r="R22" i="15"/>
  <c r="M23" i="15"/>
  <c r="N23" i="15"/>
  <c r="O23" i="15"/>
  <c r="P23" i="15"/>
  <c r="C23" i="15" s="1"/>
  <c r="Q23" i="15"/>
  <c r="R23" i="15"/>
  <c r="M24" i="15"/>
  <c r="N24" i="15"/>
  <c r="O24" i="15"/>
  <c r="P24" i="15"/>
  <c r="Q24" i="15"/>
  <c r="R24" i="15"/>
  <c r="M25" i="15"/>
  <c r="N25" i="15"/>
  <c r="O25" i="15"/>
  <c r="P25" i="15"/>
  <c r="Q25" i="15"/>
  <c r="R25" i="15"/>
  <c r="M26" i="15"/>
  <c r="C26" i="15" s="1"/>
  <c r="N26" i="15"/>
  <c r="O26" i="15"/>
  <c r="P26" i="15"/>
  <c r="Q26" i="15"/>
  <c r="R26" i="15"/>
  <c r="M27" i="15"/>
  <c r="N27" i="15"/>
  <c r="O27" i="15"/>
  <c r="P27" i="15"/>
  <c r="Q27" i="15"/>
  <c r="R27" i="15"/>
  <c r="M28" i="15"/>
  <c r="N28" i="15"/>
  <c r="O28" i="15"/>
  <c r="P28" i="15"/>
  <c r="Q28" i="15"/>
  <c r="R28" i="15"/>
  <c r="M29" i="15"/>
  <c r="N29" i="15"/>
  <c r="O29" i="15"/>
  <c r="P29" i="15"/>
  <c r="Q29" i="15"/>
  <c r="R29" i="15"/>
  <c r="M30" i="15"/>
  <c r="C30" i="15" s="1"/>
  <c r="N30" i="15"/>
  <c r="O30" i="15"/>
  <c r="P30" i="15"/>
  <c r="Q30" i="15"/>
  <c r="R30" i="15"/>
  <c r="M31" i="15"/>
  <c r="N31" i="15"/>
  <c r="O31" i="15"/>
  <c r="P31" i="15"/>
  <c r="Q31" i="15"/>
  <c r="R31" i="15"/>
  <c r="M32" i="15"/>
  <c r="N32" i="15"/>
  <c r="O32" i="15"/>
  <c r="P32" i="15"/>
  <c r="Q32" i="15"/>
  <c r="R32" i="15"/>
  <c r="M33" i="15"/>
  <c r="N33" i="15"/>
  <c r="O33" i="15"/>
  <c r="P33" i="15"/>
  <c r="Q33" i="15"/>
  <c r="R33" i="15"/>
  <c r="M34" i="15"/>
  <c r="N34" i="15"/>
  <c r="O34" i="15"/>
  <c r="P34" i="15"/>
  <c r="Q34" i="15"/>
  <c r="R34" i="15"/>
  <c r="M35" i="15"/>
  <c r="N35" i="15"/>
  <c r="O35" i="15"/>
  <c r="P35" i="15"/>
  <c r="Q35" i="15"/>
  <c r="R35" i="15"/>
  <c r="M36" i="15"/>
  <c r="N36" i="15"/>
  <c r="O36" i="15"/>
  <c r="P36" i="15"/>
  <c r="Q36" i="15"/>
  <c r="R36" i="15"/>
  <c r="M37" i="15"/>
  <c r="N37" i="15"/>
  <c r="O37" i="15"/>
  <c r="P37" i="15"/>
  <c r="Q37" i="15"/>
  <c r="R37" i="15"/>
  <c r="M38" i="15"/>
  <c r="N38" i="15"/>
  <c r="C38" i="15" s="1"/>
  <c r="O38" i="15"/>
  <c r="P38" i="15"/>
  <c r="Q38" i="15"/>
  <c r="R38" i="15"/>
  <c r="M39" i="15"/>
  <c r="N39" i="15"/>
  <c r="O39" i="15"/>
  <c r="P39" i="15"/>
  <c r="Q39" i="15"/>
  <c r="R39" i="15"/>
  <c r="M40" i="15"/>
  <c r="N40" i="15"/>
  <c r="O40" i="15"/>
  <c r="P40" i="15"/>
  <c r="Q40" i="15"/>
  <c r="R40" i="15"/>
  <c r="M41" i="15"/>
  <c r="N41" i="15"/>
  <c r="O41" i="15"/>
  <c r="P41" i="15"/>
  <c r="Q41" i="15"/>
  <c r="R41" i="15"/>
  <c r="M42" i="15"/>
  <c r="N42" i="15"/>
  <c r="O42" i="15"/>
  <c r="P42" i="15"/>
  <c r="Q42" i="15"/>
  <c r="R42" i="15"/>
  <c r="C42" i="15"/>
  <c r="M43" i="15"/>
  <c r="N43" i="15"/>
  <c r="O43" i="15"/>
  <c r="P43" i="15"/>
  <c r="Q43" i="15"/>
  <c r="R43" i="15"/>
  <c r="M44" i="15"/>
  <c r="N44" i="15"/>
  <c r="O44" i="15"/>
  <c r="P44" i="15"/>
  <c r="Q44" i="15"/>
  <c r="R44" i="15"/>
  <c r="M45" i="15"/>
  <c r="N45" i="15"/>
  <c r="O45" i="15"/>
  <c r="P45" i="15"/>
  <c r="Q45" i="15"/>
  <c r="R45" i="15"/>
  <c r="M46" i="15"/>
  <c r="C46" i="15" s="1"/>
  <c r="N46" i="15"/>
  <c r="O46" i="15"/>
  <c r="P46" i="15"/>
  <c r="Q46" i="15"/>
  <c r="R46" i="15"/>
  <c r="M47" i="15"/>
  <c r="N47" i="15"/>
  <c r="O47" i="15"/>
  <c r="P47" i="15"/>
  <c r="Q47" i="15"/>
  <c r="R47" i="15"/>
  <c r="M48" i="15"/>
  <c r="N48" i="15"/>
  <c r="O48" i="15"/>
  <c r="P48" i="15"/>
  <c r="Q48" i="15"/>
  <c r="R48" i="15"/>
  <c r="M49" i="15"/>
  <c r="N49" i="15"/>
  <c r="O49" i="15"/>
  <c r="P49" i="15"/>
  <c r="Q49" i="15"/>
  <c r="R49" i="15"/>
  <c r="M50" i="15"/>
  <c r="N50" i="15"/>
  <c r="O50" i="15"/>
  <c r="C50" i="15" s="1"/>
  <c r="P50" i="15"/>
  <c r="Q50" i="15"/>
  <c r="R50" i="15"/>
  <c r="M51" i="15"/>
  <c r="N51" i="15"/>
  <c r="O51" i="15"/>
  <c r="P51" i="15"/>
  <c r="Q51" i="15"/>
  <c r="R51" i="15"/>
  <c r="M52" i="15"/>
  <c r="N52" i="15"/>
  <c r="O52" i="15"/>
  <c r="P52" i="15"/>
  <c r="Q52" i="15"/>
  <c r="R52" i="15"/>
  <c r="M53" i="15"/>
  <c r="N53" i="15"/>
  <c r="O53" i="15"/>
  <c r="P53" i="15"/>
  <c r="Q53" i="15"/>
  <c r="R53" i="15"/>
  <c r="M54" i="15"/>
  <c r="C54" i="15" s="1"/>
  <c r="N54" i="15"/>
  <c r="O54" i="15"/>
  <c r="P54" i="15"/>
  <c r="Q54" i="15"/>
  <c r="R54" i="15"/>
  <c r="M55" i="15"/>
  <c r="N55" i="15"/>
  <c r="O55" i="15"/>
  <c r="P55" i="15"/>
  <c r="C55" i="15" s="1"/>
  <c r="Q55" i="15"/>
  <c r="R55" i="15"/>
  <c r="M56" i="15"/>
  <c r="N56" i="15"/>
  <c r="O56" i="15"/>
  <c r="P56" i="15"/>
  <c r="Q56" i="15"/>
  <c r="R56" i="15"/>
  <c r="M57" i="15"/>
  <c r="N57" i="15"/>
  <c r="O57" i="15"/>
  <c r="P57" i="15"/>
  <c r="Q57" i="15"/>
  <c r="R57" i="15"/>
  <c r="M58" i="15"/>
  <c r="N58" i="15"/>
  <c r="C58" i="15" s="1"/>
  <c r="O58" i="15"/>
  <c r="P58" i="15"/>
  <c r="Q58" i="15"/>
  <c r="R58" i="15"/>
  <c r="M59" i="15"/>
  <c r="N59" i="15"/>
  <c r="O59" i="15"/>
  <c r="P59" i="15"/>
  <c r="Q59" i="15"/>
  <c r="R59" i="15"/>
  <c r="M60" i="15"/>
  <c r="N60" i="15"/>
  <c r="O60" i="15"/>
  <c r="P60" i="15"/>
  <c r="Q60" i="15"/>
  <c r="R60" i="15"/>
  <c r="M61" i="15"/>
  <c r="N61" i="15"/>
  <c r="O61" i="15"/>
  <c r="P61" i="15"/>
  <c r="Q61" i="15"/>
  <c r="R61" i="15"/>
  <c r="M62" i="15"/>
  <c r="C62" i="15" s="1"/>
  <c r="N62" i="15"/>
  <c r="O62" i="15"/>
  <c r="P62" i="15"/>
  <c r="Q62" i="15"/>
  <c r="R62" i="15"/>
  <c r="M63" i="15"/>
  <c r="N63" i="15"/>
  <c r="O63" i="15"/>
  <c r="P63" i="15"/>
  <c r="Q63" i="15"/>
  <c r="R63" i="15"/>
  <c r="M64" i="15"/>
  <c r="N64" i="15"/>
  <c r="O64" i="15"/>
  <c r="P64" i="15"/>
  <c r="Q64" i="15"/>
  <c r="R64" i="15"/>
  <c r="M65" i="15"/>
  <c r="N65" i="15"/>
  <c r="O65" i="15"/>
  <c r="P65" i="15"/>
  <c r="Q65" i="15"/>
  <c r="R65" i="15"/>
  <c r="M66" i="15"/>
  <c r="N66" i="15"/>
  <c r="O66" i="15"/>
  <c r="P66" i="15"/>
  <c r="Q66" i="15"/>
  <c r="R66" i="15"/>
  <c r="M67" i="15"/>
  <c r="N67" i="15"/>
  <c r="O67" i="15"/>
  <c r="P67" i="15"/>
  <c r="C67" i="15" s="1"/>
  <c r="Q67" i="15"/>
  <c r="R67" i="15"/>
  <c r="M68" i="15"/>
  <c r="N68" i="15"/>
  <c r="O68" i="15"/>
  <c r="P68" i="15"/>
  <c r="Q68" i="15"/>
  <c r="R68" i="15"/>
  <c r="M69" i="15"/>
  <c r="N69" i="15"/>
  <c r="O69" i="15"/>
  <c r="P69" i="15"/>
  <c r="Q69" i="15"/>
  <c r="R69" i="15"/>
  <c r="M70" i="15"/>
  <c r="N70" i="15"/>
  <c r="C70" i="15" s="1"/>
  <c r="O70" i="15"/>
  <c r="P70" i="15"/>
  <c r="Q70" i="15"/>
  <c r="R70" i="15"/>
  <c r="M71" i="15"/>
  <c r="N71" i="15"/>
  <c r="O71" i="15"/>
  <c r="P71" i="15"/>
  <c r="Q71" i="15"/>
  <c r="R71" i="15"/>
  <c r="M72" i="15"/>
  <c r="N72" i="15"/>
  <c r="O72" i="15"/>
  <c r="P72" i="15"/>
  <c r="Q72" i="15"/>
  <c r="R72" i="15"/>
  <c r="M73" i="15"/>
  <c r="N73" i="15"/>
  <c r="O73" i="15"/>
  <c r="P73" i="15"/>
  <c r="Q73" i="15"/>
  <c r="R73" i="15"/>
  <c r="R74" i="15"/>
  <c r="R75" i="15"/>
  <c r="R76" i="15"/>
  <c r="R77" i="15"/>
  <c r="R78" i="15"/>
  <c r="R79" i="15"/>
  <c r="R80" i="15"/>
  <c r="R81" i="15"/>
  <c r="R82" i="15"/>
  <c r="R83" i="15"/>
  <c r="C83" i="15" s="1"/>
  <c r="M11" i="14"/>
  <c r="N11" i="14"/>
  <c r="O11" i="14"/>
  <c r="P11" i="14"/>
  <c r="C11" i="14" s="1"/>
  <c r="Q11" i="14"/>
  <c r="R11" i="14"/>
  <c r="M8" i="14"/>
  <c r="N8" i="14"/>
  <c r="O8" i="14"/>
  <c r="P8" i="14"/>
  <c r="Q8" i="14"/>
  <c r="C8" i="14" s="1"/>
  <c r="R8" i="14"/>
  <c r="M10" i="14"/>
  <c r="N10" i="14"/>
  <c r="C10" i="14" s="1"/>
  <c r="O10" i="14"/>
  <c r="P10" i="14"/>
  <c r="Q10" i="14"/>
  <c r="R10" i="14"/>
  <c r="M9" i="14"/>
  <c r="N9" i="14"/>
  <c r="O9" i="14"/>
  <c r="P9" i="14"/>
  <c r="Q9" i="14"/>
  <c r="R9" i="14"/>
  <c r="M14" i="14"/>
  <c r="N14" i="14"/>
  <c r="O14" i="14"/>
  <c r="P14" i="14"/>
  <c r="Q14" i="14"/>
  <c r="R14" i="14"/>
  <c r="M12" i="14"/>
  <c r="N12" i="14"/>
  <c r="O12" i="14"/>
  <c r="P12" i="14"/>
  <c r="Q12" i="14"/>
  <c r="R12" i="14"/>
  <c r="M13" i="14"/>
  <c r="N13" i="14"/>
  <c r="O13" i="14"/>
  <c r="P13" i="14"/>
  <c r="Q13" i="14"/>
  <c r="R13" i="14"/>
  <c r="M36" i="14"/>
  <c r="N36" i="14"/>
  <c r="O36" i="14"/>
  <c r="P36" i="14"/>
  <c r="Q36" i="14"/>
  <c r="C36" i="14" s="1"/>
  <c r="R36" i="14"/>
  <c r="M37" i="14"/>
  <c r="N37" i="14"/>
  <c r="O37" i="14"/>
  <c r="P37" i="14"/>
  <c r="Q37" i="14"/>
  <c r="R37" i="14"/>
  <c r="M15" i="14"/>
  <c r="C15" i="14" s="1"/>
  <c r="N15" i="14"/>
  <c r="O15" i="14"/>
  <c r="P15" i="14"/>
  <c r="Q15" i="14"/>
  <c r="R15" i="14"/>
  <c r="M16" i="14"/>
  <c r="N16" i="14"/>
  <c r="O16" i="14"/>
  <c r="P16" i="14"/>
  <c r="Q16" i="14"/>
  <c r="R16" i="14"/>
  <c r="M38" i="14"/>
  <c r="C38" i="14" s="1"/>
  <c r="N38" i="14"/>
  <c r="O38" i="14"/>
  <c r="P38" i="14"/>
  <c r="Q38" i="14"/>
  <c r="R38" i="14"/>
  <c r="M17" i="14"/>
  <c r="C17" i="14" s="1"/>
  <c r="N17" i="14"/>
  <c r="O17" i="14"/>
  <c r="P17" i="14"/>
  <c r="Q17" i="14"/>
  <c r="R17" i="14"/>
  <c r="M39" i="14"/>
  <c r="N39" i="14"/>
  <c r="O39" i="14"/>
  <c r="P39" i="14"/>
  <c r="Q39" i="14"/>
  <c r="R39" i="14"/>
  <c r="M19" i="14"/>
  <c r="N19" i="14"/>
  <c r="O19" i="14"/>
  <c r="P19" i="14"/>
  <c r="Q19" i="14"/>
  <c r="R19" i="14"/>
  <c r="M18" i="14"/>
  <c r="N18" i="14"/>
  <c r="O18" i="14"/>
  <c r="P18" i="14"/>
  <c r="Q18" i="14"/>
  <c r="R18" i="14"/>
  <c r="M40" i="14"/>
  <c r="N40" i="14"/>
  <c r="O40" i="14"/>
  <c r="C40" i="14" s="1"/>
  <c r="P40" i="14"/>
  <c r="Q40" i="14"/>
  <c r="R40" i="14"/>
  <c r="M20" i="14"/>
  <c r="N20" i="14"/>
  <c r="O20" i="14"/>
  <c r="P20" i="14"/>
  <c r="Q20" i="14"/>
  <c r="R20" i="14"/>
  <c r="M22" i="14"/>
  <c r="N22" i="14"/>
  <c r="O22" i="14"/>
  <c r="P22" i="14"/>
  <c r="Q22" i="14"/>
  <c r="R22" i="14"/>
  <c r="M23" i="14"/>
  <c r="N23" i="14"/>
  <c r="O23" i="14"/>
  <c r="P23" i="14"/>
  <c r="Q23" i="14"/>
  <c r="R23" i="14"/>
  <c r="M21" i="14"/>
  <c r="N21" i="14"/>
  <c r="O21" i="14"/>
  <c r="P21" i="14"/>
  <c r="Q21" i="14"/>
  <c r="R21" i="14"/>
  <c r="M24" i="14"/>
  <c r="N24" i="14"/>
  <c r="C24" i="14" s="1"/>
  <c r="O24" i="14"/>
  <c r="P24" i="14"/>
  <c r="Q24" i="14"/>
  <c r="R24" i="14"/>
  <c r="M25" i="14"/>
  <c r="N25" i="14"/>
  <c r="O25" i="14"/>
  <c r="P25" i="14"/>
  <c r="Q25" i="14"/>
  <c r="R25" i="14"/>
  <c r="M26" i="14"/>
  <c r="N26" i="14"/>
  <c r="O26" i="14"/>
  <c r="P26" i="14"/>
  <c r="Q26" i="14"/>
  <c r="R26" i="14"/>
  <c r="M42" i="14"/>
  <c r="N42" i="14"/>
  <c r="O42" i="14"/>
  <c r="P42" i="14"/>
  <c r="Q42" i="14"/>
  <c r="R42" i="14"/>
  <c r="M27" i="14"/>
  <c r="N27" i="14"/>
  <c r="O27" i="14"/>
  <c r="P27" i="14"/>
  <c r="Q27" i="14"/>
  <c r="R27" i="14"/>
  <c r="M28" i="14"/>
  <c r="N28" i="14"/>
  <c r="O28" i="14"/>
  <c r="P28" i="14"/>
  <c r="Q28" i="14"/>
  <c r="R28" i="14"/>
  <c r="M30" i="14"/>
  <c r="C30" i="14" s="1"/>
  <c r="N30" i="14"/>
  <c r="O30" i="14"/>
  <c r="P30" i="14"/>
  <c r="Q30" i="14"/>
  <c r="R30" i="14"/>
  <c r="M32" i="14"/>
  <c r="N32" i="14"/>
  <c r="O32" i="14"/>
  <c r="P32" i="14"/>
  <c r="Q32" i="14"/>
  <c r="R32" i="14"/>
  <c r="C32" i="14" s="1"/>
  <c r="M43" i="14"/>
  <c r="N43" i="14"/>
  <c r="O43" i="14"/>
  <c r="P43" i="14"/>
  <c r="C43" i="14" s="1"/>
  <c r="Q43" i="14"/>
  <c r="R43" i="14"/>
  <c r="M31" i="14"/>
  <c r="N31" i="14"/>
  <c r="O31" i="14"/>
  <c r="P31" i="14"/>
  <c r="Q31" i="14"/>
  <c r="R31" i="14"/>
  <c r="M33" i="14"/>
  <c r="N33" i="14"/>
  <c r="O33" i="14"/>
  <c r="P33" i="14"/>
  <c r="Q33" i="14"/>
  <c r="R33" i="14"/>
  <c r="M41" i="14"/>
  <c r="C41" i="14" s="1"/>
  <c r="N41" i="14"/>
  <c r="O41" i="14"/>
  <c r="P41" i="14"/>
  <c r="Q41" i="14"/>
  <c r="R41" i="14"/>
  <c r="M44" i="14"/>
  <c r="N44" i="14"/>
  <c r="O44" i="14"/>
  <c r="C44" i="14" s="1"/>
  <c r="P44" i="14"/>
  <c r="Q44" i="14"/>
  <c r="R44" i="14"/>
  <c r="M29" i="14"/>
  <c r="N29" i="14"/>
  <c r="O29" i="14"/>
  <c r="P29" i="14"/>
  <c r="Q29" i="14"/>
  <c r="R29" i="14"/>
  <c r="M34" i="14"/>
  <c r="N34" i="14"/>
  <c r="O34" i="14"/>
  <c r="P34" i="14"/>
  <c r="Q34" i="14"/>
  <c r="R34" i="14"/>
  <c r="M35" i="14"/>
  <c r="N35" i="14"/>
  <c r="O35" i="14"/>
  <c r="P35" i="14"/>
  <c r="Q35" i="14"/>
  <c r="R35" i="14"/>
  <c r="Q83" i="15"/>
  <c r="P83" i="15"/>
  <c r="O83" i="15"/>
  <c r="N83" i="15"/>
  <c r="M83" i="15"/>
  <c r="Q82" i="15"/>
  <c r="P82" i="15"/>
  <c r="O82" i="15"/>
  <c r="N82" i="15"/>
  <c r="M82" i="15"/>
  <c r="Q81" i="15"/>
  <c r="P81" i="15"/>
  <c r="O81" i="15"/>
  <c r="N81" i="15"/>
  <c r="M81" i="15"/>
  <c r="C81" i="15" s="1"/>
  <c r="Q80" i="15"/>
  <c r="P80" i="15"/>
  <c r="O80" i="15"/>
  <c r="N80" i="15"/>
  <c r="M80" i="15"/>
  <c r="Q79" i="15"/>
  <c r="P79" i="15"/>
  <c r="O79" i="15"/>
  <c r="N79" i="15"/>
  <c r="M79" i="15"/>
  <c r="Q78" i="15"/>
  <c r="P78" i="15"/>
  <c r="O78" i="15"/>
  <c r="N78" i="15"/>
  <c r="M78" i="15"/>
  <c r="Q77" i="15"/>
  <c r="P77" i="15"/>
  <c r="O77" i="15"/>
  <c r="N77" i="15"/>
  <c r="M77" i="15"/>
  <c r="M74" i="15"/>
  <c r="N74" i="15"/>
  <c r="O74" i="15"/>
  <c r="P74" i="15"/>
  <c r="Q74" i="15"/>
  <c r="M75" i="15"/>
  <c r="N75" i="15"/>
  <c r="O75" i="15"/>
  <c r="P75" i="15"/>
  <c r="Q75" i="15"/>
  <c r="M76" i="15"/>
  <c r="N76" i="15"/>
  <c r="O76" i="15"/>
  <c r="P76" i="15"/>
  <c r="Q76" i="15"/>
  <c r="M8" i="12"/>
  <c r="N8" i="12"/>
  <c r="O8" i="12"/>
  <c r="P8" i="12"/>
  <c r="Q8" i="12"/>
  <c r="R8" i="12"/>
  <c r="M9" i="12"/>
  <c r="N9" i="12"/>
  <c r="O9" i="12"/>
  <c r="C9" i="12" s="1"/>
  <c r="P9" i="12"/>
  <c r="Q9" i="12"/>
  <c r="R9" i="12"/>
  <c r="M11" i="12"/>
  <c r="N11" i="12"/>
  <c r="O11" i="12"/>
  <c r="P11" i="12"/>
  <c r="Q11" i="12"/>
  <c r="R11" i="12"/>
  <c r="M12" i="12"/>
  <c r="N12" i="12"/>
  <c r="O12" i="12"/>
  <c r="P12" i="12"/>
  <c r="Q12" i="12"/>
  <c r="R12" i="12"/>
  <c r="M13" i="12"/>
  <c r="N13" i="12"/>
  <c r="O13" i="12"/>
  <c r="P13" i="12"/>
  <c r="Q13" i="12"/>
  <c r="R13" i="12"/>
  <c r="M14" i="12"/>
  <c r="N14" i="12"/>
  <c r="O14" i="12"/>
  <c r="P14" i="12"/>
  <c r="Q14" i="12"/>
  <c r="R14" i="12"/>
  <c r="M21" i="12"/>
  <c r="N21" i="12"/>
  <c r="O21" i="12"/>
  <c r="P21" i="12"/>
  <c r="Q21" i="12"/>
  <c r="R21" i="12"/>
  <c r="C21" i="12"/>
  <c r="M16" i="12"/>
  <c r="N16" i="12"/>
  <c r="O16" i="12"/>
  <c r="P16" i="12"/>
  <c r="Q16" i="12"/>
  <c r="R16" i="12"/>
  <c r="M15" i="12"/>
  <c r="N15" i="12"/>
  <c r="O15" i="12"/>
  <c r="P15" i="12"/>
  <c r="Q15" i="12"/>
  <c r="R15" i="12"/>
  <c r="M20" i="12"/>
  <c r="N20" i="12"/>
  <c r="O20" i="12"/>
  <c r="P20" i="12"/>
  <c r="Q20" i="12"/>
  <c r="R20" i="12"/>
  <c r="M18" i="12"/>
  <c r="N18" i="12"/>
  <c r="O18" i="12"/>
  <c r="P18" i="12"/>
  <c r="Q18" i="12"/>
  <c r="R18" i="12"/>
  <c r="M17" i="12"/>
  <c r="C17" i="12" s="1"/>
  <c r="N17" i="12"/>
  <c r="O17" i="12"/>
  <c r="P17" i="12"/>
  <c r="Q17" i="12"/>
  <c r="R17" i="12"/>
  <c r="M19" i="12"/>
  <c r="N19" i="12"/>
  <c r="O19" i="12"/>
  <c r="P19" i="12"/>
  <c r="Q19" i="12"/>
  <c r="R19" i="12"/>
  <c r="M94" i="12"/>
  <c r="N94" i="12"/>
  <c r="O94" i="12"/>
  <c r="P94" i="12"/>
  <c r="Q94" i="12"/>
  <c r="R94" i="12"/>
  <c r="M24" i="12"/>
  <c r="N24" i="12"/>
  <c r="O24" i="12"/>
  <c r="P24" i="12"/>
  <c r="Q24" i="12"/>
  <c r="R24" i="12"/>
  <c r="M98" i="12"/>
  <c r="N98" i="12"/>
  <c r="O98" i="12"/>
  <c r="P98" i="12"/>
  <c r="Q98" i="12"/>
  <c r="R98" i="12"/>
  <c r="M25" i="12"/>
  <c r="N25" i="12"/>
  <c r="O25" i="12"/>
  <c r="P25" i="12"/>
  <c r="Q25" i="12"/>
  <c r="R25" i="12"/>
  <c r="M23" i="12"/>
  <c r="N23" i="12"/>
  <c r="O23" i="12"/>
  <c r="P23" i="12"/>
  <c r="Q23" i="12"/>
  <c r="R23" i="12"/>
  <c r="M26" i="12"/>
  <c r="N26" i="12"/>
  <c r="O26" i="12"/>
  <c r="P26" i="12"/>
  <c r="Q26" i="12"/>
  <c r="R26" i="12"/>
  <c r="M28" i="12"/>
  <c r="N28" i="12"/>
  <c r="O28" i="12"/>
  <c r="P28" i="12"/>
  <c r="Q28" i="12"/>
  <c r="R28" i="12"/>
  <c r="M29" i="12"/>
  <c r="N29" i="12"/>
  <c r="O29" i="12"/>
  <c r="P29" i="12"/>
  <c r="Q29" i="12"/>
  <c r="R29" i="12"/>
  <c r="M41" i="12"/>
  <c r="N41" i="12"/>
  <c r="O41" i="12"/>
  <c r="P41" i="12"/>
  <c r="Q41" i="12"/>
  <c r="R41" i="12"/>
  <c r="M31" i="12"/>
  <c r="N31" i="12"/>
  <c r="O31" i="12"/>
  <c r="P31" i="12"/>
  <c r="Q31" i="12"/>
  <c r="R31" i="12"/>
  <c r="M95" i="12"/>
  <c r="N95" i="12"/>
  <c r="O95" i="12"/>
  <c r="P95" i="12"/>
  <c r="Q95" i="12"/>
  <c r="R95" i="12"/>
  <c r="M34" i="12"/>
  <c r="N34" i="12"/>
  <c r="O34" i="12"/>
  <c r="P34" i="12"/>
  <c r="Q34" i="12"/>
  <c r="R34" i="12"/>
  <c r="M35" i="12"/>
  <c r="N35" i="12"/>
  <c r="O35" i="12"/>
  <c r="P35" i="12"/>
  <c r="Q35" i="12"/>
  <c r="R35" i="12"/>
  <c r="M38" i="12"/>
  <c r="C38" i="12" s="1"/>
  <c r="N38" i="12"/>
  <c r="O38" i="12"/>
  <c r="P38" i="12"/>
  <c r="Q38" i="12"/>
  <c r="R38" i="12"/>
  <c r="M37" i="12"/>
  <c r="N37" i="12"/>
  <c r="O37" i="12"/>
  <c r="P37" i="12"/>
  <c r="Q37" i="12"/>
  <c r="R37" i="12"/>
  <c r="M39" i="12"/>
  <c r="N39" i="12"/>
  <c r="O39" i="12"/>
  <c r="P39" i="12"/>
  <c r="Q39" i="12"/>
  <c r="R39" i="12"/>
  <c r="M106" i="12"/>
  <c r="N106" i="12"/>
  <c r="O106" i="12"/>
  <c r="P106" i="12"/>
  <c r="Q106" i="12"/>
  <c r="R106" i="12"/>
  <c r="M40" i="12"/>
  <c r="N40" i="12"/>
  <c r="C40" i="12" s="1"/>
  <c r="O40" i="12"/>
  <c r="P40" i="12"/>
  <c r="Q40" i="12"/>
  <c r="R40" i="12"/>
  <c r="M42" i="12"/>
  <c r="N42" i="12"/>
  <c r="O42" i="12"/>
  <c r="P42" i="12"/>
  <c r="Q42" i="12"/>
  <c r="R42" i="12"/>
  <c r="M43" i="12"/>
  <c r="C43" i="12" s="1"/>
  <c r="N43" i="12"/>
  <c r="O43" i="12"/>
  <c r="P43" i="12"/>
  <c r="Q43" i="12"/>
  <c r="R43" i="12"/>
  <c r="M27" i="12"/>
  <c r="N27" i="12"/>
  <c r="O27" i="12"/>
  <c r="P27" i="12"/>
  <c r="Q27" i="12"/>
  <c r="R27" i="12"/>
  <c r="M44" i="12"/>
  <c r="N44" i="12"/>
  <c r="O44" i="12"/>
  <c r="P44" i="12"/>
  <c r="Q44" i="12"/>
  <c r="R44" i="12"/>
  <c r="M46" i="12"/>
  <c r="N46" i="12"/>
  <c r="O46" i="12"/>
  <c r="P46" i="12"/>
  <c r="Q46" i="12"/>
  <c r="R46" i="12"/>
  <c r="M45" i="12"/>
  <c r="N45" i="12"/>
  <c r="O45" i="12"/>
  <c r="P45" i="12"/>
  <c r="Q45" i="12"/>
  <c r="R45" i="12"/>
  <c r="M47" i="12"/>
  <c r="N47" i="12"/>
  <c r="O47" i="12"/>
  <c r="C47" i="12" s="1"/>
  <c r="P47" i="12"/>
  <c r="Q47" i="12"/>
  <c r="R47" i="12"/>
  <c r="M48" i="12"/>
  <c r="N48" i="12"/>
  <c r="O48" i="12"/>
  <c r="P48" i="12"/>
  <c r="Q48" i="12"/>
  <c r="R48" i="12"/>
  <c r="M49" i="12"/>
  <c r="N49" i="12"/>
  <c r="O49" i="12"/>
  <c r="P49" i="12"/>
  <c r="Q49" i="12"/>
  <c r="R49" i="12"/>
  <c r="M50" i="12"/>
  <c r="N50" i="12"/>
  <c r="O50" i="12"/>
  <c r="P50" i="12"/>
  <c r="Q50" i="12"/>
  <c r="R50" i="12"/>
  <c r="M51" i="12"/>
  <c r="N51" i="12"/>
  <c r="O51" i="12"/>
  <c r="P51" i="12"/>
  <c r="Q51" i="12"/>
  <c r="R51" i="12"/>
  <c r="M53" i="12"/>
  <c r="N53" i="12"/>
  <c r="O53" i="12"/>
  <c r="P53" i="12"/>
  <c r="Q53" i="12"/>
  <c r="R53" i="12"/>
  <c r="M54" i="12"/>
  <c r="N54" i="12"/>
  <c r="O54" i="12"/>
  <c r="P54" i="12"/>
  <c r="Q54" i="12"/>
  <c r="R54" i="12"/>
  <c r="M57" i="12"/>
  <c r="C57" i="12" s="1"/>
  <c r="N57" i="12"/>
  <c r="O57" i="12"/>
  <c r="P57" i="12"/>
  <c r="Q57" i="12"/>
  <c r="R57" i="12"/>
  <c r="M22" i="12"/>
  <c r="N22" i="12"/>
  <c r="O22" i="12"/>
  <c r="P22" i="12"/>
  <c r="Q22" i="12"/>
  <c r="R22" i="12"/>
  <c r="M55" i="12"/>
  <c r="N55" i="12"/>
  <c r="O55" i="12"/>
  <c r="P55" i="12"/>
  <c r="Q55" i="12"/>
  <c r="R55" i="12"/>
  <c r="M60" i="12"/>
  <c r="N60" i="12"/>
  <c r="O60" i="12"/>
  <c r="P60" i="12"/>
  <c r="Q60" i="12"/>
  <c r="R60" i="12"/>
  <c r="M61" i="12"/>
  <c r="N61" i="12"/>
  <c r="O61" i="12"/>
  <c r="P61" i="12"/>
  <c r="Q61" i="12"/>
  <c r="R61" i="12"/>
  <c r="M96" i="12"/>
  <c r="N96" i="12"/>
  <c r="O96" i="12"/>
  <c r="P96" i="12"/>
  <c r="Q96" i="12"/>
  <c r="R96" i="12"/>
  <c r="M62" i="12"/>
  <c r="C62" i="12" s="1"/>
  <c r="N62" i="12"/>
  <c r="O62" i="12"/>
  <c r="P62" i="12"/>
  <c r="Q62" i="12"/>
  <c r="R62" i="12"/>
  <c r="M63" i="12"/>
  <c r="C63" i="12" s="1"/>
  <c r="N63" i="12"/>
  <c r="O63" i="12"/>
  <c r="P63" i="12"/>
  <c r="Q63" i="12"/>
  <c r="R63" i="12"/>
  <c r="M58" i="12"/>
  <c r="C58" i="12" s="1"/>
  <c r="N58" i="12"/>
  <c r="O58" i="12"/>
  <c r="P58" i="12"/>
  <c r="Q58" i="12"/>
  <c r="R58" i="12"/>
  <c r="M56" i="12"/>
  <c r="N56" i="12"/>
  <c r="O56" i="12"/>
  <c r="P56" i="12"/>
  <c r="Q56" i="12"/>
  <c r="R56" i="12"/>
  <c r="C56" i="12"/>
  <c r="M69" i="12"/>
  <c r="N69" i="12"/>
  <c r="O69" i="12"/>
  <c r="P69" i="12"/>
  <c r="Q69" i="12"/>
  <c r="R69" i="12"/>
  <c r="M64" i="12"/>
  <c r="N64" i="12"/>
  <c r="O64" i="12"/>
  <c r="P64" i="12"/>
  <c r="Q64" i="12"/>
  <c r="R64" i="12"/>
  <c r="M67" i="12"/>
  <c r="N67" i="12"/>
  <c r="O67" i="12"/>
  <c r="P67" i="12"/>
  <c r="Q67" i="12"/>
  <c r="R67" i="12"/>
  <c r="M68" i="12"/>
  <c r="N68" i="12"/>
  <c r="O68" i="12"/>
  <c r="P68" i="12"/>
  <c r="Q68" i="12"/>
  <c r="R68" i="12"/>
  <c r="M36" i="12"/>
  <c r="N36" i="12"/>
  <c r="O36" i="12"/>
  <c r="C36" i="12" s="1"/>
  <c r="P36" i="12"/>
  <c r="Q36" i="12"/>
  <c r="R36" i="12"/>
  <c r="M70" i="12"/>
  <c r="N70" i="12"/>
  <c r="O70" i="12"/>
  <c r="P70" i="12"/>
  <c r="Q70" i="12"/>
  <c r="R70" i="12"/>
  <c r="M72" i="12"/>
  <c r="N72" i="12"/>
  <c r="O72" i="12"/>
  <c r="C72" i="12" s="1"/>
  <c r="P72" i="12"/>
  <c r="Q72" i="12"/>
  <c r="R72" i="12"/>
  <c r="M65" i="12"/>
  <c r="C65" i="12" s="1"/>
  <c r="N65" i="12"/>
  <c r="O65" i="12"/>
  <c r="P65" i="12"/>
  <c r="Q65" i="12"/>
  <c r="R65" i="12"/>
  <c r="M66" i="12"/>
  <c r="N66" i="12"/>
  <c r="C66" i="12" s="1"/>
  <c r="O66" i="12"/>
  <c r="P66" i="12"/>
  <c r="Q66" i="12"/>
  <c r="R66" i="12"/>
  <c r="M75" i="12"/>
  <c r="N75" i="12"/>
  <c r="O75" i="12"/>
  <c r="P75" i="12"/>
  <c r="Q75" i="12"/>
  <c r="R75" i="12"/>
  <c r="M76" i="12"/>
  <c r="N76" i="12"/>
  <c r="C76" i="12" s="1"/>
  <c r="O76" i="12"/>
  <c r="P76" i="12"/>
  <c r="Q76" i="12"/>
  <c r="R76" i="12"/>
  <c r="M73" i="12"/>
  <c r="N73" i="12"/>
  <c r="O73" i="12"/>
  <c r="P73" i="12"/>
  <c r="Q73" i="12"/>
  <c r="R73" i="12"/>
  <c r="C73" i="12"/>
  <c r="M74" i="12"/>
  <c r="N74" i="12"/>
  <c r="O74" i="12"/>
  <c r="P74" i="12"/>
  <c r="Q74" i="12"/>
  <c r="R74" i="12"/>
  <c r="M77" i="12"/>
  <c r="N77" i="12"/>
  <c r="O77" i="12"/>
  <c r="P77" i="12"/>
  <c r="Q77" i="12"/>
  <c r="R77" i="12"/>
  <c r="M81" i="12"/>
  <c r="N81" i="12"/>
  <c r="O81" i="12"/>
  <c r="P81" i="12"/>
  <c r="Q81" i="12"/>
  <c r="R81" i="12"/>
  <c r="M82" i="12"/>
  <c r="N82" i="12"/>
  <c r="O82" i="12"/>
  <c r="P82" i="12"/>
  <c r="Q82" i="12"/>
  <c r="R82" i="12"/>
  <c r="M79" i="12"/>
  <c r="N79" i="12"/>
  <c r="O79" i="12"/>
  <c r="P79" i="12"/>
  <c r="Q79" i="12"/>
  <c r="R79" i="12"/>
  <c r="M83" i="12"/>
  <c r="N83" i="12"/>
  <c r="C83" i="12" s="1"/>
  <c r="O83" i="12"/>
  <c r="P83" i="12"/>
  <c r="Q83" i="12"/>
  <c r="R83" i="12"/>
  <c r="M80" i="12"/>
  <c r="N80" i="12"/>
  <c r="O80" i="12"/>
  <c r="C80" i="12" s="1"/>
  <c r="P80" i="12"/>
  <c r="Q80" i="12"/>
  <c r="R80" i="12"/>
  <c r="M84" i="12"/>
  <c r="C84" i="12" s="1"/>
  <c r="N84" i="12"/>
  <c r="O84" i="12"/>
  <c r="P84" i="12"/>
  <c r="Q84" i="12"/>
  <c r="R84" i="12"/>
  <c r="M85" i="12"/>
  <c r="C85" i="12" s="1"/>
  <c r="N85" i="12"/>
  <c r="O85" i="12"/>
  <c r="P85" i="12"/>
  <c r="Q85" i="12"/>
  <c r="R85" i="12"/>
  <c r="M86" i="12"/>
  <c r="N86" i="12"/>
  <c r="C86" i="12" s="1"/>
  <c r="O86" i="12"/>
  <c r="P86" i="12"/>
  <c r="Q86" i="12"/>
  <c r="R86" i="12"/>
  <c r="M87" i="12"/>
  <c r="N87" i="12"/>
  <c r="O87" i="12"/>
  <c r="P87" i="12"/>
  <c r="Q87" i="12"/>
  <c r="R87" i="12"/>
  <c r="M92" i="12"/>
  <c r="C92" i="12" s="1"/>
  <c r="N92" i="12"/>
  <c r="O92" i="12"/>
  <c r="P92" i="12"/>
  <c r="Q92" i="12"/>
  <c r="R92" i="12"/>
  <c r="M89" i="12"/>
  <c r="N89" i="12"/>
  <c r="O89" i="12"/>
  <c r="P89" i="12"/>
  <c r="Q89" i="12"/>
  <c r="R89" i="12"/>
  <c r="M33" i="12"/>
  <c r="N33" i="12"/>
  <c r="O33" i="12"/>
  <c r="P33" i="12"/>
  <c r="Q33" i="12"/>
  <c r="R33" i="12"/>
  <c r="M90" i="12"/>
  <c r="N90" i="12"/>
  <c r="O90" i="12"/>
  <c r="P90" i="12"/>
  <c r="Q90" i="12"/>
  <c r="R90" i="12"/>
  <c r="M91" i="12"/>
  <c r="N91" i="12"/>
  <c r="O91" i="12"/>
  <c r="P91" i="12"/>
  <c r="Q91" i="12"/>
  <c r="R91" i="12"/>
  <c r="M101" i="12"/>
  <c r="N101" i="12"/>
  <c r="O101" i="12"/>
  <c r="P101" i="12"/>
  <c r="Q101" i="12"/>
  <c r="R101" i="12"/>
  <c r="M103" i="12"/>
  <c r="C103" i="12" s="1"/>
  <c r="N103" i="12"/>
  <c r="O103" i="12"/>
  <c r="P103" i="12"/>
  <c r="Q103" i="12"/>
  <c r="R103" i="12"/>
  <c r="M99" i="12"/>
  <c r="N99" i="12"/>
  <c r="O99" i="12"/>
  <c r="P99" i="12"/>
  <c r="Q99" i="12"/>
  <c r="R99" i="12"/>
  <c r="M100" i="12"/>
  <c r="N100" i="12"/>
  <c r="O100" i="12"/>
  <c r="P100" i="12"/>
  <c r="Q100" i="12"/>
  <c r="R100" i="12"/>
  <c r="M104" i="12"/>
  <c r="N104" i="12"/>
  <c r="O104" i="12"/>
  <c r="P104" i="12"/>
  <c r="Q104" i="12"/>
  <c r="R104" i="12"/>
  <c r="M105" i="12"/>
  <c r="N105" i="12"/>
  <c r="O105" i="12"/>
  <c r="P105" i="12"/>
  <c r="Q105" i="12"/>
  <c r="R105" i="12"/>
  <c r="M108" i="12"/>
  <c r="N108" i="12"/>
  <c r="O108" i="12"/>
  <c r="P108" i="12"/>
  <c r="Q108" i="12"/>
  <c r="R108" i="12"/>
  <c r="M107" i="12"/>
  <c r="N107" i="12"/>
  <c r="O107" i="12"/>
  <c r="P107" i="12"/>
  <c r="Q107" i="12"/>
  <c r="R107" i="12"/>
  <c r="M110" i="12"/>
  <c r="C110" i="12" s="1"/>
  <c r="N110" i="12"/>
  <c r="O110" i="12"/>
  <c r="P110" i="12"/>
  <c r="Q110" i="12"/>
  <c r="R110" i="12"/>
  <c r="M111" i="12"/>
  <c r="N111" i="12"/>
  <c r="O111" i="12"/>
  <c r="P111" i="12"/>
  <c r="Q111" i="12"/>
  <c r="R111" i="12"/>
  <c r="M109" i="12"/>
  <c r="N109" i="12"/>
  <c r="C109" i="12" s="1"/>
  <c r="O109" i="12"/>
  <c r="P109" i="12"/>
  <c r="Q109" i="12"/>
  <c r="R109" i="12"/>
  <c r="M88" i="12"/>
  <c r="C88" i="12" s="1"/>
  <c r="N88" i="12"/>
  <c r="O88" i="12"/>
  <c r="P88" i="12"/>
  <c r="Q88" i="12"/>
  <c r="R88" i="12"/>
  <c r="M93" i="12"/>
  <c r="C93" i="12" s="1"/>
  <c r="N93" i="12"/>
  <c r="O93" i="12"/>
  <c r="P93" i="12"/>
  <c r="Q93" i="12"/>
  <c r="R93" i="12"/>
  <c r="M30" i="12"/>
  <c r="C30" i="12" s="1"/>
  <c r="N30" i="12"/>
  <c r="O30" i="12"/>
  <c r="P30" i="12"/>
  <c r="Q30" i="12"/>
  <c r="R30" i="12"/>
  <c r="M113" i="12"/>
  <c r="N113" i="12"/>
  <c r="C113" i="12" s="1"/>
  <c r="O113" i="12"/>
  <c r="P113" i="12"/>
  <c r="Q113" i="12"/>
  <c r="R113" i="12"/>
  <c r="M114" i="12"/>
  <c r="N114" i="12"/>
  <c r="C114" i="12" s="1"/>
  <c r="O114" i="12"/>
  <c r="P114" i="12"/>
  <c r="Q114" i="12"/>
  <c r="R114" i="12"/>
  <c r="M10" i="12"/>
  <c r="N10" i="12"/>
  <c r="O10" i="12"/>
  <c r="P10" i="12"/>
  <c r="Q10" i="12"/>
  <c r="R10" i="12"/>
  <c r="M32" i="12"/>
  <c r="N32" i="12"/>
  <c r="O32" i="12"/>
  <c r="P32" i="12"/>
  <c r="Q32" i="12"/>
  <c r="R32" i="12"/>
  <c r="M52" i="12"/>
  <c r="N52" i="12"/>
  <c r="O52" i="12"/>
  <c r="P52" i="12"/>
  <c r="Q52" i="12"/>
  <c r="R52" i="12"/>
  <c r="M59" i="12"/>
  <c r="N59" i="12"/>
  <c r="O59" i="12"/>
  <c r="P59" i="12"/>
  <c r="Q59" i="12"/>
  <c r="R59" i="12"/>
  <c r="M71" i="12"/>
  <c r="N71" i="12"/>
  <c r="O71" i="12"/>
  <c r="P71" i="12"/>
  <c r="Q71" i="12"/>
  <c r="R71" i="12"/>
  <c r="M78" i="12"/>
  <c r="N78" i="12"/>
  <c r="O78" i="12"/>
  <c r="P78" i="12"/>
  <c r="Q78" i="12"/>
  <c r="R78" i="12"/>
  <c r="M97" i="12"/>
  <c r="C97" i="12" s="1"/>
  <c r="N97" i="12"/>
  <c r="O97" i="12"/>
  <c r="P97" i="12"/>
  <c r="Q97" i="12"/>
  <c r="R97" i="12"/>
  <c r="M102" i="12"/>
  <c r="N102" i="12"/>
  <c r="O102" i="12"/>
  <c r="P102" i="12"/>
  <c r="Q102" i="12"/>
  <c r="R102" i="12"/>
  <c r="M112" i="12"/>
  <c r="N112" i="12"/>
  <c r="O112" i="12"/>
  <c r="P112" i="12"/>
  <c r="Q112" i="12"/>
  <c r="R112" i="12"/>
  <c r="M12" i="1"/>
  <c r="N12" i="1"/>
  <c r="O12" i="1"/>
  <c r="P12" i="1"/>
  <c r="Q12" i="1"/>
  <c r="R12" i="1"/>
  <c r="M13" i="1"/>
  <c r="N13" i="1"/>
  <c r="O13" i="1"/>
  <c r="P13" i="1"/>
  <c r="Q13" i="1"/>
  <c r="R13" i="1"/>
  <c r="M20" i="1"/>
  <c r="N20" i="1"/>
  <c r="O20" i="1"/>
  <c r="P20" i="1"/>
  <c r="Q20" i="1"/>
  <c r="R20" i="1"/>
  <c r="M15" i="1"/>
  <c r="N15" i="1"/>
  <c r="O15" i="1"/>
  <c r="P15" i="1"/>
  <c r="Q15" i="1"/>
  <c r="R15" i="1"/>
  <c r="M18" i="1"/>
  <c r="C18" i="1" s="1"/>
  <c r="N18" i="1"/>
  <c r="O18" i="1"/>
  <c r="P18" i="1"/>
  <c r="Q18" i="1"/>
  <c r="R18" i="1"/>
  <c r="M25" i="1"/>
  <c r="C25" i="1" s="1"/>
  <c r="N25" i="1"/>
  <c r="O25" i="1"/>
  <c r="P25" i="1"/>
  <c r="Q25" i="1"/>
  <c r="R25" i="1"/>
  <c r="M38" i="1"/>
  <c r="N38" i="1"/>
  <c r="O38" i="1"/>
  <c r="P38" i="1"/>
  <c r="Q38" i="1"/>
  <c r="R38" i="1"/>
  <c r="M33" i="1"/>
  <c r="N33" i="1"/>
  <c r="O33" i="1"/>
  <c r="P33" i="1"/>
  <c r="Q33" i="1"/>
  <c r="R33" i="1"/>
  <c r="M35" i="1"/>
  <c r="N35" i="1"/>
  <c r="O35" i="1"/>
  <c r="P35" i="1"/>
  <c r="Q35" i="1"/>
  <c r="R35" i="1"/>
  <c r="M41" i="1"/>
  <c r="N41" i="1"/>
  <c r="O41" i="1"/>
  <c r="P41" i="1"/>
  <c r="Q41" i="1"/>
  <c r="R41" i="1"/>
  <c r="M47" i="1"/>
  <c r="N47" i="1"/>
  <c r="O47" i="1"/>
  <c r="P47" i="1"/>
  <c r="Q47" i="1"/>
  <c r="R47" i="1"/>
  <c r="M43" i="1"/>
  <c r="N43" i="1"/>
  <c r="O43" i="1"/>
  <c r="P43" i="1"/>
  <c r="Q43" i="1"/>
  <c r="R43" i="1"/>
  <c r="M55" i="1"/>
  <c r="N55" i="1"/>
  <c r="O55" i="1"/>
  <c r="P55" i="1"/>
  <c r="Q55" i="1"/>
  <c r="R55" i="1"/>
  <c r="M58" i="1"/>
  <c r="N58" i="1"/>
  <c r="O58" i="1"/>
  <c r="P58" i="1"/>
  <c r="Q58" i="1"/>
  <c r="R58" i="1"/>
  <c r="M53" i="1"/>
  <c r="N53" i="1"/>
  <c r="O53" i="1"/>
  <c r="P53" i="1"/>
  <c r="Q53" i="1"/>
  <c r="R53" i="1"/>
  <c r="M59" i="1"/>
  <c r="N59" i="1"/>
  <c r="O59" i="1"/>
  <c r="P59" i="1"/>
  <c r="Q59" i="1"/>
  <c r="R59" i="1"/>
  <c r="M68" i="1"/>
  <c r="N68" i="1"/>
  <c r="O68" i="1"/>
  <c r="P68" i="1"/>
  <c r="Q68" i="1"/>
  <c r="R68" i="1"/>
  <c r="M77" i="1"/>
  <c r="N77" i="1"/>
  <c r="O77" i="1"/>
  <c r="P77" i="1"/>
  <c r="Q77" i="1"/>
  <c r="R77" i="1"/>
  <c r="M79" i="1"/>
  <c r="N79" i="1"/>
  <c r="O79" i="1"/>
  <c r="P79" i="1"/>
  <c r="Q79" i="1"/>
  <c r="R79" i="1"/>
  <c r="M80" i="1"/>
  <c r="N80" i="1"/>
  <c r="O80" i="1"/>
  <c r="P80" i="1"/>
  <c r="Q80" i="1"/>
  <c r="R80" i="1"/>
  <c r="M85" i="1"/>
  <c r="N85" i="1"/>
  <c r="O85" i="1"/>
  <c r="P85" i="1"/>
  <c r="C85" i="1" s="1"/>
  <c r="Q85" i="1"/>
  <c r="R85" i="1"/>
  <c r="M73" i="1"/>
  <c r="N73" i="1"/>
  <c r="O73" i="1"/>
  <c r="P73" i="1"/>
  <c r="Q73" i="1"/>
  <c r="R73" i="1"/>
  <c r="M106" i="1"/>
  <c r="N106" i="1"/>
  <c r="O106" i="1"/>
  <c r="P106" i="1"/>
  <c r="Q106" i="1"/>
  <c r="R106" i="1"/>
  <c r="AH9" i="7"/>
  <c r="C9" i="7" s="1"/>
  <c r="Y9" i="7"/>
  <c r="Z9" i="7"/>
  <c r="AA9" i="7"/>
  <c r="AB9" i="7"/>
  <c r="AC9" i="7"/>
  <c r="AD9" i="7"/>
  <c r="AE9" i="7"/>
  <c r="AF9" i="7"/>
  <c r="U9" i="7"/>
  <c r="V9" i="7"/>
  <c r="W9" i="7"/>
  <c r="X9" i="7"/>
  <c r="AH10" i="7"/>
  <c r="C10" i="7" s="1"/>
  <c r="AH11" i="7"/>
  <c r="Y11" i="7"/>
  <c r="Z11" i="7"/>
  <c r="AA11" i="7"/>
  <c r="AB11" i="7"/>
  <c r="AC11" i="7"/>
  <c r="AD11" i="7"/>
  <c r="AE11" i="7"/>
  <c r="AF11" i="7"/>
  <c r="U11" i="7"/>
  <c r="V11" i="7"/>
  <c r="W11" i="7"/>
  <c r="X11" i="7"/>
  <c r="AH12" i="7"/>
  <c r="Y12" i="7"/>
  <c r="Z12" i="7"/>
  <c r="AA12" i="7"/>
  <c r="AB12" i="7"/>
  <c r="AC12" i="7"/>
  <c r="AD12" i="7"/>
  <c r="AE12" i="7"/>
  <c r="AF12" i="7"/>
  <c r="U12" i="7"/>
  <c r="V12" i="7"/>
  <c r="W12" i="7"/>
  <c r="X12" i="7"/>
  <c r="AH13" i="7"/>
  <c r="Y13" i="7"/>
  <c r="Z13" i="7"/>
  <c r="AA13" i="7"/>
  <c r="AB13" i="7"/>
  <c r="AC13" i="7"/>
  <c r="AD13" i="7"/>
  <c r="AE13" i="7"/>
  <c r="AF13" i="7"/>
  <c r="U13" i="7"/>
  <c r="V13" i="7"/>
  <c r="W13" i="7"/>
  <c r="X13" i="7"/>
  <c r="AH14" i="7"/>
  <c r="Y14" i="7"/>
  <c r="Z14" i="7"/>
  <c r="AA14" i="7"/>
  <c r="AB14" i="7"/>
  <c r="AC14" i="7"/>
  <c r="AD14" i="7"/>
  <c r="AE14" i="7"/>
  <c r="AF14" i="7"/>
  <c r="U14" i="7"/>
  <c r="V14" i="7"/>
  <c r="W14" i="7"/>
  <c r="X14" i="7"/>
  <c r="AH15" i="7"/>
  <c r="C15" i="7" s="1"/>
  <c r="Y15" i="7"/>
  <c r="Z15" i="7"/>
  <c r="AA15" i="7"/>
  <c r="AB15" i="7"/>
  <c r="AC15" i="7"/>
  <c r="AD15" i="7"/>
  <c r="AE15" i="7"/>
  <c r="AF15" i="7"/>
  <c r="U15" i="7"/>
  <c r="V15" i="7"/>
  <c r="W15" i="7"/>
  <c r="X15" i="7"/>
  <c r="AH16" i="7"/>
  <c r="Y16" i="7"/>
  <c r="Z16" i="7"/>
  <c r="AA16" i="7"/>
  <c r="AB16" i="7"/>
  <c r="AC16" i="7"/>
  <c r="AD16" i="7"/>
  <c r="AE16" i="7"/>
  <c r="AF16" i="7"/>
  <c r="U16" i="7"/>
  <c r="V16" i="7"/>
  <c r="W16" i="7"/>
  <c r="X16" i="7"/>
  <c r="AH17" i="7"/>
  <c r="Y17" i="7"/>
  <c r="Z17" i="7"/>
  <c r="AA17" i="7"/>
  <c r="AB17" i="7"/>
  <c r="AC17" i="7"/>
  <c r="AD17" i="7"/>
  <c r="AE17" i="7"/>
  <c r="AF17" i="7"/>
  <c r="U17" i="7"/>
  <c r="V17" i="7"/>
  <c r="W17" i="7"/>
  <c r="X17" i="7"/>
  <c r="AH18" i="7"/>
  <c r="Y18" i="7"/>
  <c r="Z18" i="7"/>
  <c r="AA18" i="7"/>
  <c r="AB18" i="7"/>
  <c r="AC18" i="7"/>
  <c r="AD18" i="7"/>
  <c r="AE18" i="7"/>
  <c r="AF18" i="7"/>
  <c r="U18" i="7"/>
  <c r="V18" i="7"/>
  <c r="W18" i="7"/>
  <c r="X18" i="7"/>
  <c r="AH19" i="7"/>
  <c r="Y19" i="7"/>
  <c r="Z19" i="7"/>
  <c r="AA19" i="7"/>
  <c r="AB19" i="7"/>
  <c r="AC19" i="7"/>
  <c r="AD19" i="7"/>
  <c r="AE19" i="7"/>
  <c r="AF19" i="7"/>
  <c r="U19" i="7"/>
  <c r="V19" i="7"/>
  <c r="W19" i="7"/>
  <c r="X19" i="7"/>
  <c r="AH20" i="7"/>
  <c r="Y20" i="7"/>
  <c r="Z20" i="7"/>
  <c r="AA20" i="7"/>
  <c r="AB20" i="7"/>
  <c r="AC20" i="7"/>
  <c r="AD20" i="7"/>
  <c r="AE20" i="7"/>
  <c r="AF20" i="7"/>
  <c r="U20" i="7"/>
  <c r="V20" i="7"/>
  <c r="W20" i="7"/>
  <c r="X20" i="7"/>
  <c r="AH21" i="7"/>
  <c r="Y21" i="7"/>
  <c r="Z21" i="7"/>
  <c r="AA21" i="7"/>
  <c r="AB21" i="7"/>
  <c r="AC21" i="7"/>
  <c r="AD21" i="7"/>
  <c r="AE21" i="7"/>
  <c r="AF21" i="7"/>
  <c r="U21" i="7"/>
  <c r="V21" i="7"/>
  <c r="W21" i="7"/>
  <c r="X21" i="7"/>
  <c r="AH22" i="7"/>
  <c r="Y22" i="7"/>
  <c r="Z22" i="7"/>
  <c r="AA22" i="7"/>
  <c r="AB22" i="7"/>
  <c r="AC22" i="7"/>
  <c r="AD22" i="7"/>
  <c r="AE22" i="7"/>
  <c r="AF22" i="7"/>
  <c r="U22" i="7"/>
  <c r="V22" i="7"/>
  <c r="W22" i="7"/>
  <c r="X22" i="7"/>
  <c r="AH23" i="7"/>
  <c r="Y23" i="7"/>
  <c r="Z23" i="7"/>
  <c r="AA23" i="7"/>
  <c r="AB23" i="7"/>
  <c r="AC23" i="7"/>
  <c r="AD23" i="7"/>
  <c r="AE23" i="7"/>
  <c r="AF23" i="7"/>
  <c r="U23" i="7"/>
  <c r="V23" i="7"/>
  <c r="W23" i="7"/>
  <c r="X23" i="7"/>
  <c r="AH24" i="7"/>
  <c r="Y24" i="7"/>
  <c r="Z24" i="7"/>
  <c r="AA24" i="7"/>
  <c r="AB24" i="7"/>
  <c r="AC24" i="7"/>
  <c r="AD24" i="7"/>
  <c r="AE24" i="7"/>
  <c r="AF24" i="7"/>
  <c r="U24" i="7"/>
  <c r="V24" i="7"/>
  <c r="W24" i="7"/>
  <c r="X24" i="7"/>
  <c r="AH25" i="7"/>
  <c r="Y25" i="7"/>
  <c r="Z25" i="7"/>
  <c r="AA25" i="7"/>
  <c r="AB25" i="7"/>
  <c r="AC25" i="7"/>
  <c r="AD25" i="7"/>
  <c r="AE25" i="7"/>
  <c r="AF25" i="7"/>
  <c r="U25" i="7"/>
  <c r="V25" i="7"/>
  <c r="W25" i="7"/>
  <c r="X25" i="7"/>
  <c r="C25" i="7"/>
  <c r="AH26" i="7"/>
  <c r="Y26" i="7"/>
  <c r="Z26" i="7"/>
  <c r="AA26" i="7"/>
  <c r="AB26" i="7"/>
  <c r="AC26" i="7"/>
  <c r="AD26" i="7"/>
  <c r="AE26" i="7"/>
  <c r="AF26" i="7"/>
  <c r="U26" i="7"/>
  <c r="V26" i="7"/>
  <c r="W26" i="7"/>
  <c r="X26" i="7"/>
  <c r="AH27" i="7"/>
  <c r="Y27" i="7"/>
  <c r="Z27" i="7"/>
  <c r="AA27" i="7"/>
  <c r="AB27" i="7"/>
  <c r="AC27" i="7"/>
  <c r="AD27" i="7"/>
  <c r="AE27" i="7"/>
  <c r="AF27" i="7"/>
  <c r="U27" i="7"/>
  <c r="V27" i="7"/>
  <c r="W27" i="7"/>
  <c r="X27" i="7"/>
  <c r="AH28" i="7"/>
  <c r="Y28" i="7"/>
  <c r="Z28" i="7"/>
  <c r="AA28" i="7"/>
  <c r="AB28" i="7"/>
  <c r="AC28" i="7"/>
  <c r="AD28" i="7"/>
  <c r="AE28" i="7"/>
  <c r="AF28" i="7"/>
  <c r="U28" i="7"/>
  <c r="V28" i="7"/>
  <c r="W28" i="7"/>
  <c r="X28" i="7"/>
  <c r="AH29" i="7"/>
  <c r="Y29" i="7"/>
  <c r="Z29" i="7"/>
  <c r="AA29" i="7"/>
  <c r="AB29" i="7"/>
  <c r="AC29" i="7"/>
  <c r="AD29" i="7"/>
  <c r="AE29" i="7"/>
  <c r="AF29" i="7"/>
  <c r="U29" i="7"/>
  <c r="V29" i="7"/>
  <c r="W29" i="7"/>
  <c r="X29" i="7"/>
  <c r="AH30" i="7"/>
  <c r="C30" i="7" s="1"/>
  <c r="AH31" i="7"/>
  <c r="Y31" i="7"/>
  <c r="C31" i="7" s="1"/>
  <c r="Z31" i="7"/>
  <c r="AA31" i="7"/>
  <c r="AB31" i="7"/>
  <c r="AC31" i="7"/>
  <c r="AD31" i="7"/>
  <c r="AE31" i="7"/>
  <c r="AF31" i="7"/>
  <c r="U31" i="7"/>
  <c r="V31" i="7"/>
  <c r="W31" i="7"/>
  <c r="X31" i="7"/>
  <c r="AH32" i="7"/>
  <c r="Y32" i="7"/>
  <c r="Z32" i="7"/>
  <c r="AA32" i="7"/>
  <c r="AB32" i="7"/>
  <c r="AC32" i="7"/>
  <c r="AD32" i="7"/>
  <c r="AE32" i="7"/>
  <c r="AF32" i="7"/>
  <c r="U32" i="7"/>
  <c r="V32" i="7"/>
  <c r="W32" i="7"/>
  <c r="X32" i="7"/>
  <c r="AH33" i="7"/>
  <c r="Y33" i="7"/>
  <c r="Z33" i="7"/>
  <c r="AA33" i="7"/>
  <c r="AB33" i="7"/>
  <c r="AC33" i="7"/>
  <c r="AD33" i="7"/>
  <c r="AE33" i="7"/>
  <c r="AF33" i="7"/>
  <c r="U33" i="7"/>
  <c r="V33" i="7"/>
  <c r="W33" i="7"/>
  <c r="X33" i="7"/>
  <c r="AH34" i="7"/>
  <c r="Y34" i="7"/>
  <c r="Z34" i="7"/>
  <c r="AA34" i="7"/>
  <c r="AB34" i="7"/>
  <c r="AC34" i="7"/>
  <c r="AD34" i="7"/>
  <c r="AE34" i="7"/>
  <c r="AF34" i="7"/>
  <c r="U34" i="7"/>
  <c r="V34" i="7"/>
  <c r="W34" i="7"/>
  <c r="X34" i="7"/>
  <c r="AH35" i="7"/>
  <c r="Y35" i="7"/>
  <c r="Z35" i="7"/>
  <c r="AA35" i="7"/>
  <c r="AB35" i="7"/>
  <c r="AC35" i="7"/>
  <c r="AD35" i="7"/>
  <c r="AE35" i="7"/>
  <c r="AF35" i="7"/>
  <c r="U35" i="7"/>
  <c r="V35" i="7"/>
  <c r="W35" i="7"/>
  <c r="X35" i="7"/>
  <c r="AH36" i="7"/>
  <c r="Y36" i="7"/>
  <c r="Z36" i="7"/>
  <c r="AA36" i="7"/>
  <c r="AB36" i="7"/>
  <c r="AC36" i="7"/>
  <c r="AD36" i="7"/>
  <c r="AE36" i="7"/>
  <c r="AF36" i="7"/>
  <c r="U36" i="7"/>
  <c r="V36" i="7"/>
  <c r="W36" i="7"/>
  <c r="X36" i="7"/>
  <c r="AH37" i="7"/>
  <c r="Y37" i="7"/>
  <c r="Z37" i="7"/>
  <c r="AA37" i="7"/>
  <c r="AB37" i="7"/>
  <c r="AC37" i="7"/>
  <c r="AD37" i="7"/>
  <c r="AE37" i="7"/>
  <c r="AF37" i="7"/>
  <c r="U37" i="7"/>
  <c r="V37" i="7"/>
  <c r="W37" i="7"/>
  <c r="X37" i="7"/>
  <c r="AH38" i="7"/>
  <c r="Y38" i="7"/>
  <c r="Z38" i="7"/>
  <c r="AA38" i="7"/>
  <c r="AB38" i="7"/>
  <c r="AC38" i="7"/>
  <c r="AD38" i="7"/>
  <c r="AE38" i="7"/>
  <c r="AF38" i="7"/>
  <c r="U38" i="7"/>
  <c r="V38" i="7"/>
  <c r="W38" i="7"/>
  <c r="X38" i="7"/>
  <c r="AH39" i="7"/>
  <c r="C39" i="7" s="1"/>
  <c r="Y39" i="7"/>
  <c r="Z39" i="7"/>
  <c r="AA39" i="7"/>
  <c r="AB39" i="7"/>
  <c r="AC39" i="7"/>
  <c r="AD39" i="7"/>
  <c r="AE39" i="7"/>
  <c r="AF39" i="7"/>
  <c r="U39" i="7"/>
  <c r="V39" i="7"/>
  <c r="W39" i="7"/>
  <c r="X39" i="7"/>
  <c r="AH40" i="7"/>
  <c r="Y40" i="7"/>
  <c r="Z40" i="7"/>
  <c r="AA40" i="7"/>
  <c r="AB40" i="7"/>
  <c r="AC40" i="7"/>
  <c r="AD40" i="7"/>
  <c r="AE40" i="7"/>
  <c r="AF40" i="7"/>
  <c r="U40" i="7"/>
  <c r="V40" i="7"/>
  <c r="W40" i="7"/>
  <c r="X40" i="7"/>
  <c r="AH41" i="7"/>
  <c r="Y41" i="7"/>
  <c r="Z41" i="7"/>
  <c r="AA41" i="7"/>
  <c r="AB41" i="7"/>
  <c r="AC41" i="7"/>
  <c r="AD41" i="7"/>
  <c r="AE41" i="7"/>
  <c r="AF41" i="7"/>
  <c r="U41" i="7"/>
  <c r="V41" i="7"/>
  <c r="W41" i="7"/>
  <c r="X41" i="7"/>
  <c r="AH42" i="7"/>
  <c r="Y42" i="7"/>
  <c r="Z42" i="7"/>
  <c r="AA42" i="7"/>
  <c r="AB42" i="7"/>
  <c r="AC42" i="7"/>
  <c r="AD42" i="7"/>
  <c r="AE42" i="7"/>
  <c r="AF42" i="7"/>
  <c r="U42" i="7"/>
  <c r="V42" i="7"/>
  <c r="W42" i="7"/>
  <c r="X42" i="7"/>
  <c r="AH43" i="7"/>
  <c r="Y43" i="7"/>
  <c r="Z43" i="7"/>
  <c r="AA43" i="7"/>
  <c r="AB43" i="7"/>
  <c r="AC43" i="7"/>
  <c r="AD43" i="7"/>
  <c r="AE43" i="7"/>
  <c r="AF43" i="7"/>
  <c r="U43" i="7"/>
  <c r="V43" i="7"/>
  <c r="W43" i="7"/>
  <c r="X43" i="7"/>
  <c r="AH44" i="7"/>
  <c r="Y44" i="7"/>
  <c r="Z44" i="7"/>
  <c r="AA44" i="7"/>
  <c r="AB44" i="7"/>
  <c r="AC44" i="7"/>
  <c r="AD44" i="7"/>
  <c r="AE44" i="7"/>
  <c r="AF44" i="7"/>
  <c r="U44" i="7"/>
  <c r="V44" i="7"/>
  <c r="W44" i="7"/>
  <c r="X44" i="7"/>
  <c r="AH45" i="7"/>
  <c r="Y45" i="7"/>
  <c r="Z45" i="7"/>
  <c r="AA45" i="7"/>
  <c r="AB45" i="7"/>
  <c r="AC45" i="7"/>
  <c r="AD45" i="7"/>
  <c r="AE45" i="7"/>
  <c r="AF45" i="7"/>
  <c r="U45" i="7"/>
  <c r="V45" i="7"/>
  <c r="W45" i="7"/>
  <c r="X45" i="7"/>
  <c r="AH46" i="7"/>
  <c r="Y46" i="7"/>
  <c r="Z46" i="7"/>
  <c r="AA46" i="7"/>
  <c r="AB46" i="7"/>
  <c r="AC46" i="7"/>
  <c r="AD46" i="7"/>
  <c r="AE46" i="7"/>
  <c r="AF46" i="7"/>
  <c r="U46" i="7"/>
  <c r="V46" i="7"/>
  <c r="W46" i="7"/>
  <c r="X46" i="7"/>
  <c r="AH47" i="7"/>
  <c r="Y47" i="7"/>
  <c r="Z47" i="7"/>
  <c r="AA47" i="7"/>
  <c r="AB47" i="7"/>
  <c r="AC47" i="7"/>
  <c r="AD47" i="7"/>
  <c r="AE47" i="7"/>
  <c r="AF47" i="7"/>
  <c r="U47" i="7"/>
  <c r="V47" i="7"/>
  <c r="W47" i="7"/>
  <c r="X47" i="7"/>
  <c r="AH48" i="7"/>
  <c r="Y48" i="7"/>
  <c r="Z48" i="7"/>
  <c r="AA48" i="7"/>
  <c r="AB48" i="7"/>
  <c r="AC48" i="7"/>
  <c r="AD48" i="7"/>
  <c r="AE48" i="7"/>
  <c r="AF48" i="7"/>
  <c r="U48" i="7"/>
  <c r="V48" i="7"/>
  <c r="W48" i="7"/>
  <c r="X48" i="7"/>
  <c r="AH49" i="7"/>
  <c r="Y49" i="7"/>
  <c r="Z49" i="7"/>
  <c r="AA49" i="7"/>
  <c r="AB49" i="7"/>
  <c r="AC49" i="7"/>
  <c r="AD49" i="7"/>
  <c r="AE49" i="7"/>
  <c r="AF49" i="7"/>
  <c r="U49" i="7"/>
  <c r="V49" i="7"/>
  <c r="W49" i="7"/>
  <c r="X49" i="7"/>
  <c r="AH50" i="7"/>
  <c r="Y50" i="7"/>
  <c r="Z50" i="7"/>
  <c r="AA50" i="7"/>
  <c r="AB50" i="7"/>
  <c r="AC50" i="7"/>
  <c r="AD50" i="7"/>
  <c r="AE50" i="7"/>
  <c r="AF50" i="7"/>
  <c r="U50" i="7"/>
  <c r="V50" i="7"/>
  <c r="W50" i="7"/>
  <c r="X50" i="7"/>
  <c r="AH51" i="7"/>
  <c r="Y51" i="7"/>
  <c r="Z51" i="7"/>
  <c r="AA51" i="7"/>
  <c r="AB51" i="7"/>
  <c r="AC51" i="7"/>
  <c r="AD51" i="7"/>
  <c r="AE51" i="7"/>
  <c r="AF51" i="7"/>
  <c r="U51" i="7"/>
  <c r="V51" i="7"/>
  <c r="W51" i="7"/>
  <c r="X51" i="7"/>
  <c r="AH52" i="7"/>
  <c r="Y52" i="7"/>
  <c r="Z52" i="7"/>
  <c r="C52" i="7" s="1"/>
  <c r="AA52" i="7"/>
  <c r="AB52" i="7"/>
  <c r="AC52" i="7"/>
  <c r="AD52" i="7"/>
  <c r="AE52" i="7"/>
  <c r="AF52" i="7"/>
  <c r="U52" i="7"/>
  <c r="V52" i="7"/>
  <c r="W52" i="7"/>
  <c r="X52" i="7"/>
  <c r="AH53" i="7"/>
  <c r="Y53" i="7"/>
  <c r="Z53" i="7"/>
  <c r="AA53" i="7"/>
  <c r="AB53" i="7"/>
  <c r="AC53" i="7"/>
  <c r="AD53" i="7"/>
  <c r="AE53" i="7"/>
  <c r="AF53" i="7"/>
  <c r="U53" i="7"/>
  <c r="V53" i="7"/>
  <c r="W53" i="7"/>
  <c r="X53" i="7"/>
  <c r="AH54" i="7"/>
  <c r="Y54" i="7"/>
  <c r="Z54" i="7"/>
  <c r="AA54" i="7"/>
  <c r="AB54" i="7"/>
  <c r="AC54" i="7"/>
  <c r="AD54" i="7"/>
  <c r="AE54" i="7"/>
  <c r="AF54" i="7"/>
  <c r="U54" i="7"/>
  <c r="V54" i="7"/>
  <c r="W54" i="7"/>
  <c r="X54" i="7"/>
  <c r="AH55" i="7"/>
  <c r="Y55" i="7"/>
  <c r="Z55" i="7"/>
  <c r="AA55" i="7"/>
  <c r="AB55" i="7"/>
  <c r="AC55" i="7"/>
  <c r="AD55" i="7"/>
  <c r="AE55" i="7"/>
  <c r="AF55" i="7"/>
  <c r="U55" i="7"/>
  <c r="V55" i="7"/>
  <c r="W55" i="7"/>
  <c r="X55" i="7"/>
  <c r="AH56" i="7"/>
  <c r="Y56" i="7"/>
  <c r="Z56" i="7"/>
  <c r="AA56" i="7"/>
  <c r="AB56" i="7"/>
  <c r="AC56" i="7"/>
  <c r="AD56" i="7"/>
  <c r="AE56" i="7"/>
  <c r="AF56" i="7"/>
  <c r="U56" i="7"/>
  <c r="V56" i="7"/>
  <c r="W56" i="7"/>
  <c r="X56" i="7"/>
  <c r="AH57" i="7"/>
  <c r="Y57" i="7"/>
  <c r="Z57" i="7"/>
  <c r="AA57" i="7"/>
  <c r="AB57" i="7"/>
  <c r="AC57" i="7"/>
  <c r="AD57" i="7"/>
  <c r="AE57" i="7"/>
  <c r="AF57" i="7"/>
  <c r="U57" i="7"/>
  <c r="V57" i="7"/>
  <c r="W57" i="7"/>
  <c r="X57" i="7"/>
  <c r="AH58" i="7"/>
  <c r="Y58" i="7"/>
  <c r="Z58" i="7"/>
  <c r="AA58" i="7"/>
  <c r="AB58" i="7"/>
  <c r="AC58" i="7"/>
  <c r="AD58" i="7"/>
  <c r="AE58" i="7"/>
  <c r="AF58" i="7"/>
  <c r="U58" i="7"/>
  <c r="V58" i="7"/>
  <c r="W58" i="7"/>
  <c r="X58" i="7"/>
  <c r="AH8" i="7"/>
  <c r="Y8" i="7"/>
  <c r="Z8" i="7"/>
  <c r="AA8" i="7"/>
  <c r="AB8" i="7"/>
  <c r="AC8" i="7"/>
  <c r="AD8" i="7"/>
  <c r="AE8" i="7"/>
  <c r="AF8" i="7"/>
  <c r="U8" i="7"/>
  <c r="V8" i="7"/>
  <c r="W8" i="7"/>
  <c r="X8" i="7"/>
  <c r="AH9" i="8"/>
  <c r="Y9" i="8"/>
  <c r="Z9" i="8"/>
  <c r="AA9" i="8"/>
  <c r="AB9" i="8"/>
  <c r="AC9" i="8"/>
  <c r="AD9" i="8"/>
  <c r="AE9" i="8"/>
  <c r="AF9" i="8"/>
  <c r="U9" i="8"/>
  <c r="V9" i="8"/>
  <c r="W9" i="8"/>
  <c r="X9" i="8"/>
  <c r="AH10" i="8"/>
  <c r="Y10" i="8"/>
  <c r="Z10" i="8"/>
  <c r="AA10" i="8"/>
  <c r="AB10" i="8"/>
  <c r="AC10" i="8"/>
  <c r="AD10" i="8"/>
  <c r="AE10" i="8"/>
  <c r="AF10" i="8"/>
  <c r="U10" i="8"/>
  <c r="V10" i="8"/>
  <c r="W10" i="8"/>
  <c r="X10" i="8"/>
  <c r="AH11" i="8"/>
  <c r="Y11" i="8"/>
  <c r="Z11" i="8"/>
  <c r="AA11" i="8"/>
  <c r="AB11" i="8"/>
  <c r="AC11" i="8"/>
  <c r="AD11" i="8"/>
  <c r="AE11" i="8"/>
  <c r="AF11" i="8"/>
  <c r="U11" i="8"/>
  <c r="V11" i="8"/>
  <c r="W11" i="8"/>
  <c r="X11" i="8"/>
  <c r="AH12" i="8"/>
  <c r="Y12" i="8"/>
  <c r="Z12" i="8"/>
  <c r="AA12" i="8"/>
  <c r="AB12" i="8"/>
  <c r="AC12" i="8"/>
  <c r="AD12" i="8"/>
  <c r="AE12" i="8"/>
  <c r="AF12" i="8"/>
  <c r="U12" i="8"/>
  <c r="V12" i="8"/>
  <c r="W12" i="8"/>
  <c r="X12" i="8"/>
  <c r="AH13" i="8"/>
  <c r="Y13" i="8"/>
  <c r="Z13" i="8"/>
  <c r="AA13" i="8"/>
  <c r="AB13" i="8"/>
  <c r="AC13" i="8"/>
  <c r="AD13" i="8"/>
  <c r="AE13" i="8"/>
  <c r="AF13" i="8"/>
  <c r="U13" i="8"/>
  <c r="V13" i="8"/>
  <c r="W13" i="8"/>
  <c r="X13" i="8"/>
  <c r="AH14" i="8"/>
  <c r="Y14" i="8"/>
  <c r="Z14" i="8"/>
  <c r="AA14" i="8"/>
  <c r="AB14" i="8"/>
  <c r="AC14" i="8"/>
  <c r="AD14" i="8"/>
  <c r="AE14" i="8"/>
  <c r="AF14" i="8"/>
  <c r="U14" i="8"/>
  <c r="V14" i="8"/>
  <c r="W14" i="8"/>
  <c r="X14" i="8"/>
  <c r="AH15" i="8"/>
  <c r="Y15" i="8"/>
  <c r="Z15" i="8"/>
  <c r="AA15" i="8"/>
  <c r="AB15" i="8"/>
  <c r="AC15" i="8"/>
  <c r="AD15" i="8"/>
  <c r="AE15" i="8"/>
  <c r="AF15" i="8"/>
  <c r="U15" i="8"/>
  <c r="V15" i="8"/>
  <c r="W15" i="8"/>
  <c r="X15" i="8"/>
  <c r="AH16" i="8"/>
  <c r="Y16" i="8"/>
  <c r="Z16" i="8"/>
  <c r="AA16" i="8"/>
  <c r="AB16" i="8"/>
  <c r="AC16" i="8"/>
  <c r="AD16" i="8"/>
  <c r="AE16" i="8"/>
  <c r="AF16" i="8"/>
  <c r="U16" i="8"/>
  <c r="V16" i="8"/>
  <c r="W16" i="8"/>
  <c r="X16" i="8"/>
  <c r="AH17" i="8"/>
  <c r="Y17" i="8"/>
  <c r="Z17" i="8"/>
  <c r="AA17" i="8"/>
  <c r="AB17" i="8"/>
  <c r="AC17" i="8"/>
  <c r="AD17" i="8"/>
  <c r="AE17" i="8"/>
  <c r="AF17" i="8"/>
  <c r="U17" i="8"/>
  <c r="V17" i="8"/>
  <c r="W17" i="8"/>
  <c r="X17" i="8"/>
  <c r="AH18" i="8"/>
  <c r="Y18" i="8"/>
  <c r="Z18" i="8"/>
  <c r="AA18" i="8"/>
  <c r="AB18" i="8"/>
  <c r="AC18" i="8"/>
  <c r="AD18" i="8"/>
  <c r="AE18" i="8"/>
  <c r="AF18" i="8"/>
  <c r="U18" i="8"/>
  <c r="V18" i="8"/>
  <c r="W18" i="8"/>
  <c r="X18" i="8"/>
  <c r="AH19" i="8"/>
  <c r="Y19" i="8"/>
  <c r="Z19" i="8"/>
  <c r="AA19" i="8"/>
  <c r="AB19" i="8"/>
  <c r="AC19" i="8"/>
  <c r="AD19" i="8"/>
  <c r="AE19" i="8"/>
  <c r="AF19" i="8"/>
  <c r="U19" i="8"/>
  <c r="V19" i="8"/>
  <c r="W19" i="8"/>
  <c r="X19" i="8"/>
  <c r="AH20" i="8"/>
  <c r="Y20" i="8"/>
  <c r="Z20" i="8"/>
  <c r="AA20" i="8"/>
  <c r="AB20" i="8"/>
  <c r="AC20" i="8"/>
  <c r="AD20" i="8"/>
  <c r="AE20" i="8"/>
  <c r="AF20" i="8"/>
  <c r="U20" i="8"/>
  <c r="V20" i="8"/>
  <c r="W20" i="8"/>
  <c r="X20" i="8"/>
  <c r="AH21" i="8"/>
  <c r="Y21" i="8"/>
  <c r="C21" i="8" s="1"/>
  <c r="Z21" i="8"/>
  <c r="AA21" i="8"/>
  <c r="AB21" i="8"/>
  <c r="AC21" i="8"/>
  <c r="AD21" i="8"/>
  <c r="AE21" i="8"/>
  <c r="AF21" i="8"/>
  <c r="U21" i="8"/>
  <c r="V21" i="8"/>
  <c r="W21" i="8"/>
  <c r="X21" i="8"/>
  <c r="AH22" i="8"/>
  <c r="Y22" i="8"/>
  <c r="Z22" i="8"/>
  <c r="AA22" i="8"/>
  <c r="AB22" i="8"/>
  <c r="AC22" i="8"/>
  <c r="AD22" i="8"/>
  <c r="AE22" i="8"/>
  <c r="AF22" i="8"/>
  <c r="U22" i="8"/>
  <c r="V22" i="8"/>
  <c r="W22" i="8"/>
  <c r="X22" i="8"/>
  <c r="AH23" i="8"/>
  <c r="Y23" i="8"/>
  <c r="Z23" i="8"/>
  <c r="AA23" i="8"/>
  <c r="AB23" i="8"/>
  <c r="AC23" i="8"/>
  <c r="AD23" i="8"/>
  <c r="AE23" i="8"/>
  <c r="AF23" i="8"/>
  <c r="U23" i="8"/>
  <c r="V23" i="8"/>
  <c r="W23" i="8"/>
  <c r="X23" i="8"/>
  <c r="AH24" i="8"/>
  <c r="Y24" i="8"/>
  <c r="Z24" i="8"/>
  <c r="AA24" i="8"/>
  <c r="AB24" i="8"/>
  <c r="AC24" i="8"/>
  <c r="AD24" i="8"/>
  <c r="AE24" i="8"/>
  <c r="AF24" i="8"/>
  <c r="U24" i="8"/>
  <c r="V24" i="8"/>
  <c r="W24" i="8"/>
  <c r="X24" i="8"/>
  <c r="AH25" i="8"/>
  <c r="Y25" i="8"/>
  <c r="Z25" i="8"/>
  <c r="AA25" i="8"/>
  <c r="AB25" i="8"/>
  <c r="AC25" i="8"/>
  <c r="AD25" i="8"/>
  <c r="AE25" i="8"/>
  <c r="AF25" i="8"/>
  <c r="U25" i="8"/>
  <c r="V25" i="8"/>
  <c r="W25" i="8"/>
  <c r="X25" i="8"/>
  <c r="AH26" i="8"/>
  <c r="Y26" i="8"/>
  <c r="Z26" i="8"/>
  <c r="AA26" i="8"/>
  <c r="AB26" i="8"/>
  <c r="AC26" i="8"/>
  <c r="AD26" i="8"/>
  <c r="AE26" i="8"/>
  <c r="AF26" i="8"/>
  <c r="U26" i="8"/>
  <c r="V26" i="8"/>
  <c r="W26" i="8"/>
  <c r="X26" i="8"/>
  <c r="AH27" i="8"/>
  <c r="Y27" i="8"/>
  <c r="Z27" i="8"/>
  <c r="AA27" i="8"/>
  <c r="AB27" i="8"/>
  <c r="AC27" i="8"/>
  <c r="AD27" i="8"/>
  <c r="AE27" i="8"/>
  <c r="AF27" i="8"/>
  <c r="U27" i="8"/>
  <c r="V27" i="8"/>
  <c r="W27" i="8"/>
  <c r="X27" i="8"/>
  <c r="AH28" i="8"/>
  <c r="Y28" i="8"/>
  <c r="Z28" i="8"/>
  <c r="AA28" i="8"/>
  <c r="AB28" i="8"/>
  <c r="AC28" i="8"/>
  <c r="AD28" i="8"/>
  <c r="AE28" i="8"/>
  <c r="AF28" i="8"/>
  <c r="U28" i="8"/>
  <c r="V28" i="8"/>
  <c r="W28" i="8"/>
  <c r="X28" i="8"/>
  <c r="AH29" i="8"/>
  <c r="Y29" i="8"/>
  <c r="Z29" i="8"/>
  <c r="AA29" i="8"/>
  <c r="AB29" i="8"/>
  <c r="AC29" i="8"/>
  <c r="AD29" i="8"/>
  <c r="AE29" i="8"/>
  <c r="AF29" i="8"/>
  <c r="U29" i="8"/>
  <c r="V29" i="8"/>
  <c r="W29" i="8"/>
  <c r="X29" i="8"/>
  <c r="AH30" i="8"/>
  <c r="Y30" i="8"/>
  <c r="Z30" i="8"/>
  <c r="AA30" i="8"/>
  <c r="AB30" i="8"/>
  <c r="AC30" i="8"/>
  <c r="AD30" i="8"/>
  <c r="AE30" i="8"/>
  <c r="AF30" i="8"/>
  <c r="U30" i="8"/>
  <c r="V30" i="8"/>
  <c r="W30" i="8"/>
  <c r="X30" i="8"/>
  <c r="AH31" i="8"/>
  <c r="Y31" i="8"/>
  <c r="Z31" i="8"/>
  <c r="AA31" i="8"/>
  <c r="AB31" i="8"/>
  <c r="AC31" i="8"/>
  <c r="AD31" i="8"/>
  <c r="AE31" i="8"/>
  <c r="AF31" i="8"/>
  <c r="U31" i="8"/>
  <c r="V31" i="8"/>
  <c r="W31" i="8"/>
  <c r="X31" i="8"/>
  <c r="AH32" i="8"/>
  <c r="Y32" i="8"/>
  <c r="Z32" i="8"/>
  <c r="AA32" i="8"/>
  <c r="AB32" i="8"/>
  <c r="AC32" i="8"/>
  <c r="AD32" i="8"/>
  <c r="AE32" i="8"/>
  <c r="AF32" i="8"/>
  <c r="U32" i="8"/>
  <c r="V32" i="8"/>
  <c r="W32" i="8"/>
  <c r="X32" i="8"/>
  <c r="AH33" i="8"/>
  <c r="C33" i="8" s="1"/>
  <c r="AH34" i="8"/>
  <c r="Y34" i="8"/>
  <c r="Z34" i="8"/>
  <c r="AA34" i="8"/>
  <c r="AB34" i="8"/>
  <c r="AC34" i="8"/>
  <c r="AD34" i="8"/>
  <c r="AE34" i="8"/>
  <c r="AF34" i="8"/>
  <c r="U34" i="8"/>
  <c r="V34" i="8"/>
  <c r="W34" i="8"/>
  <c r="X34" i="8"/>
  <c r="AH35" i="8"/>
  <c r="Y35" i="8"/>
  <c r="Z35" i="8"/>
  <c r="C35" i="8" s="1"/>
  <c r="AA35" i="8"/>
  <c r="AB35" i="8"/>
  <c r="AC35" i="8"/>
  <c r="AD35" i="8"/>
  <c r="AE35" i="8"/>
  <c r="AF35" i="8"/>
  <c r="U35" i="8"/>
  <c r="V35" i="8"/>
  <c r="W35" i="8"/>
  <c r="X35" i="8"/>
  <c r="AH36" i="8"/>
  <c r="Y36" i="8"/>
  <c r="Z36" i="8"/>
  <c r="AA36" i="8"/>
  <c r="AB36" i="8"/>
  <c r="AC36" i="8"/>
  <c r="AD36" i="8"/>
  <c r="AE36" i="8"/>
  <c r="AF36" i="8"/>
  <c r="U36" i="8"/>
  <c r="V36" i="8"/>
  <c r="W36" i="8"/>
  <c r="X36" i="8"/>
  <c r="AH37" i="8"/>
  <c r="Y37" i="8"/>
  <c r="Z37" i="8"/>
  <c r="AA37" i="8"/>
  <c r="AB37" i="8"/>
  <c r="AC37" i="8"/>
  <c r="AD37" i="8"/>
  <c r="AE37" i="8"/>
  <c r="AF37" i="8"/>
  <c r="U37" i="8"/>
  <c r="V37" i="8"/>
  <c r="W37" i="8"/>
  <c r="X37" i="8"/>
  <c r="AH38" i="8"/>
  <c r="Y38" i="8"/>
  <c r="Z38" i="8"/>
  <c r="AA38" i="8"/>
  <c r="AB38" i="8"/>
  <c r="AC38" i="8"/>
  <c r="AD38" i="8"/>
  <c r="AE38" i="8"/>
  <c r="AF38" i="8"/>
  <c r="U38" i="8"/>
  <c r="V38" i="8"/>
  <c r="W38" i="8"/>
  <c r="X38" i="8"/>
  <c r="AH39" i="8"/>
  <c r="Y39" i="8"/>
  <c r="Z39" i="8"/>
  <c r="AA39" i="8"/>
  <c r="AB39" i="8"/>
  <c r="AC39" i="8"/>
  <c r="AD39" i="8"/>
  <c r="AE39" i="8"/>
  <c r="AF39" i="8"/>
  <c r="U39" i="8"/>
  <c r="V39" i="8"/>
  <c r="W39" i="8"/>
  <c r="X39" i="8"/>
  <c r="AH40" i="8"/>
  <c r="Y40" i="8"/>
  <c r="Z40" i="8"/>
  <c r="AA40" i="8"/>
  <c r="AB40" i="8"/>
  <c r="AC40" i="8"/>
  <c r="AD40" i="8"/>
  <c r="AE40" i="8"/>
  <c r="AF40" i="8"/>
  <c r="U40" i="8"/>
  <c r="V40" i="8"/>
  <c r="W40" i="8"/>
  <c r="X40" i="8"/>
  <c r="AH41" i="8"/>
  <c r="Y41" i="8"/>
  <c r="Z41" i="8"/>
  <c r="AA41" i="8"/>
  <c r="AB41" i="8"/>
  <c r="AC41" i="8"/>
  <c r="AD41" i="8"/>
  <c r="AE41" i="8"/>
  <c r="AF41" i="8"/>
  <c r="U41" i="8"/>
  <c r="V41" i="8"/>
  <c r="W41" i="8"/>
  <c r="X41" i="8"/>
  <c r="AH42" i="8"/>
  <c r="Y42" i="8"/>
  <c r="Z42" i="8"/>
  <c r="AA42" i="8"/>
  <c r="AB42" i="8"/>
  <c r="AC42" i="8"/>
  <c r="AD42" i="8"/>
  <c r="AE42" i="8"/>
  <c r="AF42" i="8"/>
  <c r="U42" i="8"/>
  <c r="V42" i="8"/>
  <c r="W42" i="8"/>
  <c r="X42" i="8"/>
  <c r="AH43" i="8"/>
  <c r="Y43" i="8"/>
  <c r="Z43" i="8"/>
  <c r="AA43" i="8"/>
  <c r="AB43" i="8"/>
  <c r="AC43" i="8"/>
  <c r="AD43" i="8"/>
  <c r="AE43" i="8"/>
  <c r="AF43" i="8"/>
  <c r="U43" i="8"/>
  <c r="V43" i="8"/>
  <c r="W43" i="8"/>
  <c r="X43" i="8"/>
  <c r="AH44" i="8"/>
  <c r="Y44" i="8"/>
  <c r="Z44" i="8"/>
  <c r="AA44" i="8"/>
  <c r="AB44" i="8"/>
  <c r="AC44" i="8"/>
  <c r="AD44" i="8"/>
  <c r="AE44" i="8"/>
  <c r="AF44" i="8"/>
  <c r="U44" i="8"/>
  <c r="V44" i="8"/>
  <c r="W44" i="8"/>
  <c r="X44" i="8"/>
  <c r="AH45" i="8"/>
  <c r="Y45" i="8"/>
  <c r="Z45" i="8"/>
  <c r="AA45" i="8"/>
  <c r="AB45" i="8"/>
  <c r="AC45" i="8"/>
  <c r="AD45" i="8"/>
  <c r="AE45" i="8"/>
  <c r="AF45" i="8"/>
  <c r="U45" i="8"/>
  <c r="V45" i="8"/>
  <c r="W45" i="8"/>
  <c r="X45" i="8"/>
  <c r="AH46" i="8"/>
  <c r="Y46" i="8"/>
  <c r="Z46" i="8"/>
  <c r="AA46" i="8"/>
  <c r="AB46" i="8"/>
  <c r="AC46" i="8"/>
  <c r="AD46" i="8"/>
  <c r="AE46" i="8"/>
  <c r="AF46" i="8"/>
  <c r="U46" i="8"/>
  <c r="V46" i="8"/>
  <c r="W46" i="8"/>
  <c r="X46" i="8"/>
  <c r="AH47" i="8"/>
  <c r="Y47" i="8"/>
  <c r="C47" i="8" s="1"/>
  <c r="Z47" i="8"/>
  <c r="AA47" i="8"/>
  <c r="AB47" i="8"/>
  <c r="AC47" i="8"/>
  <c r="AD47" i="8"/>
  <c r="AE47" i="8"/>
  <c r="AF47" i="8"/>
  <c r="U47" i="8"/>
  <c r="V47" i="8"/>
  <c r="W47" i="8"/>
  <c r="X47" i="8"/>
  <c r="AH48" i="8"/>
  <c r="Y48" i="8"/>
  <c r="Z48" i="8"/>
  <c r="AA48" i="8"/>
  <c r="AB48" i="8"/>
  <c r="AC48" i="8"/>
  <c r="AD48" i="8"/>
  <c r="AE48" i="8"/>
  <c r="AF48" i="8"/>
  <c r="U48" i="8"/>
  <c r="V48" i="8"/>
  <c r="W48" i="8"/>
  <c r="X48" i="8"/>
  <c r="AH49" i="8"/>
  <c r="Y49" i="8"/>
  <c r="Z49" i="8"/>
  <c r="AA49" i="8"/>
  <c r="AB49" i="8"/>
  <c r="AC49" i="8"/>
  <c r="AD49" i="8"/>
  <c r="AE49" i="8"/>
  <c r="AF49" i="8"/>
  <c r="U49" i="8"/>
  <c r="V49" i="8"/>
  <c r="W49" i="8"/>
  <c r="X49" i="8"/>
  <c r="AH50" i="8"/>
  <c r="Y50" i="8"/>
  <c r="Z50" i="8"/>
  <c r="AA50" i="8"/>
  <c r="AB50" i="8"/>
  <c r="AC50" i="8"/>
  <c r="AD50" i="8"/>
  <c r="AE50" i="8"/>
  <c r="AF50" i="8"/>
  <c r="U50" i="8"/>
  <c r="V50" i="8"/>
  <c r="W50" i="8"/>
  <c r="X50" i="8"/>
  <c r="AH51" i="8"/>
  <c r="Y51" i="8"/>
  <c r="Z51" i="8"/>
  <c r="AA51" i="8"/>
  <c r="AB51" i="8"/>
  <c r="AC51" i="8"/>
  <c r="AD51" i="8"/>
  <c r="AE51" i="8"/>
  <c r="AF51" i="8"/>
  <c r="U51" i="8"/>
  <c r="V51" i="8"/>
  <c r="W51" i="8"/>
  <c r="X51" i="8"/>
  <c r="AH52" i="8"/>
  <c r="Y52" i="8"/>
  <c r="Z52" i="8"/>
  <c r="AA52" i="8"/>
  <c r="AB52" i="8"/>
  <c r="AC52" i="8"/>
  <c r="AD52" i="8"/>
  <c r="AE52" i="8"/>
  <c r="AF52" i="8"/>
  <c r="U52" i="8"/>
  <c r="V52" i="8"/>
  <c r="W52" i="8"/>
  <c r="X52" i="8"/>
  <c r="AH53" i="8"/>
  <c r="Y53" i="8"/>
  <c r="Z53" i="8"/>
  <c r="AA53" i="8"/>
  <c r="AB53" i="8"/>
  <c r="AC53" i="8"/>
  <c r="AD53" i="8"/>
  <c r="AE53" i="8"/>
  <c r="AF53" i="8"/>
  <c r="U53" i="8"/>
  <c r="V53" i="8"/>
  <c r="W53" i="8"/>
  <c r="X53" i="8"/>
  <c r="AH54" i="8"/>
  <c r="Y54" i="8"/>
  <c r="Z54" i="8"/>
  <c r="AA54" i="8"/>
  <c r="AB54" i="8"/>
  <c r="AC54" i="8"/>
  <c r="AD54" i="8"/>
  <c r="AE54" i="8"/>
  <c r="AF54" i="8"/>
  <c r="U54" i="8"/>
  <c r="V54" i="8"/>
  <c r="W54" i="8"/>
  <c r="X54" i="8"/>
  <c r="AH55" i="8"/>
  <c r="Y55" i="8"/>
  <c r="Z55" i="8"/>
  <c r="AA55" i="8"/>
  <c r="AB55" i="8"/>
  <c r="AC55" i="8"/>
  <c r="AD55" i="8"/>
  <c r="AE55" i="8"/>
  <c r="AF55" i="8"/>
  <c r="U55" i="8"/>
  <c r="V55" i="8"/>
  <c r="W55" i="8"/>
  <c r="X55" i="8"/>
  <c r="AH56" i="8"/>
  <c r="Y56" i="8"/>
  <c r="Z56" i="8"/>
  <c r="AA56" i="8"/>
  <c r="AB56" i="8"/>
  <c r="AC56" i="8"/>
  <c r="AD56" i="8"/>
  <c r="AE56" i="8"/>
  <c r="AF56" i="8"/>
  <c r="U56" i="8"/>
  <c r="V56" i="8"/>
  <c r="W56" i="8"/>
  <c r="X56" i="8"/>
  <c r="AH57" i="8"/>
  <c r="Y57" i="8"/>
  <c r="Z57" i="8"/>
  <c r="AA57" i="8"/>
  <c r="AB57" i="8"/>
  <c r="AC57" i="8"/>
  <c r="AD57" i="8"/>
  <c r="AE57" i="8"/>
  <c r="AF57" i="8"/>
  <c r="U57" i="8"/>
  <c r="V57" i="8"/>
  <c r="W57" i="8"/>
  <c r="X57" i="8"/>
  <c r="AH58" i="8"/>
  <c r="Y58" i="8"/>
  <c r="Z58" i="8"/>
  <c r="AA58" i="8"/>
  <c r="AB58" i="8"/>
  <c r="AC58" i="8"/>
  <c r="AD58" i="8"/>
  <c r="AE58" i="8"/>
  <c r="AF58" i="8"/>
  <c r="U58" i="8"/>
  <c r="V58" i="8"/>
  <c r="W58" i="8"/>
  <c r="X58" i="8"/>
  <c r="AH59" i="8"/>
  <c r="Y59" i="8"/>
  <c r="Z59" i="8"/>
  <c r="AA59" i="8"/>
  <c r="AB59" i="8"/>
  <c r="AC59" i="8"/>
  <c r="AD59" i="8"/>
  <c r="AE59" i="8"/>
  <c r="AF59" i="8"/>
  <c r="U59" i="8"/>
  <c r="V59" i="8"/>
  <c r="W59" i="8"/>
  <c r="X59" i="8"/>
  <c r="AH60" i="8"/>
  <c r="Y60" i="8"/>
  <c r="Z60" i="8"/>
  <c r="AA60" i="8"/>
  <c r="AB60" i="8"/>
  <c r="AC60" i="8"/>
  <c r="AD60" i="8"/>
  <c r="AE60" i="8"/>
  <c r="AF60" i="8"/>
  <c r="U60" i="8"/>
  <c r="V60" i="8"/>
  <c r="W60" i="8"/>
  <c r="X60" i="8"/>
  <c r="AH61" i="8"/>
  <c r="Y61" i="8"/>
  <c r="Z61" i="8"/>
  <c r="AA61" i="8"/>
  <c r="AB61" i="8"/>
  <c r="AC61" i="8"/>
  <c r="AD61" i="8"/>
  <c r="AE61" i="8"/>
  <c r="AF61" i="8"/>
  <c r="U61" i="8"/>
  <c r="V61" i="8"/>
  <c r="W61" i="8"/>
  <c r="X61" i="8"/>
  <c r="AH62" i="8"/>
  <c r="Y62" i="8"/>
  <c r="Z62" i="8"/>
  <c r="AA62" i="8"/>
  <c r="AB62" i="8"/>
  <c r="AC62" i="8"/>
  <c r="AD62" i="8"/>
  <c r="AE62" i="8"/>
  <c r="AF62" i="8"/>
  <c r="U62" i="8"/>
  <c r="V62" i="8"/>
  <c r="W62" i="8"/>
  <c r="X62" i="8"/>
  <c r="AH63" i="8"/>
  <c r="C63" i="8" s="1"/>
  <c r="Y63" i="8"/>
  <c r="Z63" i="8"/>
  <c r="AA63" i="8"/>
  <c r="AB63" i="8"/>
  <c r="AC63" i="8"/>
  <c r="AD63" i="8"/>
  <c r="AE63" i="8"/>
  <c r="AF63" i="8"/>
  <c r="U63" i="8"/>
  <c r="V63" i="8"/>
  <c r="W63" i="8"/>
  <c r="X63" i="8"/>
  <c r="AH64" i="8"/>
  <c r="Y64" i="8"/>
  <c r="Z64" i="8"/>
  <c r="AA64" i="8"/>
  <c r="AB64" i="8"/>
  <c r="AC64" i="8"/>
  <c r="AD64" i="8"/>
  <c r="AE64" i="8"/>
  <c r="AF64" i="8"/>
  <c r="U64" i="8"/>
  <c r="V64" i="8"/>
  <c r="W64" i="8"/>
  <c r="X64" i="8"/>
  <c r="AH65" i="8"/>
  <c r="Y65" i="8"/>
  <c r="Z65" i="8"/>
  <c r="AA65" i="8"/>
  <c r="AB65" i="8"/>
  <c r="AC65" i="8"/>
  <c r="AD65" i="8"/>
  <c r="AE65" i="8"/>
  <c r="AF65" i="8"/>
  <c r="U65" i="8"/>
  <c r="V65" i="8"/>
  <c r="W65" i="8"/>
  <c r="X65" i="8"/>
  <c r="C65" i="8"/>
  <c r="AH66" i="8"/>
  <c r="Y66" i="8"/>
  <c r="Z66" i="8"/>
  <c r="AA66" i="8"/>
  <c r="AB66" i="8"/>
  <c r="AC66" i="8"/>
  <c r="AD66" i="8"/>
  <c r="AE66" i="8"/>
  <c r="AF66" i="8"/>
  <c r="U66" i="8"/>
  <c r="V66" i="8"/>
  <c r="W66" i="8"/>
  <c r="X66" i="8"/>
  <c r="AH67" i="8"/>
  <c r="Y67" i="8"/>
  <c r="Z67" i="8"/>
  <c r="AA67" i="8"/>
  <c r="AB67" i="8"/>
  <c r="AC67" i="8"/>
  <c r="AD67" i="8"/>
  <c r="AE67" i="8"/>
  <c r="AF67" i="8"/>
  <c r="U67" i="8"/>
  <c r="V67" i="8"/>
  <c r="W67" i="8"/>
  <c r="X67" i="8"/>
  <c r="AH68" i="8"/>
  <c r="Y68" i="8"/>
  <c r="Z68" i="8"/>
  <c r="AA68" i="8"/>
  <c r="AB68" i="8"/>
  <c r="AC68" i="8"/>
  <c r="AD68" i="8"/>
  <c r="AE68" i="8"/>
  <c r="AF68" i="8"/>
  <c r="U68" i="8"/>
  <c r="V68" i="8"/>
  <c r="W68" i="8"/>
  <c r="X68" i="8"/>
  <c r="AH69" i="8"/>
  <c r="Y69" i="8"/>
  <c r="Z69" i="8"/>
  <c r="AA69" i="8"/>
  <c r="AB69" i="8"/>
  <c r="AC69" i="8"/>
  <c r="AD69" i="8"/>
  <c r="AE69" i="8"/>
  <c r="AF69" i="8"/>
  <c r="U69" i="8"/>
  <c r="V69" i="8"/>
  <c r="W69" i="8"/>
  <c r="X69" i="8"/>
  <c r="AH8" i="8"/>
  <c r="Y8" i="8"/>
  <c r="Z8" i="8"/>
  <c r="AA8" i="8"/>
  <c r="AB8" i="8"/>
  <c r="AC8" i="8"/>
  <c r="AD8" i="8"/>
  <c r="AE8" i="8"/>
  <c r="AF8" i="8"/>
  <c r="U8" i="8"/>
  <c r="V8" i="8"/>
  <c r="W8" i="8"/>
  <c r="X8" i="8"/>
  <c r="AH9" i="9"/>
  <c r="Y9" i="9"/>
  <c r="Z9" i="9"/>
  <c r="AA9" i="9"/>
  <c r="AB9" i="9"/>
  <c r="AC9" i="9"/>
  <c r="AD9" i="9"/>
  <c r="AE9" i="9"/>
  <c r="AF9" i="9"/>
  <c r="U9" i="9"/>
  <c r="V9" i="9"/>
  <c r="W9" i="9"/>
  <c r="X9" i="9"/>
  <c r="AH10" i="9"/>
  <c r="Y10" i="9"/>
  <c r="C10" i="9" s="1"/>
  <c r="Z10" i="9"/>
  <c r="AA10" i="9"/>
  <c r="AB10" i="9"/>
  <c r="AC10" i="9"/>
  <c r="AD10" i="9"/>
  <c r="AE10" i="9"/>
  <c r="AF10" i="9"/>
  <c r="U10" i="9"/>
  <c r="V10" i="9"/>
  <c r="W10" i="9"/>
  <c r="X10" i="9"/>
  <c r="AH11" i="9"/>
  <c r="Y11" i="9"/>
  <c r="Z11" i="9"/>
  <c r="AA11" i="9"/>
  <c r="AB11" i="9"/>
  <c r="AC11" i="9"/>
  <c r="AD11" i="9"/>
  <c r="AE11" i="9"/>
  <c r="AF11" i="9"/>
  <c r="U11" i="9"/>
  <c r="V11" i="9"/>
  <c r="W11" i="9"/>
  <c r="X11" i="9"/>
  <c r="AH12" i="9"/>
  <c r="Y12" i="9"/>
  <c r="Z12" i="9"/>
  <c r="AA12" i="9"/>
  <c r="AB12" i="9"/>
  <c r="AC12" i="9"/>
  <c r="AD12" i="9"/>
  <c r="AE12" i="9"/>
  <c r="AF12" i="9"/>
  <c r="U12" i="9"/>
  <c r="V12" i="9"/>
  <c r="W12" i="9"/>
  <c r="X12" i="9"/>
  <c r="AH13" i="9"/>
  <c r="Y13" i="9"/>
  <c r="Z13" i="9"/>
  <c r="AA13" i="9"/>
  <c r="AB13" i="9"/>
  <c r="AC13" i="9"/>
  <c r="AD13" i="9"/>
  <c r="AE13" i="9"/>
  <c r="AF13" i="9"/>
  <c r="U13" i="9"/>
  <c r="V13" i="9"/>
  <c r="W13" i="9"/>
  <c r="X13" i="9"/>
  <c r="AH14" i="9"/>
  <c r="Y14" i="9"/>
  <c r="Z14" i="9"/>
  <c r="AA14" i="9"/>
  <c r="AB14" i="9"/>
  <c r="AC14" i="9"/>
  <c r="AD14" i="9"/>
  <c r="AE14" i="9"/>
  <c r="AF14" i="9"/>
  <c r="U14" i="9"/>
  <c r="V14" i="9"/>
  <c r="W14" i="9"/>
  <c r="X14" i="9"/>
  <c r="AH15" i="9"/>
  <c r="Y15" i="9"/>
  <c r="Z15" i="9"/>
  <c r="AA15" i="9"/>
  <c r="AB15" i="9"/>
  <c r="AC15" i="9"/>
  <c r="AD15" i="9"/>
  <c r="AE15" i="9"/>
  <c r="AF15" i="9"/>
  <c r="U15" i="9"/>
  <c r="V15" i="9"/>
  <c r="W15" i="9"/>
  <c r="X15" i="9"/>
  <c r="AH16" i="9"/>
  <c r="Y16" i="9"/>
  <c r="Z16" i="9"/>
  <c r="AA16" i="9"/>
  <c r="AB16" i="9"/>
  <c r="AC16" i="9"/>
  <c r="AD16" i="9"/>
  <c r="AE16" i="9"/>
  <c r="AF16" i="9"/>
  <c r="U16" i="9"/>
  <c r="V16" i="9"/>
  <c r="W16" i="9"/>
  <c r="X16" i="9"/>
  <c r="AH17" i="9"/>
  <c r="Y17" i="9"/>
  <c r="Z17" i="9"/>
  <c r="AA17" i="9"/>
  <c r="AB17" i="9"/>
  <c r="AC17" i="9"/>
  <c r="AD17" i="9"/>
  <c r="AE17" i="9"/>
  <c r="AF17" i="9"/>
  <c r="U17" i="9"/>
  <c r="V17" i="9"/>
  <c r="W17" i="9"/>
  <c r="X17" i="9"/>
  <c r="AH18" i="9"/>
  <c r="Y18" i="9"/>
  <c r="Z18" i="9"/>
  <c r="AA18" i="9"/>
  <c r="AB18" i="9"/>
  <c r="AC18" i="9"/>
  <c r="AD18" i="9"/>
  <c r="AE18" i="9"/>
  <c r="AF18" i="9"/>
  <c r="U18" i="9"/>
  <c r="V18" i="9"/>
  <c r="W18" i="9"/>
  <c r="X18" i="9"/>
  <c r="AH19" i="9"/>
  <c r="C19" i="9" s="1"/>
  <c r="Y19" i="9"/>
  <c r="Z19" i="9"/>
  <c r="AA19" i="9"/>
  <c r="AB19" i="9"/>
  <c r="AC19" i="9"/>
  <c r="AD19" i="9"/>
  <c r="AE19" i="9"/>
  <c r="AF19" i="9"/>
  <c r="U19" i="9"/>
  <c r="V19" i="9"/>
  <c r="W19" i="9"/>
  <c r="X19" i="9"/>
  <c r="AH20" i="9"/>
  <c r="Y20" i="9"/>
  <c r="Z20" i="9"/>
  <c r="AA20" i="9"/>
  <c r="AB20" i="9"/>
  <c r="AC20" i="9"/>
  <c r="AD20" i="9"/>
  <c r="AE20" i="9"/>
  <c r="AF20" i="9"/>
  <c r="U20" i="9"/>
  <c r="V20" i="9"/>
  <c r="W20" i="9"/>
  <c r="X20" i="9"/>
  <c r="AH21" i="9"/>
  <c r="Y21" i="9"/>
  <c r="Z21" i="9"/>
  <c r="AA21" i="9"/>
  <c r="AB21" i="9"/>
  <c r="AC21" i="9"/>
  <c r="AD21" i="9"/>
  <c r="AE21" i="9"/>
  <c r="AF21" i="9"/>
  <c r="U21" i="9"/>
  <c r="V21" i="9"/>
  <c r="W21" i="9"/>
  <c r="X21" i="9"/>
  <c r="AH22" i="9"/>
  <c r="Y22" i="9"/>
  <c r="Z22" i="9"/>
  <c r="AA22" i="9"/>
  <c r="AB22" i="9"/>
  <c r="AC22" i="9"/>
  <c r="AD22" i="9"/>
  <c r="AE22" i="9"/>
  <c r="AF22" i="9"/>
  <c r="U22" i="9"/>
  <c r="V22" i="9"/>
  <c r="W22" i="9"/>
  <c r="X22" i="9"/>
  <c r="AH23" i="9"/>
  <c r="Y23" i="9"/>
  <c r="Z23" i="9"/>
  <c r="AA23" i="9"/>
  <c r="AB23" i="9"/>
  <c r="AC23" i="9"/>
  <c r="AD23" i="9"/>
  <c r="AE23" i="9"/>
  <c r="AF23" i="9"/>
  <c r="U23" i="9"/>
  <c r="V23" i="9"/>
  <c r="W23" i="9"/>
  <c r="X23" i="9"/>
  <c r="AH24" i="9"/>
  <c r="Y24" i="9"/>
  <c r="Z24" i="9"/>
  <c r="AA24" i="9"/>
  <c r="AB24" i="9"/>
  <c r="AC24" i="9"/>
  <c r="AD24" i="9"/>
  <c r="AE24" i="9"/>
  <c r="AF24" i="9"/>
  <c r="U24" i="9"/>
  <c r="V24" i="9"/>
  <c r="W24" i="9"/>
  <c r="X24" i="9"/>
  <c r="AH25" i="9"/>
  <c r="C25" i="9" s="1"/>
  <c r="Y25" i="9"/>
  <c r="Z25" i="9"/>
  <c r="AA25" i="9"/>
  <c r="AB25" i="9"/>
  <c r="AC25" i="9"/>
  <c r="AD25" i="9"/>
  <c r="AE25" i="9"/>
  <c r="AF25" i="9"/>
  <c r="U25" i="9"/>
  <c r="V25" i="9"/>
  <c r="W25" i="9"/>
  <c r="X25" i="9"/>
  <c r="AH26" i="9"/>
  <c r="Y26" i="9"/>
  <c r="Z26" i="9"/>
  <c r="AA26" i="9"/>
  <c r="AB26" i="9"/>
  <c r="AC26" i="9"/>
  <c r="AD26" i="9"/>
  <c r="AE26" i="9"/>
  <c r="AF26" i="9"/>
  <c r="U26" i="9"/>
  <c r="V26" i="9"/>
  <c r="W26" i="9"/>
  <c r="X26" i="9"/>
  <c r="AH27" i="9"/>
  <c r="Y27" i="9"/>
  <c r="C27" i="9" s="1"/>
  <c r="Z27" i="9"/>
  <c r="AA27" i="9"/>
  <c r="AB27" i="9"/>
  <c r="AC27" i="9"/>
  <c r="AD27" i="9"/>
  <c r="AE27" i="9"/>
  <c r="AF27" i="9"/>
  <c r="U27" i="9"/>
  <c r="V27" i="9"/>
  <c r="W27" i="9"/>
  <c r="X27" i="9"/>
  <c r="AH28" i="9"/>
  <c r="Y28" i="9"/>
  <c r="Z28" i="9"/>
  <c r="AA28" i="9"/>
  <c r="AB28" i="9"/>
  <c r="AC28" i="9"/>
  <c r="AD28" i="9"/>
  <c r="AE28" i="9"/>
  <c r="AF28" i="9"/>
  <c r="U28" i="9"/>
  <c r="V28" i="9"/>
  <c r="W28" i="9"/>
  <c r="X28" i="9"/>
  <c r="AH29" i="9"/>
  <c r="Y29" i="9"/>
  <c r="Z29" i="9"/>
  <c r="AA29" i="9"/>
  <c r="AB29" i="9"/>
  <c r="AC29" i="9"/>
  <c r="AD29" i="9"/>
  <c r="AE29" i="9"/>
  <c r="AF29" i="9"/>
  <c r="U29" i="9"/>
  <c r="V29" i="9"/>
  <c r="W29" i="9"/>
  <c r="X29" i="9"/>
  <c r="AH30" i="9"/>
  <c r="Y30" i="9"/>
  <c r="Z30" i="9"/>
  <c r="AA30" i="9"/>
  <c r="AB30" i="9"/>
  <c r="AC30" i="9"/>
  <c r="AD30" i="9"/>
  <c r="AE30" i="9"/>
  <c r="AF30" i="9"/>
  <c r="U30" i="9"/>
  <c r="V30" i="9"/>
  <c r="W30" i="9"/>
  <c r="X30" i="9"/>
  <c r="AH31" i="9"/>
  <c r="Y31" i="9"/>
  <c r="Z31" i="9"/>
  <c r="AA31" i="9"/>
  <c r="AB31" i="9"/>
  <c r="AC31" i="9"/>
  <c r="AD31" i="9"/>
  <c r="AE31" i="9"/>
  <c r="AF31" i="9"/>
  <c r="U31" i="9"/>
  <c r="V31" i="9"/>
  <c r="W31" i="9"/>
  <c r="X31" i="9"/>
  <c r="AH32" i="9"/>
  <c r="Y32" i="9"/>
  <c r="Z32" i="9"/>
  <c r="AA32" i="9"/>
  <c r="AB32" i="9"/>
  <c r="AC32" i="9"/>
  <c r="AD32" i="9"/>
  <c r="AE32" i="9"/>
  <c r="AF32" i="9"/>
  <c r="U32" i="9"/>
  <c r="V32" i="9"/>
  <c r="W32" i="9"/>
  <c r="X32" i="9"/>
  <c r="AH33" i="9"/>
  <c r="C33" i="9" s="1"/>
  <c r="Y33" i="9"/>
  <c r="Z33" i="9"/>
  <c r="AA33" i="9"/>
  <c r="AB33" i="9"/>
  <c r="AC33" i="9"/>
  <c r="AD33" i="9"/>
  <c r="AE33" i="9"/>
  <c r="AF33" i="9"/>
  <c r="U33" i="9"/>
  <c r="V33" i="9"/>
  <c r="W33" i="9"/>
  <c r="X33" i="9"/>
  <c r="AH34" i="9"/>
  <c r="Y34" i="9"/>
  <c r="Z34" i="9"/>
  <c r="AA34" i="9"/>
  <c r="AB34" i="9"/>
  <c r="AC34" i="9"/>
  <c r="AD34" i="9"/>
  <c r="AE34" i="9"/>
  <c r="AF34" i="9"/>
  <c r="U34" i="9"/>
  <c r="V34" i="9"/>
  <c r="W34" i="9"/>
  <c r="X34" i="9"/>
  <c r="AH35" i="9"/>
  <c r="Y35" i="9"/>
  <c r="Z35" i="9"/>
  <c r="AA35" i="9"/>
  <c r="AB35" i="9"/>
  <c r="AC35" i="9"/>
  <c r="AD35" i="9"/>
  <c r="AE35" i="9"/>
  <c r="C35" i="9" s="1"/>
  <c r="AF35" i="9"/>
  <c r="U35" i="9"/>
  <c r="V35" i="9"/>
  <c r="W35" i="9"/>
  <c r="X35" i="9"/>
  <c r="AH36" i="9"/>
  <c r="Y36" i="9"/>
  <c r="Z36" i="9"/>
  <c r="AA36" i="9"/>
  <c r="AB36" i="9"/>
  <c r="AC36" i="9"/>
  <c r="AD36" i="9"/>
  <c r="AE36" i="9"/>
  <c r="AF36" i="9"/>
  <c r="U36" i="9"/>
  <c r="V36" i="9"/>
  <c r="W36" i="9"/>
  <c r="X36" i="9"/>
  <c r="AH37" i="9"/>
  <c r="Y37" i="9"/>
  <c r="Z37" i="9"/>
  <c r="AA37" i="9"/>
  <c r="AB37" i="9"/>
  <c r="AC37" i="9"/>
  <c r="AD37" i="9"/>
  <c r="AE37" i="9"/>
  <c r="AF37" i="9"/>
  <c r="U37" i="9"/>
  <c r="V37" i="9"/>
  <c r="W37" i="9"/>
  <c r="X37" i="9"/>
  <c r="AH38" i="9"/>
  <c r="C38" i="9" s="1"/>
  <c r="AH39" i="9"/>
  <c r="Y39" i="9"/>
  <c r="Z39" i="9"/>
  <c r="AA39" i="9"/>
  <c r="AB39" i="9"/>
  <c r="AC39" i="9"/>
  <c r="AD39" i="9"/>
  <c r="AE39" i="9"/>
  <c r="AF39" i="9"/>
  <c r="U39" i="9"/>
  <c r="V39" i="9"/>
  <c r="W39" i="9"/>
  <c r="X39" i="9"/>
  <c r="AH40" i="9"/>
  <c r="Y40" i="9"/>
  <c r="Z40" i="9"/>
  <c r="AA40" i="9"/>
  <c r="AB40" i="9"/>
  <c r="AC40" i="9"/>
  <c r="AD40" i="9"/>
  <c r="AE40" i="9"/>
  <c r="AF40" i="9"/>
  <c r="U40" i="9"/>
  <c r="V40" i="9"/>
  <c r="W40" i="9"/>
  <c r="X40" i="9"/>
  <c r="AH41" i="9"/>
  <c r="Y41" i="9"/>
  <c r="Z41" i="9"/>
  <c r="AA41" i="9"/>
  <c r="AB41" i="9"/>
  <c r="AC41" i="9"/>
  <c r="AD41" i="9"/>
  <c r="AE41" i="9"/>
  <c r="AF41" i="9"/>
  <c r="U41" i="9"/>
  <c r="V41" i="9"/>
  <c r="W41" i="9"/>
  <c r="X41" i="9"/>
  <c r="AH42" i="9"/>
  <c r="Y42" i="9"/>
  <c r="Z42" i="9"/>
  <c r="AA42" i="9"/>
  <c r="AB42" i="9"/>
  <c r="AC42" i="9"/>
  <c r="AD42" i="9"/>
  <c r="AE42" i="9"/>
  <c r="C42" i="9" s="1"/>
  <c r="AF42" i="9"/>
  <c r="U42" i="9"/>
  <c r="V42" i="9"/>
  <c r="W42" i="9"/>
  <c r="X42" i="9"/>
  <c r="AH43" i="9"/>
  <c r="Y43" i="9"/>
  <c r="Z43" i="9"/>
  <c r="AA43" i="9"/>
  <c r="AB43" i="9"/>
  <c r="AC43" i="9"/>
  <c r="AD43" i="9"/>
  <c r="AE43" i="9"/>
  <c r="AF43" i="9"/>
  <c r="U43" i="9"/>
  <c r="V43" i="9"/>
  <c r="W43" i="9"/>
  <c r="X43" i="9"/>
  <c r="AH44" i="9"/>
  <c r="Y44" i="9"/>
  <c r="Z44" i="9"/>
  <c r="AA44" i="9"/>
  <c r="AB44" i="9"/>
  <c r="AC44" i="9"/>
  <c r="AD44" i="9"/>
  <c r="AE44" i="9"/>
  <c r="AF44" i="9"/>
  <c r="U44" i="9"/>
  <c r="V44" i="9"/>
  <c r="W44" i="9"/>
  <c r="X44" i="9"/>
  <c r="AH45" i="9"/>
  <c r="Y45" i="9"/>
  <c r="Z45" i="9"/>
  <c r="AA45" i="9"/>
  <c r="AB45" i="9"/>
  <c r="AC45" i="9"/>
  <c r="AD45" i="9"/>
  <c r="AE45" i="9"/>
  <c r="AF45" i="9"/>
  <c r="U45" i="9"/>
  <c r="V45" i="9"/>
  <c r="W45" i="9"/>
  <c r="X45" i="9"/>
  <c r="AH46" i="9"/>
  <c r="Y46" i="9"/>
  <c r="Z46" i="9"/>
  <c r="AA46" i="9"/>
  <c r="AB46" i="9"/>
  <c r="AC46" i="9"/>
  <c r="AD46" i="9"/>
  <c r="AE46" i="9"/>
  <c r="AF46" i="9"/>
  <c r="U46" i="9"/>
  <c r="V46" i="9"/>
  <c r="W46" i="9"/>
  <c r="X46" i="9"/>
  <c r="AH47" i="9"/>
  <c r="Y47" i="9"/>
  <c r="Z47" i="9"/>
  <c r="AA47" i="9"/>
  <c r="AB47" i="9"/>
  <c r="AC47" i="9"/>
  <c r="AD47" i="9"/>
  <c r="AE47" i="9"/>
  <c r="AF47" i="9"/>
  <c r="U47" i="9"/>
  <c r="V47" i="9"/>
  <c r="W47" i="9"/>
  <c r="X47" i="9"/>
  <c r="AH48" i="9"/>
  <c r="Y48" i="9"/>
  <c r="Z48" i="9"/>
  <c r="AA48" i="9"/>
  <c r="AB48" i="9"/>
  <c r="AC48" i="9"/>
  <c r="AD48" i="9"/>
  <c r="AE48" i="9"/>
  <c r="AF48" i="9"/>
  <c r="U48" i="9"/>
  <c r="V48" i="9"/>
  <c r="W48" i="9"/>
  <c r="X48" i="9"/>
  <c r="AH49" i="9"/>
  <c r="Y49" i="9"/>
  <c r="Z49" i="9"/>
  <c r="AA49" i="9"/>
  <c r="AB49" i="9"/>
  <c r="AC49" i="9"/>
  <c r="AD49" i="9"/>
  <c r="AE49" i="9"/>
  <c r="AF49" i="9"/>
  <c r="U49" i="9"/>
  <c r="V49" i="9"/>
  <c r="W49" i="9"/>
  <c r="X49" i="9"/>
  <c r="AH50" i="9"/>
  <c r="C50" i="9" s="1"/>
  <c r="Y50" i="9"/>
  <c r="Z50" i="9"/>
  <c r="AA50" i="9"/>
  <c r="AB50" i="9"/>
  <c r="AC50" i="9"/>
  <c r="AD50" i="9"/>
  <c r="AE50" i="9"/>
  <c r="AF50" i="9"/>
  <c r="U50" i="9"/>
  <c r="V50" i="9"/>
  <c r="W50" i="9"/>
  <c r="X50" i="9"/>
  <c r="AH51" i="9"/>
  <c r="Y51" i="9"/>
  <c r="Z51" i="9"/>
  <c r="AA51" i="9"/>
  <c r="AB51" i="9"/>
  <c r="AC51" i="9"/>
  <c r="AD51" i="9"/>
  <c r="AE51" i="9"/>
  <c r="AF51" i="9"/>
  <c r="U51" i="9"/>
  <c r="V51" i="9"/>
  <c r="W51" i="9"/>
  <c r="X51" i="9"/>
  <c r="AH52" i="9"/>
  <c r="Y52" i="9"/>
  <c r="Z52" i="9"/>
  <c r="AA52" i="9"/>
  <c r="AB52" i="9"/>
  <c r="AC52" i="9"/>
  <c r="AD52" i="9"/>
  <c r="AE52" i="9"/>
  <c r="AF52" i="9"/>
  <c r="U52" i="9"/>
  <c r="V52" i="9"/>
  <c r="W52" i="9"/>
  <c r="X52" i="9"/>
  <c r="AH53" i="9"/>
  <c r="Y53" i="9"/>
  <c r="Z53" i="9"/>
  <c r="AA53" i="9"/>
  <c r="AB53" i="9"/>
  <c r="AC53" i="9"/>
  <c r="AD53" i="9"/>
  <c r="AE53" i="9"/>
  <c r="AF53" i="9"/>
  <c r="U53" i="9"/>
  <c r="V53" i="9"/>
  <c r="W53" i="9"/>
  <c r="X53" i="9"/>
  <c r="AH54" i="9"/>
  <c r="Y54" i="9"/>
  <c r="Z54" i="9"/>
  <c r="AA54" i="9"/>
  <c r="AB54" i="9"/>
  <c r="AC54" i="9"/>
  <c r="AD54" i="9"/>
  <c r="AE54" i="9"/>
  <c r="AF54" i="9"/>
  <c r="U54" i="9"/>
  <c r="V54" i="9"/>
  <c r="W54" i="9"/>
  <c r="X54" i="9"/>
  <c r="AH55" i="9"/>
  <c r="Y55" i="9"/>
  <c r="Z55" i="9"/>
  <c r="AA55" i="9"/>
  <c r="AB55" i="9"/>
  <c r="AC55" i="9"/>
  <c r="AD55" i="9"/>
  <c r="AE55" i="9"/>
  <c r="AF55" i="9"/>
  <c r="U55" i="9"/>
  <c r="V55" i="9"/>
  <c r="W55" i="9"/>
  <c r="X55" i="9"/>
  <c r="AH56" i="9"/>
  <c r="Y56" i="9"/>
  <c r="Z56" i="9"/>
  <c r="AA56" i="9"/>
  <c r="AB56" i="9"/>
  <c r="AC56" i="9"/>
  <c r="AD56" i="9"/>
  <c r="AE56" i="9"/>
  <c r="AF56" i="9"/>
  <c r="U56" i="9"/>
  <c r="V56" i="9"/>
  <c r="W56" i="9"/>
  <c r="X56" i="9"/>
  <c r="AH57" i="9"/>
  <c r="Y57" i="9"/>
  <c r="Z57" i="9"/>
  <c r="AA57" i="9"/>
  <c r="AB57" i="9"/>
  <c r="AC57" i="9"/>
  <c r="AD57" i="9"/>
  <c r="AE57" i="9"/>
  <c r="AF57" i="9"/>
  <c r="U57" i="9"/>
  <c r="V57" i="9"/>
  <c r="W57" i="9"/>
  <c r="X57" i="9"/>
  <c r="AH58" i="9"/>
  <c r="Y58" i="9"/>
  <c r="Z58" i="9"/>
  <c r="AA58" i="9"/>
  <c r="AB58" i="9"/>
  <c r="AC58" i="9"/>
  <c r="AD58" i="9"/>
  <c r="AE58" i="9"/>
  <c r="AF58" i="9"/>
  <c r="U58" i="9"/>
  <c r="V58" i="9"/>
  <c r="W58" i="9"/>
  <c r="X58" i="9"/>
  <c r="AH59" i="9"/>
  <c r="Y59" i="9"/>
  <c r="Z59" i="9"/>
  <c r="AA59" i="9"/>
  <c r="AB59" i="9"/>
  <c r="AC59" i="9"/>
  <c r="AD59" i="9"/>
  <c r="AE59" i="9"/>
  <c r="AF59" i="9"/>
  <c r="U59" i="9"/>
  <c r="V59" i="9"/>
  <c r="W59" i="9"/>
  <c r="X59" i="9"/>
  <c r="AH60" i="9"/>
  <c r="Y60" i="9"/>
  <c r="Z60" i="9"/>
  <c r="AA60" i="9"/>
  <c r="AB60" i="9"/>
  <c r="AC60" i="9"/>
  <c r="AD60" i="9"/>
  <c r="AE60" i="9"/>
  <c r="AF60" i="9"/>
  <c r="U60" i="9"/>
  <c r="V60" i="9"/>
  <c r="W60" i="9"/>
  <c r="X60" i="9"/>
  <c r="AH61" i="9"/>
  <c r="Y61" i="9"/>
  <c r="Z61" i="9"/>
  <c r="AA61" i="9"/>
  <c r="AB61" i="9"/>
  <c r="AC61" i="9"/>
  <c r="AD61" i="9"/>
  <c r="AE61" i="9"/>
  <c r="AF61" i="9"/>
  <c r="U61" i="9"/>
  <c r="V61" i="9"/>
  <c r="W61" i="9"/>
  <c r="X61" i="9"/>
  <c r="AH62" i="9"/>
  <c r="Y62" i="9"/>
  <c r="Z62" i="9"/>
  <c r="AA62" i="9"/>
  <c r="AB62" i="9"/>
  <c r="AC62" i="9"/>
  <c r="AD62" i="9"/>
  <c r="AE62" i="9"/>
  <c r="AF62" i="9"/>
  <c r="U62" i="9"/>
  <c r="V62" i="9"/>
  <c r="W62" i="9"/>
  <c r="X62" i="9"/>
  <c r="AH63" i="9"/>
  <c r="C63" i="9" s="1"/>
  <c r="Y63" i="9"/>
  <c r="Z63" i="9"/>
  <c r="AA63" i="9"/>
  <c r="AB63" i="9"/>
  <c r="AC63" i="9"/>
  <c r="AD63" i="9"/>
  <c r="AE63" i="9"/>
  <c r="AF63" i="9"/>
  <c r="U63" i="9"/>
  <c r="V63" i="9"/>
  <c r="W63" i="9"/>
  <c r="X63" i="9"/>
  <c r="AH64" i="9"/>
  <c r="Y64" i="9"/>
  <c r="Z64" i="9"/>
  <c r="AA64" i="9"/>
  <c r="AB64" i="9"/>
  <c r="AC64" i="9"/>
  <c r="AD64" i="9"/>
  <c r="AE64" i="9"/>
  <c r="AF64" i="9"/>
  <c r="U64" i="9"/>
  <c r="V64" i="9"/>
  <c r="W64" i="9"/>
  <c r="X64" i="9"/>
  <c r="AH65" i="9"/>
  <c r="Y65" i="9"/>
  <c r="Z65" i="9"/>
  <c r="AA65" i="9"/>
  <c r="AB65" i="9"/>
  <c r="AC65" i="9"/>
  <c r="AD65" i="9"/>
  <c r="AE65" i="9"/>
  <c r="AF65" i="9"/>
  <c r="U65" i="9"/>
  <c r="V65" i="9"/>
  <c r="W65" i="9"/>
  <c r="X65" i="9"/>
  <c r="AH66" i="9"/>
  <c r="Y66" i="9"/>
  <c r="Z66" i="9"/>
  <c r="AA66" i="9"/>
  <c r="AB66" i="9"/>
  <c r="AC66" i="9"/>
  <c r="AD66" i="9"/>
  <c r="AE66" i="9"/>
  <c r="AF66" i="9"/>
  <c r="U66" i="9"/>
  <c r="V66" i="9"/>
  <c r="W66" i="9"/>
  <c r="X66" i="9"/>
  <c r="AH67" i="9"/>
  <c r="Y67" i="9"/>
  <c r="Z67" i="9"/>
  <c r="AA67" i="9"/>
  <c r="AB67" i="9"/>
  <c r="AC67" i="9"/>
  <c r="AD67" i="9"/>
  <c r="AE67" i="9"/>
  <c r="AF67" i="9"/>
  <c r="U67" i="9"/>
  <c r="V67" i="9"/>
  <c r="W67" i="9"/>
  <c r="X67" i="9"/>
  <c r="AH68" i="9"/>
  <c r="Y68" i="9"/>
  <c r="Z68" i="9"/>
  <c r="AA68" i="9"/>
  <c r="AB68" i="9"/>
  <c r="AC68" i="9"/>
  <c r="AD68" i="9"/>
  <c r="AE68" i="9"/>
  <c r="AF68" i="9"/>
  <c r="U68" i="9"/>
  <c r="V68" i="9"/>
  <c r="W68" i="9"/>
  <c r="X68" i="9"/>
  <c r="AH69" i="9"/>
  <c r="Y69" i="9"/>
  <c r="Z69" i="9"/>
  <c r="AA69" i="9"/>
  <c r="AB69" i="9"/>
  <c r="AC69" i="9"/>
  <c r="AD69" i="9"/>
  <c r="AE69" i="9"/>
  <c r="AF69" i="9"/>
  <c r="U69" i="9"/>
  <c r="V69" i="9"/>
  <c r="W69" i="9"/>
  <c r="X69" i="9"/>
  <c r="AH70" i="9"/>
  <c r="Y70" i="9"/>
  <c r="Z70" i="9"/>
  <c r="AA70" i="9"/>
  <c r="AB70" i="9"/>
  <c r="AC70" i="9"/>
  <c r="AD70" i="9"/>
  <c r="AE70" i="9"/>
  <c r="AF70" i="9"/>
  <c r="U70" i="9"/>
  <c r="V70" i="9"/>
  <c r="W70" i="9"/>
  <c r="X70" i="9"/>
  <c r="AH71" i="9"/>
  <c r="Y71" i="9"/>
  <c r="Z71" i="9"/>
  <c r="AA71" i="9"/>
  <c r="AB71" i="9"/>
  <c r="AC71" i="9"/>
  <c r="AD71" i="9"/>
  <c r="AE71" i="9"/>
  <c r="AF71" i="9"/>
  <c r="U71" i="9"/>
  <c r="V71" i="9"/>
  <c r="W71" i="9"/>
  <c r="X71" i="9"/>
  <c r="AH72" i="9"/>
  <c r="Y72" i="9"/>
  <c r="Z72" i="9"/>
  <c r="AA72" i="9"/>
  <c r="AB72" i="9"/>
  <c r="AC72" i="9"/>
  <c r="AD72" i="9"/>
  <c r="AE72" i="9"/>
  <c r="AF72" i="9"/>
  <c r="U72" i="9"/>
  <c r="V72" i="9"/>
  <c r="W72" i="9"/>
  <c r="X72" i="9"/>
  <c r="AH73" i="9"/>
  <c r="Y73" i="9"/>
  <c r="C73" i="9" s="1"/>
  <c r="Z73" i="9"/>
  <c r="AA73" i="9"/>
  <c r="AB73" i="9"/>
  <c r="AC73" i="9"/>
  <c r="AD73" i="9"/>
  <c r="AE73" i="9"/>
  <c r="AF73" i="9"/>
  <c r="U73" i="9"/>
  <c r="V73" i="9"/>
  <c r="W73" i="9"/>
  <c r="X73" i="9"/>
  <c r="AH74" i="9"/>
  <c r="Y74" i="9"/>
  <c r="Z74" i="9"/>
  <c r="AA74" i="9"/>
  <c r="AB74" i="9"/>
  <c r="AC74" i="9"/>
  <c r="AD74" i="9"/>
  <c r="AE74" i="9"/>
  <c r="AF74" i="9"/>
  <c r="U74" i="9"/>
  <c r="V74" i="9"/>
  <c r="W74" i="9"/>
  <c r="X74" i="9"/>
  <c r="AH75" i="9"/>
  <c r="C75" i="9" s="1"/>
  <c r="Y75" i="9"/>
  <c r="Z75" i="9"/>
  <c r="AA75" i="9"/>
  <c r="AB75" i="9"/>
  <c r="AC75" i="9"/>
  <c r="AD75" i="9"/>
  <c r="AE75" i="9"/>
  <c r="AF75" i="9"/>
  <c r="U75" i="9"/>
  <c r="V75" i="9"/>
  <c r="W75" i="9"/>
  <c r="X75" i="9"/>
  <c r="AH76" i="9"/>
  <c r="Y76" i="9"/>
  <c r="Z76" i="9"/>
  <c r="AA76" i="9"/>
  <c r="AB76" i="9"/>
  <c r="AC76" i="9"/>
  <c r="AD76" i="9"/>
  <c r="AE76" i="9"/>
  <c r="AF76" i="9"/>
  <c r="U76" i="9"/>
  <c r="V76" i="9"/>
  <c r="W76" i="9"/>
  <c r="X76" i="9"/>
  <c r="AH8" i="9"/>
  <c r="Y8" i="9"/>
  <c r="Z8" i="9"/>
  <c r="AA8" i="9"/>
  <c r="AB8" i="9"/>
  <c r="AC8" i="9"/>
  <c r="AD8" i="9"/>
  <c r="AE8" i="9"/>
  <c r="AF8" i="9"/>
  <c r="U8" i="9"/>
  <c r="V8" i="9"/>
  <c r="W8" i="9"/>
  <c r="X8" i="9"/>
  <c r="AH9" i="10"/>
  <c r="Y9" i="10"/>
  <c r="Z9" i="10"/>
  <c r="AA9" i="10"/>
  <c r="AB9" i="10"/>
  <c r="AC9" i="10"/>
  <c r="AD9" i="10"/>
  <c r="AE9" i="10"/>
  <c r="AF9" i="10"/>
  <c r="U9" i="10"/>
  <c r="V9" i="10"/>
  <c r="W9" i="10"/>
  <c r="X9" i="10"/>
  <c r="AH10" i="10"/>
  <c r="Y10" i="10"/>
  <c r="Z10" i="10"/>
  <c r="AA10" i="10"/>
  <c r="AB10" i="10"/>
  <c r="AC10" i="10"/>
  <c r="AD10" i="10"/>
  <c r="AE10" i="10"/>
  <c r="AF10" i="10"/>
  <c r="U10" i="10"/>
  <c r="V10" i="10"/>
  <c r="W10" i="10"/>
  <c r="X10" i="10"/>
  <c r="AH11" i="10"/>
  <c r="Y11" i="10"/>
  <c r="Z11" i="10"/>
  <c r="AA11" i="10"/>
  <c r="AB11" i="10"/>
  <c r="AC11" i="10"/>
  <c r="AD11" i="10"/>
  <c r="AE11" i="10"/>
  <c r="AF11" i="10"/>
  <c r="U11" i="10"/>
  <c r="V11" i="10"/>
  <c r="W11" i="10"/>
  <c r="X11" i="10"/>
  <c r="AH12" i="10"/>
  <c r="Y12" i="10"/>
  <c r="Z12" i="10"/>
  <c r="AA12" i="10"/>
  <c r="AB12" i="10"/>
  <c r="AC12" i="10"/>
  <c r="AD12" i="10"/>
  <c r="AE12" i="10"/>
  <c r="AF12" i="10"/>
  <c r="U12" i="10"/>
  <c r="V12" i="10"/>
  <c r="W12" i="10"/>
  <c r="X12" i="10"/>
  <c r="AH13" i="10"/>
  <c r="C13" i="10" s="1"/>
  <c r="Y13" i="10"/>
  <c r="Z13" i="10"/>
  <c r="AA13" i="10"/>
  <c r="AB13" i="10"/>
  <c r="AC13" i="10"/>
  <c r="AD13" i="10"/>
  <c r="AE13" i="10"/>
  <c r="AF13" i="10"/>
  <c r="U13" i="10"/>
  <c r="V13" i="10"/>
  <c r="W13" i="10"/>
  <c r="X13" i="10"/>
  <c r="AH14" i="10"/>
  <c r="Y14" i="10"/>
  <c r="Z14" i="10"/>
  <c r="AA14" i="10"/>
  <c r="AB14" i="10"/>
  <c r="AC14" i="10"/>
  <c r="AD14" i="10"/>
  <c r="AE14" i="10"/>
  <c r="AF14" i="10"/>
  <c r="U14" i="10"/>
  <c r="V14" i="10"/>
  <c r="W14" i="10"/>
  <c r="X14" i="10"/>
  <c r="AH15" i="10"/>
  <c r="Y15" i="10"/>
  <c r="Z15" i="10"/>
  <c r="AA15" i="10"/>
  <c r="AB15" i="10"/>
  <c r="AC15" i="10"/>
  <c r="AD15" i="10"/>
  <c r="AE15" i="10"/>
  <c r="AF15" i="10"/>
  <c r="U15" i="10"/>
  <c r="V15" i="10"/>
  <c r="W15" i="10"/>
  <c r="X15" i="10"/>
  <c r="AH16" i="10"/>
  <c r="Y16" i="10"/>
  <c r="Z16" i="10"/>
  <c r="AA16" i="10"/>
  <c r="AB16" i="10"/>
  <c r="AC16" i="10"/>
  <c r="AD16" i="10"/>
  <c r="AE16" i="10"/>
  <c r="AF16" i="10"/>
  <c r="U16" i="10"/>
  <c r="V16" i="10"/>
  <c r="W16" i="10"/>
  <c r="X16" i="10"/>
  <c r="AH17" i="10"/>
  <c r="Y17" i="10"/>
  <c r="Z17" i="10"/>
  <c r="AA17" i="10"/>
  <c r="AB17" i="10"/>
  <c r="AC17" i="10"/>
  <c r="AD17" i="10"/>
  <c r="AE17" i="10"/>
  <c r="AF17" i="10"/>
  <c r="U17" i="10"/>
  <c r="V17" i="10"/>
  <c r="W17" i="10"/>
  <c r="X17" i="10"/>
  <c r="AH18" i="10"/>
  <c r="Y18" i="10"/>
  <c r="Z18" i="10"/>
  <c r="AA18" i="10"/>
  <c r="AB18" i="10"/>
  <c r="AC18" i="10"/>
  <c r="AD18" i="10"/>
  <c r="AE18" i="10"/>
  <c r="AF18" i="10"/>
  <c r="U18" i="10"/>
  <c r="V18" i="10"/>
  <c r="W18" i="10"/>
  <c r="X18" i="10"/>
  <c r="AH19" i="10"/>
  <c r="Y19" i="10"/>
  <c r="Z19" i="10"/>
  <c r="AA19" i="10"/>
  <c r="AB19" i="10"/>
  <c r="AC19" i="10"/>
  <c r="AD19" i="10"/>
  <c r="AE19" i="10"/>
  <c r="AF19" i="10"/>
  <c r="U19" i="10"/>
  <c r="V19" i="10"/>
  <c r="W19" i="10"/>
  <c r="X19" i="10"/>
  <c r="AH20" i="10"/>
  <c r="Y20" i="10"/>
  <c r="Z20" i="10"/>
  <c r="AA20" i="10"/>
  <c r="AB20" i="10"/>
  <c r="AC20" i="10"/>
  <c r="AD20" i="10"/>
  <c r="AE20" i="10"/>
  <c r="AF20" i="10"/>
  <c r="U20" i="10"/>
  <c r="V20" i="10"/>
  <c r="W20" i="10"/>
  <c r="X20" i="10"/>
  <c r="AH21" i="10"/>
  <c r="Y21" i="10"/>
  <c r="Z21" i="10"/>
  <c r="AA21" i="10"/>
  <c r="AB21" i="10"/>
  <c r="AC21" i="10"/>
  <c r="AD21" i="10"/>
  <c r="AE21" i="10"/>
  <c r="AF21" i="10"/>
  <c r="U21" i="10"/>
  <c r="V21" i="10"/>
  <c r="W21" i="10"/>
  <c r="X21" i="10"/>
  <c r="AH22" i="10"/>
  <c r="C22" i="10" s="1"/>
  <c r="Y22" i="10"/>
  <c r="Z22" i="10"/>
  <c r="AA22" i="10"/>
  <c r="AB22" i="10"/>
  <c r="AC22" i="10"/>
  <c r="AD22" i="10"/>
  <c r="AE22" i="10"/>
  <c r="AF22" i="10"/>
  <c r="U22" i="10"/>
  <c r="V22" i="10"/>
  <c r="W22" i="10"/>
  <c r="X22" i="10"/>
  <c r="AH23" i="10"/>
  <c r="Y23" i="10"/>
  <c r="Z23" i="10"/>
  <c r="AA23" i="10"/>
  <c r="AB23" i="10"/>
  <c r="AC23" i="10"/>
  <c r="AD23" i="10"/>
  <c r="AE23" i="10"/>
  <c r="AF23" i="10"/>
  <c r="U23" i="10"/>
  <c r="V23" i="10"/>
  <c r="W23" i="10"/>
  <c r="X23" i="10"/>
  <c r="AH24" i="10"/>
  <c r="Y24" i="10"/>
  <c r="Z24" i="10"/>
  <c r="AA24" i="10"/>
  <c r="AB24" i="10"/>
  <c r="AC24" i="10"/>
  <c r="AD24" i="10"/>
  <c r="AE24" i="10"/>
  <c r="AF24" i="10"/>
  <c r="U24" i="10"/>
  <c r="V24" i="10"/>
  <c r="W24" i="10"/>
  <c r="X24" i="10"/>
  <c r="AH25" i="10"/>
  <c r="Y25" i="10"/>
  <c r="Z25" i="10"/>
  <c r="AA25" i="10"/>
  <c r="AB25" i="10"/>
  <c r="AC25" i="10"/>
  <c r="AD25" i="10"/>
  <c r="AE25" i="10"/>
  <c r="AF25" i="10"/>
  <c r="U25" i="10"/>
  <c r="V25" i="10"/>
  <c r="W25" i="10"/>
  <c r="X25" i="10"/>
  <c r="AH26" i="10"/>
  <c r="Y26" i="10"/>
  <c r="Z26" i="10"/>
  <c r="AA26" i="10"/>
  <c r="AB26" i="10"/>
  <c r="AC26" i="10"/>
  <c r="AD26" i="10"/>
  <c r="AE26" i="10"/>
  <c r="AF26" i="10"/>
  <c r="U26" i="10"/>
  <c r="V26" i="10"/>
  <c r="W26" i="10"/>
  <c r="X26" i="10"/>
  <c r="AH27" i="10"/>
  <c r="Y27" i="10"/>
  <c r="Z27" i="10"/>
  <c r="AA27" i="10"/>
  <c r="AB27" i="10"/>
  <c r="AC27" i="10"/>
  <c r="AD27" i="10"/>
  <c r="AE27" i="10"/>
  <c r="AF27" i="10"/>
  <c r="U27" i="10"/>
  <c r="V27" i="10"/>
  <c r="W27" i="10"/>
  <c r="X27" i="10"/>
  <c r="AH28" i="10"/>
  <c r="Y28" i="10"/>
  <c r="Z28" i="10"/>
  <c r="AA28" i="10"/>
  <c r="AB28" i="10"/>
  <c r="AC28" i="10"/>
  <c r="AD28" i="10"/>
  <c r="AE28" i="10"/>
  <c r="AF28" i="10"/>
  <c r="U28" i="10"/>
  <c r="V28" i="10"/>
  <c r="W28" i="10"/>
  <c r="X28" i="10"/>
  <c r="AH29" i="10"/>
  <c r="Y29" i="10"/>
  <c r="Z29" i="10"/>
  <c r="AA29" i="10"/>
  <c r="AB29" i="10"/>
  <c r="AC29" i="10"/>
  <c r="AD29" i="10"/>
  <c r="AE29" i="10"/>
  <c r="AF29" i="10"/>
  <c r="U29" i="10"/>
  <c r="V29" i="10"/>
  <c r="W29" i="10"/>
  <c r="X29" i="10"/>
  <c r="AH30" i="10"/>
  <c r="C30" i="10" s="1"/>
  <c r="Y30" i="10"/>
  <c r="Z30" i="10"/>
  <c r="AA30" i="10"/>
  <c r="AB30" i="10"/>
  <c r="AC30" i="10"/>
  <c r="AD30" i="10"/>
  <c r="AE30" i="10"/>
  <c r="AF30" i="10"/>
  <c r="U30" i="10"/>
  <c r="V30" i="10"/>
  <c r="W30" i="10"/>
  <c r="X30" i="10"/>
  <c r="AH31" i="10"/>
  <c r="Y31" i="10"/>
  <c r="Z31" i="10"/>
  <c r="AA31" i="10"/>
  <c r="AB31" i="10"/>
  <c r="AC31" i="10"/>
  <c r="AD31" i="10"/>
  <c r="AE31" i="10"/>
  <c r="AF31" i="10"/>
  <c r="U31" i="10"/>
  <c r="V31" i="10"/>
  <c r="W31" i="10"/>
  <c r="X31" i="10"/>
  <c r="AH32" i="10"/>
  <c r="Y32" i="10"/>
  <c r="Z32" i="10"/>
  <c r="AA32" i="10"/>
  <c r="AB32" i="10"/>
  <c r="AC32" i="10"/>
  <c r="AD32" i="10"/>
  <c r="AE32" i="10"/>
  <c r="AF32" i="10"/>
  <c r="U32" i="10"/>
  <c r="V32" i="10"/>
  <c r="W32" i="10"/>
  <c r="X32" i="10"/>
  <c r="AH33" i="10"/>
  <c r="Y33" i="10"/>
  <c r="Z33" i="10"/>
  <c r="AA33" i="10"/>
  <c r="AB33" i="10"/>
  <c r="AC33" i="10"/>
  <c r="AD33" i="10"/>
  <c r="AE33" i="10"/>
  <c r="AF33" i="10"/>
  <c r="U33" i="10"/>
  <c r="V33" i="10"/>
  <c r="W33" i="10"/>
  <c r="X33" i="10"/>
  <c r="AH34" i="10"/>
  <c r="C34" i="10" s="1"/>
  <c r="Y34" i="10"/>
  <c r="Z34" i="10"/>
  <c r="AA34" i="10"/>
  <c r="AB34" i="10"/>
  <c r="AC34" i="10"/>
  <c r="AD34" i="10"/>
  <c r="AE34" i="10"/>
  <c r="AF34" i="10"/>
  <c r="U34" i="10"/>
  <c r="V34" i="10"/>
  <c r="W34" i="10"/>
  <c r="X34" i="10"/>
  <c r="AH35" i="10"/>
  <c r="Y35" i="10"/>
  <c r="Z35" i="10"/>
  <c r="AA35" i="10"/>
  <c r="AB35" i="10"/>
  <c r="AC35" i="10"/>
  <c r="AD35" i="10"/>
  <c r="AE35" i="10"/>
  <c r="AF35" i="10"/>
  <c r="U35" i="10"/>
  <c r="V35" i="10"/>
  <c r="W35" i="10"/>
  <c r="X35" i="10"/>
  <c r="AH36" i="10"/>
  <c r="Y36" i="10"/>
  <c r="Z36" i="10"/>
  <c r="AA36" i="10"/>
  <c r="AB36" i="10"/>
  <c r="AC36" i="10"/>
  <c r="AD36" i="10"/>
  <c r="AE36" i="10"/>
  <c r="AF36" i="10"/>
  <c r="U36" i="10"/>
  <c r="V36" i="10"/>
  <c r="W36" i="10"/>
  <c r="X36" i="10"/>
  <c r="AH37" i="10"/>
  <c r="Y37" i="10"/>
  <c r="Z37" i="10"/>
  <c r="AA37" i="10"/>
  <c r="AB37" i="10"/>
  <c r="AC37" i="10"/>
  <c r="AD37" i="10"/>
  <c r="AE37" i="10"/>
  <c r="AF37" i="10"/>
  <c r="U37" i="10"/>
  <c r="V37" i="10"/>
  <c r="W37" i="10"/>
  <c r="X37" i="10"/>
  <c r="AH38" i="10"/>
  <c r="Y38" i="10"/>
  <c r="Z38" i="10"/>
  <c r="AA38" i="10"/>
  <c r="AB38" i="10"/>
  <c r="AC38" i="10"/>
  <c r="AD38" i="10"/>
  <c r="AE38" i="10"/>
  <c r="AF38" i="10"/>
  <c r="U38" i="10"/>
  <c r="V38" i="10"/>
  <c r="W38" i="10"/>
  <c r="X38" i="10"/>
  <c r="AH39" i="10"/>
  <c r="Y39" i="10"/>
  <c r="Z39" i="10"/>
  <c r="AA39" i="10"/>
  <c r="AB39" i="10"/>
  <c r="AC39" i="10"/>
  <c r="AD39" i="10"/>
  <c r="AE39" i="10"/>
  <c r="AF39" i="10"/>
  <c r="U39" i="10"/>
  <c r="V39" i="10"/>
  <c r="W39" i="10"/>
  <c r="X39" i="10"/>
  <c r="AH40" i="10"/>
  <c r="Y40" i="10"/>
  <c r="Z40" i="10"/>
  <c r="AA40" i="10"/>
  <c r="AB40" i="10"/>
  <c r="AC40" i="10"/>
  <c r="AD40" i="10"/>
  <c r="AE40" i="10"/>
  <c r="AF40" i="10"/>
  <c r="U40" i="10"/>
  <c r="V40" i="10"/>
  <c r="W40" i="10"/>
  <c r="X40" i="10"/>
  <c r="AH41" i="10"/>
  <c r="Y41" i="10"/>
  <c r="Z41" i="10"/>
  <c r="AA41" i="10"/>
  <c r="AB41" i="10"/>
  <c r="AC41" i="10"/>
  <c r="AD41" i="10"/>
  <c r="AE41" i="10"/>
  <c r="AF41" i="10"/>
  <c r="U41" i="10"/>
  <c r="V41" i="10"/>
  <c r="W41" i="10"/>
  <c r="X41" i="10"/>
  <c r="AH42" i="10"/>
  <c r="Y42" i="10"/>
  <c r="Z42" i="10"/>
  <c r="AA42" i="10"/>
  <c r="AB42" i="10"/>
  <c r="AC42" i="10"/>
  <c r="AD42" i="10"/>
  <c r="AE42" i="10"/>
  <c r="AF42" i="10"/>
  <c r="U42" i="10"/>
  <c r="V42" i="10"/>
  <c r="W42" i="10"/>
  <c r="X42" i="10"/>
  <c r="AH43" i="10"/>
  <c r="Y43" i="10"/>
  <c r="Z43" i="10"/>
  <c r="AA43" i="10"/>
  <c r="AB43" i="10"/>
  <c r="AC43" i="10"/>
  <c r="AD43" i="10"/>
  <c r="AE43" i="10"/>
  <c r="AF43" i="10"/>
  <c r="U43" i="10"/>
  <c r="V43" i="10"/>
  <c r="W43" i="10"/>
  <c r="X43" i="10"/>
  <c r="AH44" i="10"/>
  <c r="Y44" i="10"/>
  <c r="Z44" i="10"/>
  <c r="AA44" i="10"/>
  <c r="AB44" i="10"/>
  <c r="AC44" i="10"/>
  <c r="AD44" i="10"/>
  <c r="AE44" i="10"/>
  <c r="AF44" i="10"/>
  <c r="U44" i="10"/>
  <c r="V44" i="10"/>
  <c r="W44" i="10"/>
  <c r="X44" i="10"/>
  <c r="AH45" i="10"/>
  <c r="Y45" i="10"/>
  <c r="Z45" i="10"/>
  <c r="AA45" i="10"/>
  <c r="AB45" i="10"/>
  <c r="AC45" i="10"/>
  <c r="AD45" i="10"/>
  <c r="AE45" i="10"/>
  <c r="AF45" i="10"/>
  <c r="U45" i="10"/>
  <c r="V45" i="10"/>
  <c r="W45" i="10"/>
  <c r="X45" i="10"/>
  <c r="AH46" i="10"/>
  <c r="Y46" i="10"/>
  <c r="Z46" i="10"/>
  <c r="AA46" i="10"/>
  <c r="AB46" i="10"/>
  <c r="AC46" i="10"/>
  <c r="AD46" i="10"/>
  <c r="AE46" i="10"/>
  <c r="AF46" i="10"/>
  <c r="U46" i="10"/>
  <c r="V46" i="10"/>
  <c r="W46" i="10"/>
  <c r="X46" i="10"/>
  <c r="AH47" i="10"/>
  <c r="Y47" i="10"/>
  <c r="Z47" i="10"/>
  <c r="AA47" i="10"/>
  <c r="AB47" i="10"/>
  <c r="AC47" i="10"/>
  <c r="AD47" i="10"/>
  <c r="AE47" i="10"/>
  <c r="AF47" i="10"/>
  <c r="U47" i="10"/>
  <c r="V47" i="10"/>
  <c r="W47" i="10"/>
  <c r="X47" i="10"/>
  <c r="AH48" i="10"/>
  <c r="Y48" i="10"/>
  <c r="Z48" i="10"/>
  <c r="AA48" i="10"/>
  <c r="AB48" i="10"/>
  <c r="AC48" i="10"/>
  <c r="AD48" i="10"/>
  <c r="AE48" i="10"/>
  <c r="AF48" i="10"/>
  <c r="U48" i="10"/>
  <c r="V48" i="10"/>
  <c r="W48" i="10"/>
  <c r="X48" i="10"/>
  <c r="AH49" i="10"/>
  <c r="Y49" i="10"/>
  <c r="Z49" i="10"/>
  <c r="AA49" i="10"/>
  <c r="AB49" i="10"/>
  <c r="AC49" i="10"/>
  <c r="AD49" i="10"/>
  <c r="AE49" i="10"/>
  <c r="AF49" i="10"/>
  <c r="U49" i="10"/>
  <c r="V49" i="10"/>
  <c r="W49" i="10"/>
  <c r="X49" i="10"/>
  <c r="AH50" i="10"/>
  <c r="Y50" i="10"/>
  <c r="Z50" i="10"/>
  <c r="AA50" i="10"/>
  <c r="AB50" i="10"/>
  <c r="AC50" i="10"/>
  <c r="AD50" i="10"/>
  <c r="AE50" i="10"/>
  <c r="AF50" i="10"/>
  <c r="U50" i="10"/>
  <c r="V50" i="10"/>
  <c r="W50" i="10"/>
  <c r="X50" i="10"/>
  <c r="AH51" i="10"/>
  <c r="Y51" i="10"/>
  <c r="Z51" i="10"/>
  <c r="AA51" i="10"/>
  <c r="AB51" i="10"/>
  <c r="AC51" i="10"/>
  <c r="AD51" i="10"/>
  <c r="AE51" i="10"/>
  <c r="AF51" i="10"/>
  <c r="U51" i="10"/>
  <c r="V51" i="10"/>
  <c r="W51" i="10"/>
  <c r="X51" i="10"/>
  <c r="AH52" i="10"/>
  <c r="Y52" i="10"/>
  <c r="Z52" i="10"/>
  <c r="AA52" i="10"/>
  <c r="AB52" i="10"/>
  <c r="AC52" i="10"/>
  <c r="AD52" i="10"/>
  <c r="AE52" i="10"/>
  <c r="AF52" i="10"/>
  <c r="U52" i="10"/>
  <c r="V52" i="10"/>
  <c r="W52" i="10"/>
  <c r="X52" i="10"/>
  <c r="AH53" i="10"/>
  <c r="Y53" i="10"/>
  <c r="Z53" i="10"/>
  <c r="AA53" i="10"/>
  <c r="AB53" i="10"/>
  <c r="AC53" i="10"/>
  <c r="AD53" i="10"/>
  <c r="AE53" i="10"/>
  <c r="AF53" i="10"/>
  <c r="U53" i="10"/>
  <c r="V53" i="10"/>
  <c r="W53" i="10"/>
  <c r="X53" i="10"/>
  <c r="AH54" i="10"/>
  <c r="Y54" i="10"/>
  <c r="Z54" i="10"/>
  <c r="AA54" i="10"/>
  <c r="AB54" i="10"/>
  <c r="AC54" i="10"/>
  <c r="AD54" i="10"/>
  <c r="AE54" i="10"/>
  <c r="AF54" i="10"/>
  <c r="U54" i="10"/>
  <c r="V54" i="10"/>
  <c r="W54" i="10"/>
  <c r="X54" i="10"/>
  <c r="AH55" i="10"/>
  <c r="Y55" i="10"/>
  <c r="Z55" i="10"/>
  <c r="AA55" i="10"/>
  <c r="AB55" i="10"/>
  <c r="AC55" i="10"/>
  <c r="AD55" i="10"/>
  <c r="AE55" i="10"/>
  <c r="AF55" i="10"/>
  <c r="U55" i="10"/>
  <c r="V55" i="10"/>
  <c r="W55" i="10"/>
  <c r="X55" i="10"/>
  <c r="AH56" i="10"/>
  <c r="Y56" i="10"/>
  <c r="Z56" i="10"/>
  <c r="AA56" i="10"/>
  <c r="AB56" i="10"/>
  <c r="AC56" i="10"/>
  <c r="AD56" i="10"/>
  <c r="AE56" i="10"/>
  <c r="AF56" i="10"/>
  <c r="U56" i="10"/>
  <c r="V56" i="10"/>
  <c r="W56" i="10"/>
  <c r="X56" i="10"/>
  <c r="AH57" i="10"/>
  <c r="Y57" i="10"/>
  <c r="Z57" i="10"/>
  <c r="AA57" i="10"/>
  <c r="AB57" i="10"/>
  <c r="AC57" i="10"/>
  <c r="AD57" i="10"/>
  <c r="AE57" i="10"/>
  <c r="AF57" i="10"/>
  <c r="U57" i="10"/>
  <c r="V57" i="10"/>
  <c r="W57" i="10"/>
  <c r="X57" i="10"/>
  <c r="AH58" i="10"/>
  <c r="Y58" i="10"/>
  <c r="Z58" i="10"/>
  <c r="AA58" i="10"/>
  <c r="AB58" i="10"/>
  <c r="AC58" i="10"/>
  <c r="AD58" i="10"/>
  <c r="AE58" i="10"/>
  <c r="AF58" i="10"/>
  <c r="U58" i="10"/>
  <c r="V58" i="10"/>
  <c r="W58" i="10"/>
  <c r="X58" i="10"/>
  <c r="AH59" i="10"/>
  <c r="Y59" i="10"/>
  <c r="Z59" i="10"/>
  <c r="AA59" i="10"/>
  <c r="AB59" i="10"/>
  <c r="AC59" i="10"/>
  <c r="AD59" i="10"/>
  <c r="AE59" i="10"/>
  <c r="AF59" i="10"/>
  <c r="U59" i="10"/>
  <c r="V59" i="10"/>
  <c r="W59" i="10"/>
  <c r="X59" i="10"/>
  <c r="AH60" i="10"/>
  <c r="Y60" i="10"/>
  <c r="Z60" i="10"/>
  <c r="AA60" i="10"/>
  <c r="AB60" i="10"/>
  <c r="AC60" i="10"/>
  <c r="AD60" i="10"/>
  <c r="AE60" i="10"/>
  <c r="AF60" i="10"/>
  <c r="U60" i="10"/>
  <c r="V60" i="10"/>
  <c r="W60" i="10"/>
  <c r="X60" i="10"/>
  <c r="AH61" i="10"/>
  <c r="C61" i="10" s="1"/>
  <c r="Y61" i="10"/>
  <c r="Z61" i="10"/>
  <c r="AA61" i="10"/>
  <c r="AB61" i="10"/>
  <c r="AC61" i="10"/>
  <c r="AD61" i="10"/>
  <c r="AE61" i="10"/>
  <c r="AF61" i="10"/>
  <c r="U61" i="10"/>
  <c r="V61" i="10"/>
  <c r="W61" i="10"/>
  <c r="X61" i="10"/>
  <c r="AH62" i="10"/>
  <c r="Y62" i="10"/>
  <c r="Z62" i="10"/>
  <c r="AA62" i="10"/>
  <c r="AB62" i="10"/>
  <c r="AC62" i="10"/>
  <c r="AD62" i="10"/>
  <c r="AE62" i="10"/>
  <c r="AF62" i="10"/>
  <c r="U62" i="10"/>
  <c r="V62" i="10"/>
  <c r="W62" i="10"/>
  <c r="X62" i="10"/>
  <c r="AH63" i="10"/>
  <c r="Y63" i="10"/>
  <c r="Z63" i="10"/>
  <c r="AA63" i="10"/>
  <c r="AB63" i="10"/>
  <c r="AC63" i="10"/>
  <c r="AD63" i="10"/>
  <c r="AE63" i="10"/>
  <c r="AF63" i="10"/>
  <c r="U63" i="10"/>
  <c r="V63" i="10"/>
  <c r="W63" i="10"/>
  <c r="X63" i="10"/>
  <c r="AH64" i="10"/>
  <c r="Y64" i="10"/>
  <c r="Z64" i="10"/>
  <c r="AA64" i="10"/>
  <c r="AB64" i="10"/>
  <c r="AC64" i="10"/>
  <c r="AD64" i="10"/>
  <c r="AE64" i="10"/>
  <c r="AF64" i="10"/>
  <c r="U64" i="10"/>
  <c r="V64" i="10"/>
  <c r="W64" i="10"/>
  <c r="X64" i="10"/>
  <c r="AH65" i="10"/>
  <c r="Y65" i="10"/>
  <c r="Z65" i="10"/>
  <c r="AA65" i="10"/>
  <c r="AB65" i="10"/>
  <c r="AC65" i="10"/>
  <c r="AD65" i="10"/>
  <c r="AE65" i="10"/>
  <c r="AF65" i="10"/>
  <c r="U65" i="10"/>
  <c r="V65" i="10"/>
  <c r="W65" i="10"/>
  <c r="X65" i="10"/>
  <c r="AH66" i="10"/>
  <c r="C66" i="10" s="1"/>
  <c r="Y66" i="10"/>
  <c r="Z66" i="10"/>
  <c r="AA66" i="10"/>
  <c r="AB66" i="10"/>
  <c r="AC66" i="10"/>
  <c r="AD66" i="10"/>
  <c r="AE66" i="10"/>
  <c r="AF66" i="10"/>
  <c r="U66" i="10"/>
  <c r="V66" i="10"/>
  <c r="W66" i="10"/>
  <c r="X66" i="10"/>
  <c r="AH67" i="10"/>
  <c r="Y67" i="10"/>
  <c r="Z67" i="10"/>
  <c r="AA67" i="10"/>
  <c r="AB67" i="10"/>
  <c r="AC67" i="10"/>
  <c r="AD67" i="10"/>
  <c r="AE67" i="10"/>
  <c r="AF67" i="10"/>
  <c r="U67" i="10"/>
  <c r="V67" i="10"/>
  <c r="W67" i="10"/>
  <c r="X67" i="10"/>
  <c r="AH68" i="10"/>
  <c r="Y68" i="10"/>
  <c r="Z68" i="10"/>
  <c r="AA68" i="10"/>
  <c r="AB68" i="10"/>
  <c r="AC68" i="10"/>
  <c r="AD68" i="10"/>
  <c r="AE68" i="10"/>
  <c r="AF68" i="10"/>
  <c r="U68" i="10"/>
  <c r="V68" i="10"/>
  <c r="W68" i="10"/>
  <c r="X68" i="10"/>
  <c r="AH69" i="10"/>
  <c r="Y69" i="10"/>
  <c r="Z69" i="10"/>
  <c r="AA69" i="10"/>
  <c r="AB69" i="10"/>
  <c r="AC69" i="10"/>
  <c r="AD69" i="10"/>
  <c r="AE69" i="10"/>
  <c r="AF69" i="10"/>
  <c r="U69" i="10"/>
  <c r="V69" i="10"/>
  <c r="W69" i="10"/>
  <c r="X69" i="10"/>
  <c r="AH8" i="10"/>
  <c r="C8" i="10" s="1"/>
  <c r="M9" i="1"/>
  <c r="N9" i="1"/>
  <c r="O9" i="1"/>
  <c r="P9" i="1"/>
  <c r="C9" i="1" s="1"/>
  <c r="Q9" i="1"/>
  <c r="R9" i="1"/>
  <c r="M10" i="1"/>
  <c r="N10" i="1"/>
  <c r="O10" i="1"/>
  <c r="P10" i="1"/>
  <c r="Q10" i="1"/>
  <c r="R10" i="1"/>
  <c r="M11" i="1"/>
  <c r="N11" i="1"/>
  <c r="O11" i="1"/>
  <c r="P11" i="1"/>
  <c r="Q11" i="1"/>
  <c r="R11" i="1"/>
  <c r="M14" i="1"/>
  <c r="N14" i="1"/>
  <c r="O14" i="1"/>
  <c r="P14" i="1"/>
  <c r="Q14" i="1"/>
  <c r="R14" i="1"/>
  <c r="M16" i="1"/>
  <c r="N16" i="1"/>
  <c r="O16" i="1"/>
  <c r="P16" i="1"/>
  <c r="Q16" i="1"/>
  <c r="R16" i="1"/>
  <c r="M17" i="1"/>
  <c r="N17" i="1"/>
  <c r="O17" i="1"/>
  <c r="P17" i="1"/>
  <c r="Q17" i="1"/>
  <c r="R17" i="1"/>
  <c r="M19" i="1"/>
  <c r="N19" i="1"/>
  <c r="O19" i="1"/>
  <c r="P19" i="1"/>
  <c r="C19" i="1" s="1"/>
  <c r="Q19" i="1"/>
  <c r="R19" i="1"/>
  <c r="M21" i="1"/>
  <c r="N21" i="1"/>
  <c r="O21" i="1"/>
  <c r="P21" i="1"/>
  <c r="Q21" i="1"/>
  <c r="R21" i="1"/>
  <c r="M22" i="1"/>
  <c r="N22" i="1"/>
  <c r="O22" i="1"/>
  <c r="P22" i="1"/>
  <c r="Q22" i="1"/>
  <c r="R22" i="1"/>
  <c r="M23" i="1"/>
  <c r="N23" i="1"/>
  <c r="C23" i="1" s="1"/>
  <c r="O23" i="1"/>
  <c r="P23" i="1"/>
  <c r="Q23" i="1"/>
  <c r="R23" i="1"/>
  <c r="M24" i="1"/>
  <c r="N24" i="1"/>
  <c r="O24" i="1"/>
  <c r="P24" i="1"/>
  <c r="Q24" i="1"/>
  <c r="R24" i="1"/>
  <c r="M26" i="1"/>
  <c r="C26" i="1" s="1"/>
  <c r="N26" i="1"/>
  <c r="O26" i="1"/>
  <c r="P26" i="1"/>
  <c r="Q26" i="1"/>
  <c r="R26" i="1"/>
  <c r="M27" i="1"/>
  <c r="N27" i="1"/>
  <c r="O27" i="1"/>
  <c r="P27" i="1"/>
  <c r="Q27" i="1"/>
  <c r="R27" i="1"/>
  <c r="M28" i="1"/>
  <c r="N28" i="1"/>
  <c r="O28" i="1"/>
  <c r="P28" i="1"/>
  <c r="Q28" i="1"/>
  <c r="R28" i="1"/>
  <c r="M29" i="1"/>
  <c r="N29" i="1"/>
  <c r="O29" i="1"/>
  <c r="P29" i="1"/>
  <c r="Q29" i="1"/>
  <c r="R29" i="1"/>
  <c r="M30" i="1"/>
  <c r="N30" i="1"/>
  <c r="O30" i="1"/>
  <c r="P30" i="1"/>
  <c r="Q30" i="1"/>
  <c r="R30" i="1"/>
  <c r="M31" i="1"/>
  <c r="N31" i="1"/>
  <c r="O31" i="1"/>
  <c r="P31" i="1"/>
  <c r="Q31" i="1"/>
  <c r="R31" i="1"/>
  <c r="M32" i="1"/>
  <c r="N32" i="1"/>
  <c r="O32" i="1"/>
  <c r="P32" i="1"/>
  <c r="Q32" i="1"/>
  <c r="R32" i="1"/>
  <c r="M34" i="1"/>
  <c r="N34" i="1"/>
  <c r="O34" i="1"/>
  <c r="P34" i="1"/>
  <c r="Q34" i="1"/>
  <c r="R34" i="1"/>
  <c r="M36" i="1"/>
  <c r="N36" i="1"/>
  <c r="O36" i="1"/>
  <c r="P36" i="1"/>
  <c r="C36" i="1" s="1"/>
  <c r="Q36" i="1"/>
  <c r="R36" i="1"/>
  <c r="M37" i="1"/>
  <c r="N37" i="1"/>
  <c r="O37" i="1"/>
  <c r="P37" i="1"/>
  <c r="Q37" i="1"/>
  <c r="R37" i="1"/>
  <c r="M39" i="1"/>
  <c r="N39" i="1"/>
  <c r="O39" i="1"/>
  <c r="P39" i="1"/>
  <c r="Q39" i="1"/>
  <c r="R39" i="1"/>
  <c r="M40" i="1"/>
  <c r="N40" i="1"/>
  <c r="O40" i="1"/>
  <c r="P40" i="1"/>
  <c r="Q40" i="1"/>
  <c r="R40" i="1"/>
  <c r="M42" i="1"/>
  <c r="N42" i="1"/>
  <c r="O42" i="1"/>
  <c r="P42" i="1"/>
  <c r="Q42" i="1"/>
  <c r="R42" i="1"/>
  <c r="M44" i="1"/>
  <c r="N44" i="1"/>
  <c r="O44" i="1"/>
  <c r="P44" i="1"/>
  <c r="Q44" i="1"/>
  <c r="R44" i="1"/>
  <c r="M45" i="1"/>
  <c r="N45" i="1"/>
  <c r="O45" i="1"/>
  <c r="P45" i="1"/>
  <c r="Q45" i="1"/>
  <c r="R45" i="1"/>
  <c r="M46" i="1"/>
  <c r="N46" i="1"/>
  <c r="O46" i="1"/>
  <c r="P46" i="1"/>
  <c r="Q46" i="1"/>
  <c r="R46" i="1"/>
  <c r="M48" i="1"/>
  <c r="N48" i="1"/>
  <c r="O48" i="1"/>
  <c r="P48" i="1"/>
  <c r="Q48" i="1"/>
  <c r="R48" i="1"/>
  <c r="M49" i="1"/>
  <c r="N49" i="1"/>
  <c r="O49" i="1"/>
  <c r="P49" i="1"/>
  <c r="Q49" i="1"/>
  <c r="R49" i="1"/>
  <c r="C49" i="1" s="1"/>
  <c r="M50" i="1"/>
  <c r="N50" i="1"/>
  <c r="O50" i="1"/>
  <c r="P50" i="1"/>
  <c r="Q50" i="1"/>
  <c r="R50" i="1"/>
  <c r="M51" i="1"/>
  <c r="N51" i="1"/>
  <c r="O51" i="1"/>
  <c r="P51" i="1"/>
  <c r="Q51" i="1"/>
  <c r="R51" i="1"/>
  <c r="M52" i="1"/>
  <c r="N52" i="1"/>
  <c r="O52" i="1"/>
  <c r="P52" i="1"/>
  <c r="Q52" i="1"/>
  <c r="R52" i="1"/>
  <c r="M54" i="1"/>
  <c r="N54" i="1"/>
  <c r="O54" i="1"/>
  <c r="P54" i="1"/>
  <c r="Q54" i="1"/>
  <c r="R54" i="1"/>
  <c r="M56" i="1"/>
  <c r="N56" i="1"/>
  <c r="O56" i="1"/>
  <c r="P56" i="1"/>
  <c r="Q56" i="1"/>
  <c r="R56" i="1"/>
  <c r="M57" i="1"/>
  <c r="C57" i="1" s="1"/>
  <c r="N57" i="1"/>
  <c r="O57" i="1"/>
  <c r="P57" i="1"/>
  <c r="Q57" i="1"/>
  <c r="R57" i="1"/>
  <c r="M60" i="1"/>
  <c r="N60" i="1"/>
  <c r="O60" i="1"/>
  <c r="P60" i="1"/>
  <c r="Q60" i="1"/>
  <c r="R60" i="1"/>
  <c r="M61" i="1"/>
  <c r="N61" i="1"/>
  <c r="O61" i="1"/>
  <c r="P61" i="1"/>
  <c r="Q61" i="1"/>
  <c r="R61" i="1"/>
  <c r="M62" i="1"/>
  <c r="N62" i="1"/>
  <c r="O62" i="1"/>
  <c r="P62" i="1"/>
  <c r="Q62" i="1"/>
  <c r="R62" i="1"/>
  <c r="M63" i="1"/>
  <c r="N63" i="1"/>
  <c r="O63" i="1"/>
  <c r="P63" i="1"/>
  <c r="Q63" i="1"/>
  <c r="R63" i="1"/>
  <c r="M64" i="1"/>
  <c r="N64" i="1"/>
  <c r="O64" i="1"/>
  <c r="P64" i="1"/>
  <c r="Q64" i="1"/>
  <c r="R64" i="1"/>
  <c r="M65" i="1"/>
  <c r="N65" i="1"/>
  <c r="O65" i="1"/>
  <c r="P65" i="1"/>
  <c r="Q65" i="1"/>
  <c r="R65" i="1"/>
  <c r="M66" i="1"/>
  <c r="N66" i="1"/>
  <c r="O66" i="1"/>
  <c r="P66" i="1"/>
  <c r="Q66" i="1"/>
  <c r="R66" i="1"/>
  <c r="M67" i="1"/>
  <c r="N67" i="1"/>
  <c r="O67" i="1"/>
  <c r="P67" i="1"/>
  <c r="Q67" i="1"/>
  <c r="R67" i="1"/>
  <c r="M69" i="1"/>
  <c r="C69" i="1" s="1"/>
  <c r="N69" i="1"/>
  <c r="O69" i="1"/>
  <c r="P69" i="1"/>
  <c r="Q69" i="1"/>
  <c r="R69" i="1"/>
  <c r="M70" i="1"/>
  <c r="N70" i="1"/>
  <c r="O70" i="1"/>
  <c r="P70" i="1"/>
  <c r="C70" i="1" s="1"/>
  <c r="Q70" i="1"/>
  <c r="R70" i="1"/>
  <c r="M71" i="1"/>
  <c r="N71" i="1"/>
  <c r="O71" i="1"/>
  <c r="P71" i="1"/>
  <c r="Q71" i="1"/>
  <c r="R71" i="1"/>
  <c r="M72" i="1"/>
  <c r="N72" i="1"/>
  <c r="O72" i="1"/>
  <c r="P72" i="1"/>
  <c r="Q72" i="1"/>
  <c r="R72" i="1"/>
  <c r="M74" i="1"/>
  <c r="N74" i="1"/>
  <c r="O74" i="1"/>
  <c r="P74" i="1"/>
  <c r="Q74" i="1"/>
  <c r="R74" i="1"/>
  <c r="M75" i="1"/>
  <c r="N75" i="1"/>
  <c r="O75" i="1"/>
  <c r="P75" i="1"/>
  <c r="Q75" i="1"/>
  <c r="R75" i="1"/>
  <c r="M76" i="1"/>
  <c r="N76" i="1"/>
  <c r="O76" i="1"/>
  <c r="P76" i="1"/>
  <c r="Q76" i="1"/>
  <c r="R76" i="1"/>
  <c r="M78" i="1"/>
  <c r="N78" i="1"/>
  <c r="O78" i="1"/>
  <c r="P78" i="1"/>
  <c r="Q78" i="1"/>
  <c r="R78" i="1"/>
  <c r="M81" i="1"/>
  <c r="N81" i="1"/>
  <c r="O81" i="1"/>
  <c r="P81" i="1"/>
  <c r="Q81" i="1"/>
  <c r="R81" i="1"/>
  <c r="M82" i="1"/>
  <c r="N82" i="1"/>
  <c r="O82" i="1"/>
  <c r="P82" i="1"/>
  <c r="Q82" i="1"/>
  <c r="R82" i="1"/>
  <c r="M83" i="1"/>
  <c r="N83" i="1"/>
  <c r="O83" i="1"/>
  <c r="P83" i="1"/>
  <c r="Q83" i="1"/>
  <c r="R83" i="1"/>
  <c r="M84" i="1"/>
  <c r="N84" i="1"/>
  <c r="O84" i="1"/>
  <c r="P84" i="1"/>
  <c r="Q84" i="1"/>
  <c r="R84" i="1"/>
  <c r="M86" i="1"/>
  <c r="N86" i="1"/>
  <c r="O86" i="1"/>
  <c r="P86" i="1"/>
  <c r="Q86" i="1"/>
  <c r="R86" i="1"/>
  <c r="M87" i="1"/>
  <c r="N87" i="1"/>
  <c r="O87" i="1"/>
  <c r="P87" i="1"/>
  <c r="C87" i="1" s="1"/>
  <c r="Q87" i="1"/>
  <c r="R87" i="1"/>
  <c r="M88" i="1"/>
  <c r="N88" i="1"/>
  <c r="O88" i="1"/>
  <c r="P88" i="1"/>
  <c r="Q88" i="1"/>
  <c r="R88" i="1"/>
  <c r="C88" i="1" s="1"/>
  <c r="M89" i="1"/>
  <c r="N89" i="1"/>
  <c r="C89" i="1" s="1"/>
  <c r="O89" i="1"/>
  <c r="P89" i="1"/>
  <c r="Q89" i="1"/>
  <c r="R89" i="1"/>
  <c r="M90" i="1"/>
  <c r="C90" i="1" s="1"/>
  <c r="N90" i="1"/>
  <c r="O90" i="1"/>
  <c r="P90" i="1"/>
  <c r="Q90" i="1"/>
  <c r="R90" i="1"/>
  <c r="M91" i="1"/>
  <c r="N91" i="1"/>
  <c r="O91" i="1"/>
  <c r="P91" i="1"/>
  <c r="Q91" i="1"/>
  <c r="R91" i="1"/>
  <c r="M92" i="1"/>
  <c r="N92" i="1"/>
  <c r="O92" i="1"/>
  <c r="P92" i="1"/>
  <c r="C92" i="1" s="1"/>
  <c r="Q92" i="1"/>
  <c r="R92" i="1"/>
  <c r="M93" i="1"/>
  <c r="N93" i="1"/>
  <c r="O93" i="1"/>
  <c r="P93" i="1"/>
  <c r="Q93" i="1"/>
  <c r="R93" i="1"/>
  <c r="M94" i="1"/>
  <c r="N94" i="1"/>
  <c r="O94" i="1"/>
  <c r="P94" i="1"/>
  <c r="Q94" i="1"/>
  <c r="R94" i="1"/>
  <c r="M95" i="1"/>
  <c r="N95" i="1"/>
  <c r="O95" i="1"/>
  <c r="P95" i="1"/>
  <c r="Q95" i="1"/>
  <c r="R95" i="1"/>
  <c r="M96" i="1"/>
  <c r="N96" i="1"/>
  <c r="O96" i="1"/>
  <c r="P96" i="1"/>
  <c r="C96" i="1" s="1"/>
  <c r="Q96" i="1"/>
  <c r="R96" i="1"/>
  <c r="M97" i="1"/>
  <c r="N97" i="1"/>
  <c r="O97" i="1"/>
  <c r="P97" i="1"/>
  <c r="Q97" i="1"/>
  <c r="R97" i="1"/>
  <c r="C97" i="1" s="1"/>
  <c r="M98" i="1"/>
  <c r="N98" i="1"/>
  <c r="O98" i="1"/>
  <c r="P98" i="1"/>
  <c r="Q98" i="1"/>
  <c r="R98" i="1"/>
  <c r="M99" i="1"/>
  <c r="N99" i="1"/>
  <c r="O99" i="1"/>
  <c r="P99" i="1"/>
  <c r="Q99" i="1"/>
  <c r="R99" i="1"/>
  <c r="M100" i="1"/>
  <c r="N100" i="1"/>
  <c r="O100" i="1"/>
  <c r="P100" i="1"/>
  <c r="C100" i="1" s="1"/>
  <c r="Q100" i="1"/>
  <c r="R100" i="1"/>
  <c r="M101" i="1"/>
  <c r="N101" i="1"/>
  <c r="O101" i="1"/>
  <c r="P101" i="1"/>
  <c r="Q101" i="1"/>
  <c r="R101" i="1"/>
  <c r="C101" i="1" s="1"/>
  <c r="M102" i="1"/>
  <c r="N102" i="1"/>
  <c r="O102" i="1"/>
  <c r="P102" i="1"/>
  <c r="Q102" i="1"/>
  <c r="R102" i="1"/>
  <c r="M103" i="1"/>
  <c r="N103" i="1"/>
  <c r="O103" i="1"/>
  <c r="P103" i="1"/>
  <c r="Q103" i="1"/>
  <c r="R103" i="1"/>
  <c r="M104" i="1"/>
  <c r="N104" i="1"/>
  <c r="O104" i="1"/>
  <c r="P104" i="1"/>
  <c r="C104" i="1" s="1"/>
  <c r="Q104" i="1"/>
  <c r="R104" i="1"/>
  <c r="M105" i="1"/>
  <c r="N105" i="1"/>
  <c r="O105" i="1"/>
  <c r="P105" i="1"/>
  <c r="Q105" i="1"/>
  <c r="R105" i="1"/>
  <c r="M107" i="1"/>
  <c r="N107" i="1"/>
  <c r="C107" i="1" s="1"/>
  <c r="O107" i="1"/>
  <c r="P107" i="1"/>
  <c r="Q107" i="1"/>
  <c r="R107" i="1"/>
  <c r="M8" i="1"/>
  <c r="C8" i="1" s="1"/>
  <c r="N8" i="1"/>
  <c r="O8" i="1"/>
  <c r="P8" i="1"/>
  <c r="Q8" i="1"/>
  <c r="R8" i="1"/>
  <c r="M9" i="2"/>
  <c r="N9" i="2"/>
  <c r="O9" i="2"/>
  <c r="P9" i="2"/>
  <c r="Q9" i="2"/>
  <c r="R9" i="2"/>
  <c r="M10" i="2"/>
  <c r="N10" i="2"/>
  <c r="O10" i="2"/>
  <c r="P10" i="2"/>
  <c r="Q10" i="2"/>
  <c r="R10" i="2"/>
  <c r="M11" i="2"/>
  <c r="N11" i="2"/>
  <c r="O11" i="2"/>
  <c r="P11" i="2"/>
  <c r="Q11" i="2"/>
  <c r="R11" i="2"/>
  <c r="M12" i="2"/>
  <c r="C12" i="2" s="1"/>
  <c r="N12" i="2"/>
  <c r="O12" i="2"/>
  <c r="P12" i="2"/>
  <c r="Q12" i="2"/>
  <c r="R12" i="2"/>
  <c r="M13" i="2"/>
  <c r="N13" i="2"/>
  <c r="O13" i="2"/>
  <c r="P13" i="2"/>
  <c r="Q13" i="2"/>
  <c r="R13" i="2"/>
  <c r="M14" i="2"/>
  <c r="N14" i="2"/>
  <c r="O14" i="2"/>
  <c r="P14" i="2"/>
  <c r="Q14" i="2"/>
  <c r="R14" i="2"/>
  <c r="M15" i="2"/>
  <c r="N15" i="2"/>
  <c r="O15" i="2"/>
  <c r="P15" i="2"/>
  <c r="Q15" i="2"/>
  <c r="R15" i="2"/>
  <c r="M16" i="2"/>
  <c r="C16" i="2" s="1"/>
  <c r="N16" i="2"/>
  <c r="O16" i="2"/>
  <c r="P16" i="2"/>
  <c r="Q16" i="2"/>
  <c r="R16" i="2"/>
  <c r="M17" i="2"/>
  <c r="N17" i="2"/>
  <c r="O17" i="2"/>
  <c r="P17" i="2"/>
  <c r="Q17" i="2"/>
  <c r="R17" i="2"/>
  <c r="M18" i="2"/>
  <c r="N18" i="2"/>
  <c r="O18" i="2"/>
  <c r="P18" i="2"/>
  <c r="Q18" i="2"/>
  <c r="R18" i="2"/>
  <c r="M19" i="2"/>
  <c r="C19" i="2" s="1"/>
  <c r="N19" i="2"/>
  <c r="O19" i="2"/>
  <c r="P19" i="2"/>
  <c r="Q19" i="2"/>
  <c r="R19" i="2"/>
  <c r="M20" i="2"/>
  <c r="N20" i="2"/>
  <c r="O20" i="2"/>
  <c r="P20" i="2"/>
  <c r="Q20" i="2"/>
  <c r="R20" i="2"/>
  <c r="M21" i="2"/>
  <c r="C21" i="2" s="1"/>
  <c r="N21" i="2"/>
  <c r="O21" i="2"/>
  <c r="P21" i="2"/>
  <c r="Q21" i="2"/>
  <c r="R21" i="2"/>
  <c r="M22" i="2"/>
  <c r="N22" i="2"/>
  <c r="O22" i="2"/>
  <c r="P22" i="2"/>
  <c r="Q22" i="2"/>
  <c r="R22" i="2"/>
  <c r="M23" i="2"/>
  <c r="N23" i="2"/>
  <c r="O23" i="2"/>
  <c r="P23" i="2"/>
  <c r="C23" i="2" s="1"/>
  <c r="Q23" i="2"/>
  <c r="R23" i="2"/>
  <c r="M24" i="2"/>
  <c r="N24" i="2"/>
  <c r="O24" i="2"/>
  <c r="P24" i="2"/>
  <c r="Q24" i="2"/>
  <c r="C24" i="2" s="1"/>
  <c r="R24" i="2"/>
  <c r="M25" i="2"/>
  <c r="N25" i="2"/>
  <c r="O25" i="2"/>
  <c r="P25" i="2"/>
  <c r="Q25" i="2"/>
  <c r="R25" i="2"/>
  <c r="M26" i="2"/>
  <c r="C26" i="2" s="1"/>
  <c r="N26" i="2"/>
  <c r="O26" i="2"/>
  <c r="P26" i="2"/>
  <c r="Q26" i="2"/>
  <c r="R26" i="2"/>
  <c r="M27" i="2"/>
  <c r="N27" i="2"/>
  <c r="O27" i="2"/>
  <c r="P27" i="2"/>
  <c r="Q27" i="2"/>
  <c r="R27" i="2"/>
  <c r="M28" i="2"/>
  <c r="N28" i="2"/>
  <c r="O28" i="2"/>
  <c r="P28" i="2"/>
  <c r="Q28" i="2"/>
  <c r="R28" i="2"/>
  <c r="M29" i="2"/>
  <c r="N29" i="2"/>
  <c r="O29" i="2"/>
  <c r="P29" i="2"/>
  <c r="Q29" i="2"/>
  <c r="R29" i="2"/>
  <c r="M30" i="2"/>
  <c r="C30" i="2" s="1"/>
  <c r="N30" i="2"/>
  <c r="O30" i="2"/>
  <c r="P30" i="2"/>
  <c r="Q30" i="2"/>
  <c r="R30" i="2"/>
  <c r="M31" i="2"/>
  <c r="N31" i="2"/>
  <c r="O31" i="2"/>
  <c r="P31" i="2"/>
  <c r="Q31" i="2"/>
  <c r="R31" i="2"/>
  <c r="M32" i="2"/>
  <c r="N32" i="2"/>
  <c r="O32" i="2"/>
  <c r="P32" i="2"/>
  <c r="Q32" i="2"/>
  <c r="R32" i="2"/>
  <c r="M33" i="2"/>
  <c r="N33" i="2"/>
  <c r="O33" i="2"/>
  <c r="P33" i="2"/>
  <c r="Q33" i="2"/>
  <c r="R33" i="2"/>
  <c r="M34" i="2"/>
  <c r="N34" i="2"/>
  <c r="O34" i="2"/>
  <c r="P34" i="2"/>
  <c r="Q34" i="2"/>
  <c r="R34" i="2"/>
  <c r="M35" i="2"/>
  <c r="N35" i="2"/>
  <c r="O35" i="2"/>
  <c r="P35" i="2"/>
  <c r="Q35" i="2"/>
  <c r="R35" i="2"/>
  <c r="M36" i="2"/>
  <c r="N36" i="2"/>
  <c r="O36" i="2"/>
  <c r="P36" i="2"/>
  <c r="Q36" i="2"/>
  <c r="R36" i="2"/>
  <c r="M37" i="2"/>
  <c r="N37" i="2"/>
  <c r="O37" i="2"/>
  <c r="P37" i="2"/>
  <c r="Q37" i="2"/>
  <c r="R37" i="2"/>
  <c r="M38" i="2"/>
  <c r="N38" i="2"/>
  <c r="O38" i="2"/>
  <c r="P38" i="2"/>
  <c r="Q38" i="2"/>
  <c r="R38" i="2"/>
  <c r="M39" i="2"/>
  <c r="N39" i="2"/>
  <c r="O39" i="2"/>
  <c r="P39" i="2"/>
  <c r="Q39" i="2"/>
  <c r="R39" i="2"/>
  <c r="M40" i="2"/>
  <c r="N40" i="2"/>
  <c r="O40" i="2"/>
  <c r="P40" i="2"/>
  <c r="Q40" i="2"/>
  <c r="R40" i="2"/>
  <c r="M41" i="2"/>
  <c r="N41" i="2"/>
  <c r="O41" i="2"/>
  <c r="P41" i="2"/>
  <c r="Q41" i="2"/>
  <c r="R41" i="2"/>
  <c r="M42" i="2"/>
  <c r="C42" i="2" s="1"/>
  <c r="N42" i="2"/>
  <c r="O42" i="2"/>
  <c r="P42" i="2"/>
  <c r="Q42" i="2"/>
  <c r="R42" i="2"/>
  <c r="M43" i="2"/>
  <c r="N43" i="2"/>
  <c r="O43" i="2"/>
  <c r="P43" i="2"/>
  <c r="Q43" i="2"/>
  <c r="R43" i="2"/>
  <c r="M44" i="2"/>
  <c r="N44" i="2"/>
  <c r="O44" i="2"/>
  <c r="P44" i="2"/>
  <c r="Q44" i="2"/>
  <c r="R44" i="2"/>
  <c r="M45" i="2"/>
  <c r="N45" i="2"/>
  <c r="O45" i="2"/>
  <c r="P45" i="2"/>
  <c r="Q45" i="2"/>
  <c r="R45" i="2"/>
  <c r="M46" i="2"/>
  <c r="N46" i="2"/>
  <c r="O46" i="2"/>
  <c r="P46" i="2"/>
  <c r="Q46" i="2"/>
  <c r="R46" i="2"/>
  <c r="M47" i="2"/>
  <c r="N47" i="2"/>
  <c r="C47" i="2" s="1"/>
  <c r="O47" i="2"/>
  <c r="P47" i="2"/>
  <c r="Q47" i="2"/>
  <c r="R47" i="2"/>
  <c r="M48" i="2"/>
  <c r="N48" i="2"/>
  <c r="O48" i="2"/>
  <c r="P48" i="2"/>
  <c r="Q48" i="2"/>
  <c r="R48" i="2"/>
  <c r="M49" i="2"/>
  <c r="N49" i="2"/>
  <c r="O49" i="2"/>
  <c r="P49" i="2"/>
  <c r="Q49" i="2"/>
  <c r="R49" i="2"/>
  <c r="M50" i="2"/>
  <c r="N50" i="2"/>
  <c r="O50" i="2"/>
  <c r="P50" i="2"/>
  <c r="Q50" i="2"/>
  <c r="R50" i="2"/>
  <c r="M51" i="2"/>
  <c r="N51" i="2"/>
  <c r="O51" i="2"/>
  <c r="P51" i="2"/>
  <c r="Q51" i="2"/>
  <c r="R51" i="2"/>
  <c r="M52" i="2"/>
  <c r="N52" i="2"/>
  <c r="O52" i="2"/>
  <c r="P52" i="2"/>
  <c r="C52" i="2" s="1"/>
  <c r="Q52" i="2"/>
  <c r="R52" i="2"/>
  <c r="M53" i="2"/>
  <c r="N53" i="2"/>
  <c r="O53" i="2"/>
  <c r="P53" i="2"/>
  <c r="Q53" i="2"/>
  <c r="R53" i="2"/>
  <c r="C53" i="2" s="1"/>
  <c r="M54" i="2"/>
  <c r="N54" i="2"/>
  <c r="O54" i="2"/>
  <c r="P54" i="2"/>
  <c r="Q54" i="2"/>
  <c r="R54" i="2"/>
  <c r="M55" i="2"/>
  <c r="N55" i="2"/>
  <c r="O55" i="2"/>
  <c r="P55" i="2"/>
  <c r="Q55" i="2"/>
  <c r="R55" i="2"/>
  <c r="M56" i="2"/>
  <c r="N56" i="2"/>
  <c r="O56" i="2"/>
  <c r="P56" i="2"/>
  <c r="Q56" i="2"/>
  <c r="R56" i="2"/>
  <c r="M57" i="2"/>
  <c r="N57" i="2"/>
  <c r="O57" i="2"/>
  <c r="P57" i="2"/>
  <c r="Q57" i="2"/>
  <c r="R57" i="2"/>
  <c r="M58" i="2"/>
  <c r="N58" i="2"/>
  <c r="C58" i="2" s="1"/>
  <c r="O58" i="2"/>
  <c r="P58" i="2"/>
  <c r="Q58" i="2"/>
  <c r="R58" i="2"/>
  <c r="M59" i="2"/>
  <c r="C59" i="2" s="1"/>
  <c r="N59" i="2"/>
  <c r="O59" i="2"/>
  <c r="P59" i="2"/>
  <c r="Q59" i="2"/>
  <c r="R59" i="2"/>
  <c r="M60" i="2"/>
  <c r="N60" i="2"/>
  <c r="O60" i="2"/>
  <c r="P60" i="2"/>
  <c r="Q60" i="2"/>
  <c r="R60" i="2"/>
  <c r="M61" i="2"/>
  <c r="N61" i="2"/>
  <c r="O61" i="2"/>
  <c r="P61" i="2"/>
  <c r="Q61" i="2"/>
  <c r="C61" i="2" s="1"/>
  <c r="R61" i="2"/>
  <c r="M62" i="2"/>
  <c r="N62" i="2"/>
  <c r="O62" i="2"/>
  <c r="P62" i="2"/>
  <c r="Q62" i="2"/>
  <c r="R62" i="2"/>
  <c r="M63" i="2"/>
  <c r="C63" i="2" s="1"/>
  <c r="N63" i="2"/>
  <c r="O63" i="2"/>
  <c r="P63" i="2"/>
  <c r="Q63" i="2"/>
  <c r="R63" i="2"/>
  <c r="M64" i="2"/>
  <c r="N64" i="2"/>
  <c r="O64" i="2"/>
  <c r="P64" i="2"/>
  <c r="Q64" i="2"/>
  <c r="R64" i="2"/>
  <c r="M65" i="2"/>
  <c r="N65" i="2"/>
  <c r="O65" i="2"/>
  <c r="P65" i="2"/>
  <c r="Q65" i="2"/>
  <c r="C65" i="2" s="1"/>
  <c r="R65" i="2"/>
  <c r="M66" i="2"/>
  <c r="N66" i="2"/>
  <c r="O66" i="2"/>
  <c r="P66" i="2"/>
  <c r="Q66" i="2"/>
  <c r="R66" i="2"/>
  <c r="M67" i="2"/>
  <c r="N67" i="2"/>
  <c r="O67" i="2"/>
  <c r="P67" i="2"/>
  <c r="Q67" i="2"/>
  <c r="R67" i="2"/>
  <c r="M68" i="2"/>
  <c r="N68" i="2"/>
  <c r="O68" i="2"/>
  <c r="C68" i="2" s="1"/>
  <c r="P68" i="2"/>
  <c r="Q68" i="2"/>
  <c r="R68" i="2"/>
  <c r="M69" i="2"/>
  <c r="N69" i="2"/>
  <c r="O69" i="2"/>
  <c r="P69" i="2"/>
  <c r="Q69" i="2"/>
  <c r="R69" i="2"/>
  <c r="M70" i="2"/>
  <c r="N70" i="2"/>
  <c r="O70" i="2"/>
  <c r="P70" i="2"/>
  <c r="Q70" i="2"/>
  <c r="R70" i="2"/>
  <c r="M71" i="2"/>
  <c r="N71" i="2"/>
  <c r="O71" i="2"/>
  <c r="P71" i="2"/>
  <c r="Q71" i="2"/>
  <c r="R71" i="2"/>
  <c r="M72" i="2"/>
  <c r="N72" i="2"/>
  <c r="O72" i="2"/>
  <c r="C72" i="2" s="1"/>
  <c r="P72" i="2"/>
  <c r="Q72" i="2"/>
  <c r="R72" i="2"/>
  <c r="M73" i="2"/>
  <c r="N73" i="2"/>
  <c r="O73" i="2"/>
  <c r="P73" i="2"/>
  <c r="Q73" i="2"/>
  <c r="C73" i="2" s="1"/>
  <c r="R73" i="2"/>
  <c r="M74" i="2"/>
  <c r="N74" i="2"/>
  <c r="O74" i="2"/>
  <c r="P74" i="2"/>
  <c r="Q74" i="2"/>
  <c r="R74" i="2"/>
  <c r="C74" i="2"/>
  <c r="M75" i="2"/>
  <c r="N75" i="2"/>
  <c r="O75" i="2"/>
  <c r="P75" i="2"/>
  <c r="Q75" i="2"/>
  <c r="R75" i="2"/>
  <c r="M76" i="2"/>
  <c r="N76" i="2"/>
  <c r="O76" i="2"/>
  <c r="P76" i="2"/>
  <c r="Q76" i="2"/>
  <c r="R76" i="2"/>
  <c r="M77" i="2"/>
  <c r="N77" i="2"/>
  <c r="O77" i="2"/>
  <c r="P77" i="2"/>
  <c r="Q77" i="2"/>
  <c r="R77" i="2"/>
  <c r="M78" i="2"/>
  <c r="N78" i="2"/>
  <c r="O78" i="2"/>
  <c r="P78" i="2"/>
  <c r="Q78" i="2"/>
  <c r="R78" i="2"/>
  <c r="M79" i="2"/>
  <c r="N79" i="2"/>
  <c r="O79" i="2"/>
  <c r="P79" i="2"/>
  <c r="Q79" i="2"/>
  <c r="R79" i="2"/>
  <c r="M80" i="2"/>
  <c r="N80" i="2"/>
  <c r="O80" i="2"/>
  <c r="P80" i="2"/>
  <c r="Q80" i="2"/>
  <c r="R80" i="2"/>
  <c r="M81" i="2"/>
  <c r="N81" i="2"/>
  <c r="O81" i="2"/>
  <c r="P81" i="2"/>
  <c r="Q81" i="2"/>
  <c r="R81" i="2"/>
  <c r="M82" i="2"/>
  <c r="N82" i="2"/>
  <c r="O82" i="2"/>
  <c r="P82" i="2"/>
  <c r="Q82" i="2"/>
  <c r="R82" i="2"/>
  <c r="C82" i="2" s="1"/>
  <c r="M83" i="2"/>
  <c r="N83" i="2"/>
  <c r="O83" i="2"/>
  <c r="P83" i="2"/>
  <c r="Q83" i="2"/>
  <c r="R83" i="2"/>
  <c r="M84" i="2"/>
  <c r="N84" i="2"/>
  <c r="C84" i="2" s="1"/>
  <c r="O84" i="2"/>
  <c r="P84" i="2"/>
  <c r="Q84" i="2"/>
  <c r="R84" i="2"/>
  <c r="M85" i="2"/>
  <c r="N85" i="2"/>
  <c r="O85" i="2"/>
  <c r="P85" i="2"/>
  <c r="C85" i="2" s="1"/>
  <c r="Q85" i="2"/>
  <c r="R85" i="2"/>
  <c r="M86" i="2"/>
  <c r="N86" i="2"/>
  <c r="O86" i="2"/>
  <c r="P86" i="2"/>
  <c r="Q86" i="2"/>
  <c r="R86" i="2"/>
  <c r="M87" i="2"/>
  <c r="N87" i="2"/>
  <c r="O87" i="2"/>
  <c r="P87" i="2"/>
  <c r="Q87" i="2"/>
  <c r="R87" i="2"/>
  <c r="M88" i="2"/>
  <c r="N88" i="2"/>
  <c r="C88" i="2" s="1"/>
  <c r="O88" i="2"/>
  <c r="P88" i="2"/>
  <c r="Q88" i="2"/>
  <c r="R88" i="2"/>
  <c r="M89" i="2"/>
  <c r="N89" i="2"/>
  <c r="O89" i="2"/>
  <c r="P89" i="2"/>
  <c r="C89" i="2" s="1"/>
  <c r="Q89" i="2"/>
  <c r="R89" i="2"/>
  <c r="M90" i="2"/>
  <c r="N90" i="2"/>
  <c r="O90" i="2"/>
  <c r="P90" i="2"/>
  <c r="Q90" i="2"/>
  <c r="R90" i="2"/>
  <c r="M91" i="2"/>
  <c r="N91" i="2"/>
  <c r="O91" i="2"/>
  <c r="P91" i="2"/>
  <c r="Q91" i="2"/>
  <c r="R91" i="2"/>
  <c r="M92" i="2"/>
  <c r="N92" i="2"/>
  <c r="O92" i="2"/>
  <c r="P92" i="2"/>
  <c r="Q92" i="2"/>
  <c r="R92" i="2"/>
  <c r="M93" i="2"/>
  <c r="N93" i="2"/>
  <c r="O93" i="2"/>
  <c r="C93" i="2" s="1"/>
  <c r="P93" i="2"/>
  <c r="Q93" i="2"/>
  <c r="R93" i="2"/>
  <c r="M94" i="2"/>
  <c r="N94" i="2"/>
  <c r="O94" i="2"/>
  <c r="P94" i="2"/>
  <c r="Q94" i="2"/>
  <c r="C94" i="2" s="1"/>
  <c r="R94" i="2"/>
  <c r="M95" i="2"/>
  <c r="N95" i="2"/>
  <c r="O95" i="2"/>
  <c r="P95" i="2"/>
  <c r="Q95" i="2"/>
  <c r="R95" i="2"/>
  <c r="M96" i="2"/>
  <c r="C96" i="2" s="1"/>
  <c r="N96" i="2"/>
  <c r="O96" i="2"/>
  <c r="P96" i="2"/>
  <c r="Q96" i="2"/>
  <c r="R96" i="2"/>
  <c r="M97" i="2"/>
  <c r="N97" i="2"/>
  <c r="O97" i="2"/>
  <c r="P97" i="2"/>
  <c r="Q97" i="2"/>
  <c r="R97" i="2"/>
  <c r="M98" i="2"/>
  <c r="N98" i="2"/>
  <c r="O98" i="2"/>
  <c r="P98" i="2"/>
  <c r="Q98" i="2"/>
  <c r="R98" i="2"/>
  <c r="M99" i="2"/>
  <c r="N99" i="2"/>
  <c r="O99" i="2"/>
  <c r="P99" i="2"/>
  <c r="Q99" i="2"/>
  <c r="R99" i="2"/>
  <c r="M100" i="2"/>
  <c r="C100" i="2" s="1"/>
  <c r="N100" i="2"/>
  <c r="O100" i="2"/>
  <c r="P100" i="2"/>
  <c r="Q100" i="2"/>
  <c r="R100" i="2"/>
  <c r="M101" i="2"/>
  <c r="N101" i="2"/>
  <c r="O101" i="2"/>
  <c r="C101" i="2" s="1"/>
  <c r="P101" i="2"/>
  <c r="Q101" i="2"/>
  <c r="R101" i="2"/>
  <c r="M102" i="2"/>
  <c r="N102" i="2"/>
  <c r="O102" i="2"/>
  <c r="P102" i="2"/>
  <c r="Q102" i="2"/>
  <c r="R102" i="2"/>
  <c r="M103" i="2"/>
  <c r="N103" i="2"/>
  <c r="O103" i="2"/>
  <c r="P103" i="2"/>
  <c r="Q103" i="2"/>
  <c r="R103" i="2"/>
  <c r="M104" i="2"/>
  <c r="N104" i="2"/>
  <c r="O104" i="2"/>
  <c r="P104" i="2"/>
  <c r="Q104" i="2"/>
  <c r="R104" i="2"/>
  <c r="M105" i="2"/>
  <c r="N105" i="2"/>
  <c r="O105" i="2"/>
  <c r="P105" i="2"/>
  <c r="Q105" i="2"/>
  <c r="R105" i="2"/>
  <c r="M106" i="2"/>
  <c r="N106" i="2"/>
  <c r="O106" i="2"/>
  <c r="P106" i="2"/>
  <c r="Q106" i="2"/>
  <c r="R106" i="2"/>
  <c r="M107" i="2"/>
  <c r="N107" i="2"/>
  <c r="O107" i="2"/>
  <c r="P107" i="2"/>
  <c r="Q107" i="2"/>
  <c r="R107" i="2"/>
  <c r="M8" i="2"/>
  <c r="N8" i="2"/>
  <c r="O8" i="2"/>
  <c r="P8" i="2"/>
  <c r="Q8" i="2"/>
  <c r="R8" i="2"/>
  <c r="U9" i="3"/>
  <c r="V9" i="3"/>
  <c r="W9" i="3"/>
  <c r="X9" i="3"/>
  <c r="Y9" i="3"/>
  <c r="Z9" i="3"/>
  <c r="AA9" i="3"/>
  <c r="AB9" i="3"/>
  <c r="AC9" i="3"/>
  <c r="AD9" i="3"/>
  <c r="AE9" i="3"/>
  <c r="AF9" i="3"/>
  <c r="AG9" i="3"/>
  <c r="AH9" i="3"/>
  <c r="U10" i="3"/>
  <c r="V10" i="3"/>
  <c r="W10" i="3"/>
  <c r="X10" i="3"/>
  <c r="Y10" i="3"/>
  <c r="Z10" i="3"/>
  <c r="AA10" i="3"/>
  <c r="AB10" i="3"/>
  <c r="AC10" i="3"/>
  <c r="AD10" i="3"/>
  <c r="AE10" i="3"/>
  <c r="AF10" i="3"/>
  <c r="AG10" i="3"/>
  <c r="AH10" i="3"/>
  <c r="U11" i="3"/>
  <c r="V11" i="3"/>
  <c r="W11" i="3"/>
  <c r="X11" i="3"/>
  <c r="Y11" i="3"/>
  <c r="Z11" i="3"/>
  <c r="AA11" i="3"/>
  <c r="AB11" i="3"/>
  <c r="AC11" i="3"/>
  <c r="AD11" i="3"/>
  <c r="AE11" i="3"/>
  <c r="AF11" i="3"/>
  <c r="AG11" i="3"/>
  <c r="AH11" i="3"/>
  <c r="U12" i="3"/>
  <c r="V12" i="3"/>
  <c r="C12" i="3" s="1"/>
  <c r="W12" i="3"/>
  <c r="X12" i="3"/>
  <c r="Y12" i="3"/>
  <c r="Z12" i="3"/>
  <c r="AA12" i="3"/>
  <c r="AB12" i="3"/>
  <c r="AC12" i="3"/>
  <c r="AD12" i="3"/>
  <c r="AE12" i="3"/>
  <c r="AF12" i="3"/>
  <c r="AG12" i="3"/>
  <c r="AH12" i="3"/>
  <c r="U13" i="3"/>
  <c r="V13" i="3"/>
  <c r="W13" i="3"/>
  <c r="X13" i="3"/>
  <c r="Y13" i="3"/>
  <c r="Z13" i="3"/>
  <c r="AA13" i="3"/>
  <c r="AB13" i="3"/>
  <c r="AC13" i="3"/>
  <c r="AD13" i="3"/>
  <c r="AE13" i="3"/>
  <c r="AF13" i="3"/>
  <c r="AG13" i="3"/>
  <c r="AH13" i="3"/>
  <c r="U14" i="3"/>
  <c r="V14" i="3"/>
  <c r="W14" i="3"/>
  <c r="X14" i="3"/>
  <c r="Y14" i="3"/>
  <c r="Z14" i="3"/>
  <c r="AA14" i="3"/>
  <c r="AB14" i="3"/>
  <c r="AC14" i="3"/>
  <c r="AD14" i="3"/>
  <c r="AE14" i="3"/>
  <c r="AF14" i="3"/>
  <c r="AG14" i="3"/>
  <c r="AH14" i="3"/>
  <c r="U15" i="3"/>
  <c r="V15" i="3"/>
  <c r="W15" i="3"/>
  <c r="C15" i="3" s="1"/>
  <c r="X15" i="3"/>
  <c r="Y15" i="3"/>
  <c r="Z15" i="3"/>
  <c r="AA15" i="3"/>
  <c r="AB15" i="3"/>
  <c r="AC15" i="3"/>
  <c r="AD15" i="3"/>
  <c r="AE15" i="3"/>
  <c r="AF15" i="3"/>
  <c r="AG15" i="3"/>
  <c r="AH15" i="3"/>
  <c r="U16" i="3"/>
  <c r="V16" i="3"/>
  <c r="W16" i="3"/>
  <c r="X16" i="3"/>
  <c r="Y16" i="3"/>
  <c r="Z16" i="3"/>
  <c r="C16" i="3" s="1"/>
  <c r="AA16" i="3"/>
  <c r="AB16" i="3"/>
  <c r="AC16" i="3"/>
  <c r="AD16" i="3"/>
  <c r="AE16" i="3"/>
  <c r="AF16" i="3"/>
  <c r="AG16" i="3"/>
  <c r="AH16" i="3"/>
  <c r="U17" i="3"/>
  <c r="V17" i="3"/>
  <c r="W17" i="3"/>
  <c r="X17" i="3"/>
  <c r="Y17" i="3"/>
  <c r="Z17" i="3"/>
  <c r="AA17" i="3"/>
  <c r="AB17" i="3"/>
  <c r="AC17" i="3"/>
  <c r="AD17" i="3"/>
  <c r="AE17" i="3"/>
  <c r="AF17" i="3"/>
  <c r="AG17" i="3"/>
  <c r="AH17" i="3"/>
  <c r="U18" i="3"/>
  <c r="V18" i="3"/>
  <c r="W18" i="3"/>
  <c r="X18" i="3"/>
  <c r="Y18" i="3"/>
  <c r="Z18" i="3"/>
  <c r="AA18" i="3"/>
  <c r="AB18" i="3"/>
  <c r="AC18" i="3"/>
  <c r="AD18" i="3"/>
  <c r="AE18" i="3"/>
  <c r="AF18" i="3"/>
  <c r="AG18" i="3"/>
  <c r="AH18" i="3"/>
  <c r="U19" i="3"/>
  <c r="V19" i="3"/>
  <c r="W19" i="3"/>
  <c r="X19" i="3"/>
  <c r="Y19" i="3"/>
  <c r="Z19" i="3"/>
  <c r="AA19" i="3"/>
  <c r="AB19" i="3"/>
  <c r="AC19" i="3"/>
  <c r="AD19" i="3"/>
  <c r="AE19" i="3"/>
  <c r="AF19" i="3"/>
  <c r="AG19" i="3"/>
  <c r="AH19" i="3"/>
  <c r="U20" i="3"/>
  <c r="V20" i="3"/>
  <c r="W20" i="3"/>
  <c r="X20" i="3"/>
  <c r="Y20" i="3"/>
  <c r="Z20" i="3"/>
  <c r="C20" i="3" s="1"/>
  <c r="AA20" i="3"/>
  <c r="AB20" i="3"/>
  <c r="AC20" i="3"/>
  <c r="AD20" i="3"/>
  <c r="AE20" i="3"/>
  <c r="AF20" i="3"/>
  <c r="AG20" i="3"/>
  <c r="AH20" i="3"/>
  <c r="U21" i="3"/>
  <c r="V21" i="3"/>
  <c r="W21" i="3"/>
  <c r="X21" i="3"/>
  <c r="Y21" i="3"/>
  <c r="Z21" i="3"/>
  <c r="AA21" i="3"/>
  <c r="AB21" i="3"/>
  <c r="C21" i="3" s="1"/>
  <c r="AC21" i="3"/>
  <c r="AD21" i="3"/>
  <c r="AE21" i="3"/>
  <c r="AF21" i="3"/>
  <c r="AG21" i="3"/>
  <c r="AH21" i="3"/>
  <c r="U22" i="3"/>
  <c r="V22" i="3"/>
  <c r="W22" i="3"/>
  <c r="X22" i="3"/>
  <c r="Y22" i="3"/>
  <c r="Z22" i="3"/>
  <c r="AA22" i="3"/>
  <c r="AB22" i="3"/>
  <c r="AC22" i="3"/>
  <c r="AD22" i="3"/>
  <c r="AE22" i="3"/>
  <c r="AF22" i="3"/>
  <c r="AG22" i="3"/>
  <c r="AH22" i="3"/>
  <c r="U23" i="3"/>
  <c r="V23" i="3"/>
  <c r="W23" i="3"/>
  <c r="X23" i="3"/>
  <c r="Y23" i="3"/>
  <c r="Z23" i="3"/>
  <c r="AA23" i="3"/>
  <c r="AB23" i="3"/>
  <c r="AC23" i="3"/>
  <c r="AD23" i="3"/>
  <c r="AE23" i="3"/>
  <c r="AF23" i="3"/>
  <c r="AG23" i="3"/>
  <c r="AH23" i="3"/>
  <c r="U24" i="3"/>
  <c r="V24" i="3"/>
  <c r="W24" i="3"/>
  <c r="X24" i="3"/>
  <c r="Y24" i="3"/>
  <c r="Z24" i="3"/>
  <c r="AA24" i="3"/>
  <c r="AB24" i="3"/>
  <c r="AC24" i="3"/>
  <c r="AD24" i="3"/>
  <c r="AE24" i="3"/>
  <c r="AF24" i="3"/>
  <c r="AG24" i="3"/>
  <c r="AH24" i="3"/>
  <c r="U25" i="3"/>
  <c r="V25" i="3"/>
  <c r="W25" i="3"/>
  <c r="X25" i="3"/>
  <c r="Y25" i="3"/>
  <c r="Z25" i="3"/>
  <c r="AA25" i="3"/>
  <c r="C25" i="3" s="1"/>
  <c r="AB25" i="3"/>
  <c r="AC25" i="3"/>
  <c r="AD25" i="3"/>
  <c r="AE25" i="3"/>
  <c r="AF25" i="3"/>
  <c r="AG25" i="3"/>
  <c r="AH25" i="3"/>
  <c r="U26" i="3"/>
  <c r="V26" i="3"/>
  <c r="W26" i="3"/>
  <c r="X26" i="3"/>
  <c r="Y26" i="3"/>
  <c r="Z26" i="3"/>
  <c r="AA26" i="3"/>
  <c r="AB26" i="3"/>
  <c r="AC26" i="3"/>
  <c r="AD26" i="3"/>
  <c r="AE26" i="3"/>
  <c r="AF26" i="3"/>
  <c r="AG26" i="3"/>
  <c r="AH26" i="3"/>
  <c r="U27" i="3"/>
  <c r="V27" i="3"/>
  <c r="W27" i="3"/>
  <c r="X27" i="3"/>
  <c r="Y27" i="3"/>
  <c r="Z27" i="3"/>
  <c r="AA27" i="3"/>
  <c r="AB27" i="3"/>
  <c r="AC27" i="3"/>
  <c r="AD27" i="3"/>
  <c r="AE27" i="3"/>
  <c r="AF27" i="3"/>
  <c r="AG27" i="3"/>
  <c r="AH27" i="3"/>
  <c r="U28" i="3"/>
  <c r="V28" i="3"/>
  <c r="W28" i="3"/>
  <c r="X28" i="3"/>
  <c r="Y28" i="3"/>
  <c r="Z28" i="3"/>
  <c r="AA28" i="3"/>
  <c r="AB28" i="3"/>
  <c r="AC28" i="3"/>
  <c r="AD28" i="3"/>
  <c r="AE28" i="3"/>
  <c r="AF28" i="3"/>
  <c r="AG28" i="3"/>
  <c r="AH28" i="3"/>
  <c r="U29" i="3"/>
  <c r="V29" i="3"/>
  <c r="W29" i="3"/>
  <c r="X29" i="3"/>
  <c r="Y29" i="3"/>
  <c r="Z29" i="3"/>
  <c r="AA29" i="3"/>
  <c r="AB29" i="3"/>
  <c r="AC29" i="3"/>
  <c r="AD29" i="3"/>
  <c r="AE29" i="3"/>
  <c r="AF29" i="3"/>
  <c r="AG29" i="3"/>
  <c r="AH29" i="3"/>
  <c r="U30" i="3"/>
  <c r="V30" i="3"/>
  <c r="W30" i="3"/>
  <c r="X30" i="3"/>
  <c r="Y30" i="3"/>
  <c r="Z30" i="3"/>
  <c r="AA30" i="3"/>
  <c r="AB30" i="3"/>
  <c r="AC30" i="3"/>
  <c r="AD30" i="3"/>
  <c r="AE30" i="3"/>
  <c r="AF30" i="3"/>
  <c r="AG30" i="3"/>
  <c r="AH30" i="3"/>
  <c r="U31" i="3"/>
  <c r="V31" i="3"/>
  <c r="W31" i="3"/>
  <c r="X31" i="3"/>
  <c r="Y31" i="3"/>
  <c r="Z31" i="3"/>
  <c r="AA31" i="3"/>
  <c r="AB31" i="3"/>
  <c r="AC31" i="3"/>
  <c r="AD31" i="3"/>
  <c r="AE31" i="3"/>
  <c r="AF31" i="3"/>
  <c r="AG31" i="3"/>
  <c r="AH31" i="3"/>
  <c r="U32" i="3"/>
  <c r="V32" i="3"/>
  <c r="W32" i="3"/>
  <c r="X32" i="3"/>
  <c r="Y32" i="3"/>
  <c r="Z32" i="3"/>
  <c r="AA32" i="3"/>
  <c r="AB32" i="3"/>
  <c r="AC32" i="3"/>
  <c r="AD32" i="3"/>
  <c r="AE32" i="3"/>
  <c r="AF32" i="3"/>
  <c r="AG32" i="3"/>
  <c r="AH32" i="3"/>
  <c r="U33" i="3"/>
  <c r="V33" i="3"/>
  <c r="W33" i="3"/>
  <c r="X33" i="3"/>
  <c r="Y33" i="3"/>
  <c r="Z33" i="3"/>
  <c r="AA33" i="3"/>
  <c r="AB33" i="3"/>
  <c r="AC33" i="3"/>
  <c r="AD33" i="3"/>
  <c r="AE33" i="3"/>
  <c r="AF33" i="3"/>
  <c r="AG33" i="3"/>
  <c r="AH33" i="3"/>
  <c r="U34" i="3"/>
  <c r="V34" i="3"/>
  <c r="W34" i="3"/>
  <c r="X34" i="3"/>
  <c r="Y34" i="3"/>
  <c r="Z34" i="3"/>
  <c r="AA34" i="3"/>
  <c r="AB34" i="3"/>
  <c r="AC34" i="3"/>
  <c r="AD34" i="3"/>
  <c r="AE34" i="3"/>
  <c r="AF34" i="3"/>
  <c r="AG34" i="3"/>
  <c r="AH34" i="3"/>
  <c r="U35" i="3"/>
  <c r="V35" i="3"/>
  <c r="W35" i="3"/>
  <c r="X35" i="3"/>
  <c r="Y35" i="3"/>
  <c r="Z35" i="3"/>
  <c r="AA35" i="3"/>
  <c r="AB35" i="3"/>
  <c r="AC35" i="3"/>
  <c r="AD35" i="3"/>
  <c r="AE35" i="3"/>
  <c r="AF35" i="3"/>
  <c r="AG35" i="3"/>
  <c r="AH35" i="3"/>
  <c r="U36" i="3"/>
  <c r="V36" i="3"/>
  <c r="W36" i="3"/>
  <c r="X36" i="3"/>
  <c r="Y36" i="3"/>
  <c r="Z36" i="3"/>
  <c r="AA36" i="3"/>
  <c r="AB36" i="3"/>
  <c r="AC36" i="3"/>
  <c r="AD36" i="3"/>
  <c r="AE36" i="3"/>
  <c r="AF36" i="3"/>
  <c r="AG36" i="3"/>
  <c r="AH36" i="3"/>
  <c r="U37" i="3"/>
  <c r="V37" i="3"/>
  <c r="W37" i="3"/>
  <c r="X37" i="3"/>
  <c r="Y37" i="3"/>
  <c r="Z37" i="3"/>
  <c r="AA37" i="3"/>
  <c r="AB37" i="3"/>
  <c r="AC37" i="3"/>
  <c r="AD37" i="3"/>
  <c r="AE37" i="3"/>
  <c r="AF37" i="3"/>
  <c r="AG37" i="3"/>
  <c r="AH37" i="3"/>
  <c r="U38" i="3"/>
  <c r="V38" i="3"/>
  <c r="W38" i="3"/>
  <c r="X38" i="3"/>
  <c r="Y38" i="3"/>
  <c r="Z38" i="3"/>
  <c r="AA38" i="3"/>
  <c r="AB38" i="3"/>
  <c r="C38" i="3" s="1"/>
  <c r="AC38" i="3"/>
  <c r="AD38" i="3"/>
  <c r="AE38" i="3"/>
  <c r="AF38" i="3"/>
  <c r="AG38" i="3"/>
  <c r="AH38" i="3"/>
  <c r="U39" i="3"/>
  <c r="V39" i="3"/>
  <c r="W39" i="3"/>
  <c r="X39" i="3"/>
  <c r="Y39" i="3"/>
  <c r="Z39" i="3"/>
  <c r="AA39" i="3"/>
  <c r="AB39" i="3"/>
  <c r="AC39" i="3"/>
  <c r="AD39" i="3"/>
  <c r="AE39" i="3"/>
  <c r="AF39" i="3"/>
  <c r="AG39" i="3"/>
  <c r="AH39" i="3"/>
  <c r="U40" i="3"/>
  <c r="V40" i="3"/>
  <c r="W40" i="3"/>
  <c r="X40" i="3"/>
  <c r="Y40" i="3"/>
  <c r="Z40" i="3"/>
  <c r="AA40" i="3"/>
  <c r="AB40" i="3"/>
  <c r="AC40" i="3"/>
  <c r="AD40" i="3"/>
  <c r="AE40" i="3"/>
  <c r="AF40" i="3"/>
  <c r="AG40" i="3"/>
  <c r="AH40" i="3"/>
  <c r="U41" i="3"/>
  <c r="V41" i="3"/>
  <c r="W41" i="3"/>
  <c r="X41" i="3"/>
  <c r="Y41" i="3"/>
  <c r="Z41" i="3"/>
  <c r="AA41" i="3"/>
  <c r="AB41" i="3"/>
  <c r="AC41" i="3"/>
  <c r="AD41" i="3"/>
  <c r="AE41" i="3"/>
  <c r="AF41" i="3"/>
  <c r="AG41" i="3"/>
  <c r="AH41" i="3"/>
  <c r="U42" i="3"/>
  <c r="V42" i="3"/>
  <c r="W42" i="3"/>
  <c r="X42" i="3"/>
  <c r="Y42" i="3"/>
  <c r="Z42" i="3"/>
  <c r="AA42" i="3"/>
  <c r="C42" i="3" s="1"/>
  <c r="AB42" i="3"/>
  <c r="AC42" i="3"/>
  <c r="AD42" i="3"/>
  <c r="AE42" i="3"/>
  <c r="AF42" i="3"/>
  <c r="AG42" i="3"/>
  <c r="AH42" i="3"/>
  <c r="U43" i="3"/>
  <c r="V43" i="3"/>
  <c r="W43" i="3"/>
  <c r="X43" i="3"/>
  <c r="Y43" i="3"/>
  <c r="Z43" i="3"/>
  <c r="AA43" i="3"/>
  <c r="AB43" i="3"/>
  <c r="AC43" i="3"/>
  <c r="AD43" i="3"/>
  <c r="AE43" i="3"/>
  <c r="AF43" i="3"/>
  <c r="AG43" i="3"/>
  <c r="AH43" i="3"/>
  <c r="U44" i="3"/>
  <c r="V44" i="3"/>
  <c r="W44" i="3"/>
  <c r="X44" i="3"/>
  <c r="Y44" i="3"/>
  <c r="Z44" i="3"/>
  <c r="AA44" i="3"/>
  <c r="AB44" i="3"/>
  <c r="AC44" i="3"/>
  <c r="AD44" i="3"/>
  <c r="AE44" i="3"/>
  <c r="AF44" i="3"/>
  <c r="AG44" i="3"/>
  <c r="AH44" i="3"/>
  <c r="U45" i="3"/>
  <c r="V45" i="3"/>
  <c r="W45" i="3"/>
  <c r="X45" i="3"/>
  <c r="Y45" i="3"/>
  <c r="Z45" i="3"/>
  <c r="AA45" i="3"/>
  <c r="AB45" i="3"/>
  <c r="AC45" i="3"/>
  <c r="AD45" i="3"/>
  <c r="AE45" i="3"/>
  <c r="AF45" i="3"/>
  <c r="AG45" i="3"/>
  <c r="AH45" i="3"/>
  <c r="U46" i="3"/>
  <c r="V46" i="3"/>
  <c r="W46" i="3"/>
  <c r="X46" i="3"/>
  <c r="Y46" i="3"/>
  <c r="Z46" i="3"/>
  <c r="AA46" i="3"/>
  <c r="AB46" i="3"/>
  <c r="AC46" i="3"/>
  <c r="AD46" i="3"/>
  <c r="AE46" i="3"/>
  <c r="AF46" i="3"/>
  <c r="AG46" i="3"/>
  <c r="AH46" i="3"/>
  <c r="U47" i="3"/>
  <c r="V47" i="3"/>
  <c r="W47" i="3"/>
  <c r="X47" i="3"/>
  <c r="Y47" i="3"/>
  <c r="Z47" i="3"/>
  <c r="AA47" i="3"/>
  <c r="AB47" i="3"/>
  <c r="AC47" i="3"/>
  <c r="AD47" i="3"/>
  <c r="AE47" i="3"/>
  <c r="AF47" i="3"/>
  <c r="AG47" i="3"/>
  <c r="AH47" i="3"/>
  <c r="C47" i="3"/>
  <c r="U48" i="3"/>
  <c r="V48" i="3"/>
  <c r="W48" i="3"/>
  <c r="X48" i="3"/>
  <c r="Y48" i="3"/>
  <c r="Z48" i="3"/>
  <c r="AA48" i="3"/>
  <c r="AB48" i="3"/>
  <c r="C48" i="3" s="1"/>
  <c r="AC48" i="3"/>
  <c r="AD48" i="3"/>
  <c r="AE48" i="3"/>
  <c r="AF48" i="3"/>
  <c r="AG48" i="3"/>
  <c r="AH48" i="3"/>
  <c r="U49" i="3"/>
  <c r="V49" i="3"/>
  <c r="W49" i="3"/>
  <c r="X49" i="3"/>
  <c r="Y49" i="3"/>
  <c r="Z49" i="3"/>
  <c r="AA49" i="3"/>
  <c r="AB49" i="3"/>
  <c r="AC49" i="3"/>
  <c r="AD49" i="3"/>
  <c r="AE49" i="3"/>
  <c r="AF49" i="3"/>
  <c r="AG49" i="3"/>
  <c r="AH49" i="3"/>
  <c r="U50" i="3"/>
  <c r="V50" i="3"/>
  <c r="W50" i="3"/>
  <c r="X50" i="3"/>
  <c r="Y50" i="3"/>
  <c r="Z50" i="3"/>
  <c r="AA50" i="3"/>
  <c r="AB50" i="3"/>
  <c r="AC50" i="3"/>
  <c r="AD50" i="3"/>
  <c r="AE50" i="3"/>
  <c r="AF50" i="3"/>
  <c r="AG50" i="3"/>
  <c r="AH50" i="3"/>
  <c r="U51" i="3"/>
  <c r="V51" i="3"/>
  <c r="W51" i="3"/>
  <c r="X51" i="3"/>
  <c r="Y51" i="3"/>
  <c r="Z51" i="3"/>
  <c r="AA51" i="3"/>
  <c r="AB51" i="3"/>
  <c r="AC51" i="3"/>
  <c r="AD51" i="3"/>
  <c r="AE51" i="3"/>
  <c r="AF51" i="3"/>
  <c r="AG51" i="3"/>
  <c r="AH51" i="3"/>
  <c r="U52" i="3"/>
  <c r="V52" i="3"/>
  <c r="W52" i="3"/>
  <c r="X52" i="3"/>
  <c r="Y52" i="3"/>
  <c r="Z52" i="3"/>
  <c r="AA52" i="3"/>
  <c r="AB52" i="3"/>
  <c r="C52" i="3" s="1"/>
  <c r="AC52" i="3"/>
  <c r="AD52" i="3"/>
  <c r="AE52" i="3"/>
  <c r="AF52" i="3"/>
  <c r="AG52" i="3"/>
  <c r="AH52" i="3"/>
  <c r="U53" i="3"/>
  <c r="V53" i="3"/>
  <c r="C53" i="3" s="1"/>
  <c r="W53" i="3"/>
  <c r="X53" i="3"/>
  <c r="Y53" i="3"/>
  <c r="Z53" i="3"/>
  <c r="AA53" i="3"/>
  <c r="AB53" i="3"/>
  <c r="AC53" i="3"/>
  <c r="AD53" i="3"/>
  <c r="AE53" i="3"/>
  <c r="AF53" i="3"/>
  <c r="AG53" i="3"/>
  <c r="AH53" i="3"/>
  <c r="U54" i="3"/>
  <c r="V54" i="3"/>
  <c r="W54" i="3"/>
  <c r="X54" i="3"/>
  <c r="Y54" i="3"/>
  <c r="Z54" i="3"/>
  <c r="AA54" i="3"/>
  <c r="AB54" i="3"/>
  <c r="AC54" i="3"/>
  <c r="AD54" i="3"/>
  <c r="AE54" i="3"/>
  <c r="AF54" i="3"/>
  <c r="AG54" i="3"/>
  <c r="AH54" i="3"/>
  <c r="U55" i="3"/>
  <c r="V55" i="3"/>
  <c r="W55" i="3"/>
  <c r="X55" i="3"/>
  <c r="Y55" i="3"/>
  <c r="Z55" i="3"/>
  <c r="C55" i="3" s="1"/>
  <c r="AA55" i="3"/>
  <c r="AB55" i="3"/>
  <c r="AC55" i="3"/>
  <c r="AD55" i="3"/>
  <c r="AE55" i="3"/>
  <c r="AF55" i="3"/>
  <c r="AG55" i="3"/>
  <c r="AH55" i="3"/>
  <c r="U56" i="3"/>
  <c r="V56" i="3"/>
  <c r="W56" i="3"/>
  <c r="X56" i="3"/>
  <c r="Y56" i="3"/>
  <c r="Z56" i="3"/>
  <c r="AA56" i="3"/>
  <c r="AB56" i="3"/>
  <c r="AC56" i="3"/>
  <c r="AD56" i="3"/>
  <c r="AE56" i="3"/>
  <c r="AF56" i="3"/>
  <c r="AG56" i="3"/>
  <c r="AH56" i="3"/>
  <c r="U57" i="3"/>
  <c r="V57" i="3"/>
  <c r="W57" i="3"/>
  <c r="X57" i="3"/>
  <c r="Y57" i="3"/>
  <c r="Z57" i="3"/>
  <c r="AA57" i="3"/>
  <c r="AB57" i="3"/>
  <c r="AC57" i="3"/>
  <c r="AD57" i="3"/>
  <c r="AE57" i="3"/>
  <c r="AF57" i="3"/>
  <c r="AG57" i="3"/>
  <c r="AH57" i="3"/>
  <c r="U58" i="3"/>
  <c r="V58" i="3"/>
  <c r="W58" i="3"/>
  <c r="X58" i="3"/>
  <c r="Y58" i="3"/>
  <c r="Z58" i="3"/>
  <c r="AA58" i="3"/>
  <c r="AB58" i="3"/>
  <c r="AC58" i="3"/>
  <c r="AD58" i="3"/>
  <c r="AE58" i="3"/>
  <c r="AF58" i="3"/>
  <c r="AG58" i="3"/>
  <c r="AH58" i="3"/>
  <c r="U59" i="3"/>
  <c r="V59" i="3"/>
  <c r="W59" i="3"/>
  <c r="X59" i="3"/>
  <c r="Y59" i="3"/>
  <c r="Z59" i="3"/>
  <c r="AA59" i="3"/>
  <c r="AB59" i="3"/>
  <c r="AC59" i="3"/>
  <c r="AD59" i="3"/>
  <c r="AE59" i="3"/>
  <c r="AF59" i="3"/>
  <c r="AG59" i="3"/>
  <c r="AH59" i="3"/>
  <c r="U60" i="3"/>
  <c r="V60" i="3"/>
  <c r="W60" i="3"/>
  <c r="X60" i="3"/>
  <c r="Y60" i="3"/>
  <c r="Z60" i="3"/>
  <c r="AA60" i="3"/>
  <c r="AB60" i="3"/>
  <c r="AC60" i="3"/>
  <c r="AD60" i="3"/>
  <c r="AE60" i="3"/>
  <c r="AF60" i="3"/>
  <c r="AG60" i="3"/>
  <c r="AH60" i="3"/>
  <c r="U61" i="3"/>
  <c r="V61" i="3"/>
  <c r="W61" i="3"/>
  <c r="X61" i="3"/>
  <c r="Y61" i="3"/>
  <c r="Z61" i="3"/>
  <c r="AA61" i="3"/>
  <c r="AB61" i="3"/>
  <c r="AC61" i="3"/>
  <c r="AD61" i="3"/>
  <c r="AE61" i="3"/>
  <c r="AF61" i="3"/>
  <c r="AG61" i="3"/>
  <c r="AH61" i="3"/>
  <c r="U62" i="3"/>
  <c r="V62" i="3"/>
  <c r="W62" i="3"/>
  <c r="X62" i="3"/>
  <c r="Y62" i="3"/>
  <c r="Z62" i="3"/>
  <c r="AA62" i="3"/>
  <c r="AB62" i="3"/>
  <c r="AC62" i="3"/>
  <c r="AD62" i="3"/>
  <c r="AE62" i="3"/>
  <c r="AF62" i="3"/>
  <c r="AG62" i="3"/>
  <c r="AH62" i="3"/>
  <c r="U63" i="3"/>
  <c r="V63" i="3"/>
  <c r="W63" i="3"/>
  <c r="X63" i="3"/>
  <c r="Y63" i="3"/>
  <c r="Z63" i="3"/>
  <c r="AA63" i="3"/>
  <c r="AB63" i="3"/>
  <c r="AC63" i="3"/>
  <c r="AD63" i="3"/>
  <c r="AE63" i="3"/>
  <c r="AF63" i="3"/>
  <c r="AG63" i="3"/>
  <c r="AH63" i="3"/>
  <c r="U64" i="3"/>
  <c r="V64" i="3"/>
  <c r="W64" i="3"/>
  <c r="X64" i="3"/>
  <c r="Y64" i="3"/>
  <c r="Z64" i="3"/>
  <c r="AA64" i="3"/>
  <c r="AB64" i="3"/>
  <c r="AC64" i="3"/>
  <c r="AD64" i="3"/>
  <c r="AE64" i="3"/>
  <c r="AF64" i="3"/>
  <c r="AG64" i="3"/>
  <c r="AH64" i="3"/>
  <c r="U65" i="3"/>
  <c r="V65" i="3"/>
  <c r="W65" i="3"/>
  <c r="X65" i="3"/>
  <c r="Y65" i="3"/>
  <c r="Z65" i="3"/>
  <c r="AA65" i="3"/>
  <c r="AB65" i="3"/>
  <c r="AC65" i="3"/>
  <c r="AD65" i="3"/>
  <c r="AE65" i="3"/>
  <c r="AF65" i="3"/>
  <c r="AG65" i="3"/>
  <c r="AH65" i="3"/>
  <c r="U66" i="3"/>
  <c r="V66" i="3"/>
  <c r="W66" i="3"/>
  <c r="X66" i="3"/>
  <c r="Y66" i="3"/>
  <c r="Z66" i="3"/>
  <c r="AA66" i="3"/>
  <c r="AB66" i="3"/>
  <c r="AC66" i="3"/>
  <c r="AD66" i="3"/>
  <c r="AE66" i="3"/>
  <c r="AF66" i="3"/>
  <c r="AG66" i="3"/>
  <c r="AH66" i="3"/>
  <c r="U67" i="3"/>
  <c r="V67" i="3"/>
  <c r="W67" i="3"/>
  <c r="X67" i="3"/>
  <c r="Y67" i="3"/>
  <c r="Z67" i="3"/>
  <c r="AA67" i="3"/>
  <c r="AB67" i="3"/>
  <c r="AC67" i="3"/>
  <c r="AD67" i="3"/>
  <c r="AE67" i="3"/>
  <c r="AF67" i="3"/>
  <c r="AG67" i="3"/>
  <c r="AH67" i="3"/>
  <c r="U68" i="3"/>
  <c r="V68" i="3"/>
  <c r="W68" i="3"/>
  <c r="X68" i="3"/>
  <c r="Y68" i="3"/>
  <c r="Z68" i="3"/>
  <c r="AA68" i="3"/>
  <c r="AB68" i="3"/>
  <c r="AC68" i="3"/>
  <c r="AD68" i="3"/>
  <c r="AE68" i="3"/>
  <c r="AF68" i="3"/>
  <c r="AG68" i="3"/>
  <c r="AH68" i="3"/>
  <c r="U69" i="3"/>
  <c r="V69" i="3"/>
  <c r="W69" i="3"/>
  <c r="X69" i="3"/>
  <c r="Y69" i="3"/>
  <c r="Z69" i="3"/>
  <c r="AA69" i="3"/>
  <c r="AB69" i="3"/>
  <c r="AC69" i="3"/>
  <c r="AD69" i="3"/>
  <c r="AE69" i="3"/>
  <c r="AF69" i="3"/>
  <c r="AG69" i="3"/>
  <c r="AH69" i="3"/>
  <c r="U70" i="3"/>
  <c r="V70" i="3"/>
  <c r="W70" i="3"/>
  <c r="X70" i="3"/>
  <c r="Y70" i="3"/>
  <c r="Z70" i="3"/>
  <c r="AA70" i="3"/>
  <c r="AB70" i="3"/>
  <c r="AC70" i="3"/>
  <c r="AD70" i="3"/>
  <c r="AE70" i="3"/>
  <c r="AF70" i="3"/>
  <c r="AG70" i="3"/>
  <c r="AH70" i="3"/>
  <c r="U71" i="3"/>
  <c r="V71" i="3"/>
  <c r="W71" i="3"/>
  <c r="C71" i="3" s="1"/>
  <c r="X71" i="3"/>
  <c r="Y71" i="3"/>
  <c r="Z71" i="3"/>
  <c r="AA71" i="3"/>
  <c r="AB71" i="3"/>
  <c r="AC71" i="3"/>
  <c r="AD71" i="3"/>
  <c r="AE71" i="3"/>
  <c r="AF71" i="3"/>
  <c r="AG71" i="3"/>
  <c r="AH71" i="3"/>
  <c r="U72" i="3"/>
  <c r="C72" i="3" s="1"/>
  <c r="V72" i="3"/>
  <c r="W72" i="3"/>
  <c r="X72" i="3"/>
  <c r="Y72" i="3"/>
  <c r="Z72" i="3"/>
  <c r="AA72" i="3"/>
  <c r="AB72" i="3"/>
  <c r="AC72" i="3"/>
  <c r="AD72" i="3"/>
  <c r="AE72" i="3"/>
  <c r="AF72" i="3"/>
  <c r="AG72" i="3"/>
  <c r="AH72" i="3"/>
  <c r="U73" i="3"/>
  <c r="V73" i="3"/>
  <c r="W73" i="3"/>
  <c r="X73" i="3"/>
  <c r="Y73" i="3"/>
  <c r="Z73" i="3"/>
  <c r="AA73" i="3"/>
  <c r="C73" i="3" s="1"/>
  <c r="AB73" i="3"/>
  <c r="AC73" i="3"/>
  <c r="AD73" i="3"/>
  <c r="AE73" i="3"/>
  <c r="AF73" i="3"/>
  <c r="AG73" i="3"/>
  <c r="AH73" i="3"/>
  <c r="U74" i="3"/>
  <c r="V74" i="3"/>
  <c r="W74" i="3"/>
  <c r="X74" i="3"/>
  <c r="Y74" i="3"/>
  <c r="Z74" i="3"/>
  <c r="AA74" i="3"/>
  <c r="AB74" i="3"/>
  <c r="AC74" i="3"/>
  <c r="AD74" i="3"/>
  <c r="AE74" i="3"/>
  <c r="AF74" i="3"/>
  <c r="AG74" i="3"/>
  <c r="AH74" i="3"/>
  <c r="U75" i="3"/>
  <c r="V75" i="3"/>
  <c r="W75" i="3"/>
  <c r="X75" i="3"/>
  <c r="Y75" i="3"/>
  <c r="Z75" i="3"/>
  <c r="AA75" i="3"/>
  <c r="AB75" i="3"/>
  <c r="AC75" i="3"/>
  <c r="AD75" i="3"/>
  <c r="AE75" i="3"/>
  <c r="AF75" i="3"/>
  <c r="AG75" i="3"/>
  <c r="AH75" i="3"/>
  <c r="U76" i="3"/>
  <c r="V76" i="3"/>
  <c r="W76" i="3"/>
  <c r="X76" i="3"/>
  <c r="Y76" i="3"/>
  <c r="Z76" i="3"/>
  <c r="AA76" i="3"/>
  <c r="AB76" i="3"/>
  <c r="AC76" i="3"/>
  <c r="AD76" i="3"/>
  <c r="AE76" i="3"/>
  <c r="AF76" i="3"/>
  <c r="AG76" i="3"/>
  <c r="AH76" i="3"/>
  <c r="U8" i="3"/>
  <c r="V8" i="3"/>
  <c r="W8" i="3"/>
  <c r="X8" i="3"/>
  <c r="Y8" i="3"/>
  <c r="Z8" i="3"/>
  <c r="AA8" i="3"/>
  <c r="AB8" i="3"/>
  <c r="AC8" i="3"/>
  <c r="AD8" i="3"/>
  <c r="AE8" i="3"/>
  <c r="AF8" i="3"/>
  <c r="AG8" i="3"/>
  <c r="AH8" i="3"/>
  <c r="U9" i="6"/>
  <c r="V9" i="6"/>
  <c r="W9" i="6"/>
  <c r="X9" i="6"/>
  <c r="Y9" i="6"/>
  <c r="Z9" i="6"/>
  <c r="AA9" i="6"/>
  <c r="AB9" i="6"/>
  <c r="AC9" i="6"/>
  <c r="AD9" i="6"/>
  <c r="AE9" i="6"/>
  <c r="AF9" i="6"/>
  <c r="AG9" i="6"/>
  <c r="AH9" i="6"/>
  <c r="U10" i="6"/>
  <c r="V10" i="6"/>
  <c r="W10" i="6"/>
  <c r="X10" i="6"/>
  <c r="Y10" i="6"/>
  <c r="Z10" i="6"/>
  <c r="AA10" i="6"/>
  <c r="AB10" i="6"/>
  <c r="AC10" i="6"/>
  <c r="AD10" i="6"/>
  <c r="AE10" i="6"/>
  <c r="AF10" i="6"/>
  <c r="AG10" i="6"/>
  <c r="AH10" i="6"/>
  <c r="U11" i="6"/>
  <c r="V11" i="6"/>
  <c r="W11" i="6"/>
  <c r="X11" i="6"/>
  <c r="Y11" i="6"/>
  <c r="Z11" i="6"/>
  <c r="AA11" i="6"/>
  <c r="AB11" i="6"/>
  <c r="AC11" i="6"/>
  <c r="AD11" i="6"/>
  <c r="AE11" i="6"/>
  <c r="AF11" i="6"/>
  <c r="AG11" i="6"/>
  <c r="AH11" i="6"/>
  <c r="U12" i="6"/>
  <c r="V12" i="6"/>
  <c r="W12" i="6"/>
  <c r="X12" i="6"/>
  <c r="Y12" i="6"/>
  <c r="Z12" i="6"/>
  <c r="AA12" i="6"/>
  <c r="C12" i="6" s="1"/>
  <c r="AB12" i="6"/>
  <c r="AC12" i="6"/>
  <c r="AD12" i="6"/>
  <c r="AE12" i="6"/>
  <c r="AF12" i="6"/>
  <c r="AG12" i="6"/>
  <c r="AH12" i="6"/>
  <c r="U13" i="6"/>
  <c r="C13" i="6" s="1"/>
  <c r="V13" i="6"/>
  <c r="W13" i="6"/>
  <c r="X13" i="6"/>
  <c r="Y13" i="6"/>
  <c r="Z13" i="6"/>
  <c r="AA13" i="6"/>
  <c r="AB13" i="6"/>
  <c r="AC13" i="6"/>
  <c r="AD13" i="6"/>
  <c r="AE13" i="6"/>
  <c r="AF13" i="6"/>
  <c r="AG13" i="6"/>
  <c r="AH13" i="6"/>
  <c r="U14" i="6"/>
  <c r="V14" i="6"/>
  <c r="W14" i="6"/>
  <c r="C14" i="6" s="1"/>
  <c r="X14" i="6"/>
  <c r="Y14" i="6"/>
  <c r="Z14" i="6"/>
  <c r="AA14" i="6"/>
  <c r="AB14" i="6"/>
  <c r="AC14" i="6"/>
  <c r="AD14" i="6"/>
  <c r="AE14" i="6"/>
  <c r="AF14" i="6"/>
  <c r="AG14" i="6"/>
  <c r="AH14" i="6"/>
  <c r="U15" i="6"/>
  <c r="V15" i="6"/>
  <c r="W15" i="6"/>
  <c r="X15" i="6"/>
  <c r="Y15" i="6"/>
  <c r="Z15" i="6"/>
  <c r="AA15" i="6"/>
  <c r="AB15" i="6"/>
  <c r="AC15" i="6"/>
  <c r="AD15" i="6"/>
  <c r="AE15" i="6"/>
  <c r="AF15" i="6"/>
  <c r="AG15" i="6"/>
  <c r="AH15" i="6"/>
  <c r="U16" i="6"/>
  <c r="V16" i="6"/>
  <c r="W16" i="6"/>
  <c r="X16" i="6"/>
  <c r="Y16" i="6"/>
  <c r="Z16" i="6"/>
  <c r="AA16" i="6"/>
  <c r="AB16" i="6"/>
  <c r="AC16" i="6"/>
  <c r="AD16" i="6"/>
  <c r="AE16" i="6"/>
  <c r="AF16" i="6"/>
  <c r="AG16" i="6"/>
  <c r="AH16" i="6"/>
  <c r="U17" i="6"/>
  <c r="V17" i="6"/>
  <c r="W17" i="6"/>
  <c r="X17" i="6"/>
  <c r="Y17" i="6"/>
  <c r="Z17" i="6"/>
  <c r="AA17" i="6"/>
  <c r="AB17" i="6"/>
  <c r="AC17" i="6"/>
  <c r="AD17" i="6"/>
  <c r="AE17" i="6"/>
  <c r="AF17" i="6"/>
  <c r="AG17" i="6"/>
  <c r="AH17" i="6"/>
  <c r="U18" i="6"/>
  <c r="V18" i="6"/>
  <c r="W18" i="6"/>
  <c r="X18" i="6"/>
  <c r="Y18" i="6"/>
  <c r="Z18" i="6"/>
  <c r="AA18" i="6"/>
  <c r="AB18" i="6"/>
  <c r="AC18" i="6"/>
  <c r="AD18" i="6"/>
  <c r="AE18" i="6"/>
  <c r="AF18" i="6"/>
  <c r="AG18" i="6"/>
  <c r="AH18" i="6"/>
  <c r="U19" i="6"/>
  <c r="V19" i="6"/>
  <c r="W19" i="6"/>
  <c r="X19" i="6"/>
  <c r="Y19" i="6"/>
  <c r="Z19" i="6"/>
  <c r="AA19" i="6"/>
  <c r="AB19" i="6"/>
  <c r="AC19" i="6"/>
  <c r="AD19" i="6"/>
  <c r="AE19" i="6"/>
  <c r="AF19" i="6"/>
  <c r="AG19" i="6"/>
  <c r="AH19" i="6"/>
  <c r="U20" i="6"/>
  <c r="V20" i="6"/>
  <c r="W20" i="6"/>
  <c r="X20" i="6"/>
  <c r="Y20" i="6"/>
  <c r="Z20" i="6"/>
  <c r="AA20" i="6"/>
  <c r="AB20" i="6"/>
  <c r="AC20" i="6"/>
  <c r="AD20" i="6"/>
  <c r="AE20" i="6"/>
  <c r="AF20" i="6"/>
  <c r="AG20" i="6"/>
  <c r="AH20" i="6"/>
  <c r="U21" i="6"/>
  <c r="V21" i="6"/>
  <c r="W21" i="6"/>
  <c r="X21" i="6"/>
  <c r="Y21" i="6"/>
  <c r="Z21" i="6"/>
  <c r="AA21" i="6"/>
  <c r="AB21" i="6"/>
  <c r="C21" i="6" s="1"/>
  <c r="AC21" i="6"/>
  <c r="AD21" i="6"/>
  <c r="AE21" i="6"/>
  <c r="AF21" i="6"/>
  <c r="AG21" i="6"/>
  <c r="AH21" i="6"/>
  <c r="U22" i="6"/>
  <c r="V22" i="6"/>
  <c r="W22" i="6"/>
  <c r="X22" i="6"/>
  <c r="Y22" i="6"/>
  <c r="Z22" i="6"/>
  <c r="AA22" i="6"/>
  <c r="AB22" i="6"/>
  <c r="AC22" i="6"/>
  <c r="AD22" i="6"/>
  <c r="AE22" i="6"/>
  <c r="AF22" i="6"/>
  <c r="AG22" i="6"/>
  <c r="AH22" i="6"/>
  <c r="U23" i="6"/>
  <c r="V23" i="6"/>
  <c r="W23" i="6"/>
  <c r="X23" i="6"/>
  <c r="Y23" i="6"/>
  <c r="Z23" i="6"/>
  <c r="AA23" i="6"/>
  <c r="AB23" i="6"/>
  <c r="AC23" i="6"/>
  <c r="AD23" i="6"/>
  <c r="AE23" i="6"/>
  <c r="AF23" i="6"/>
  <c r="AG23" i="6"/>
  <c r="AH23" i="6"/>
  <c r="U24" i="6"/>
  <c r="V24" i="6"/>
  <c r="W24" i="6"/>
  <c r="C24" i="6" s="1"/>
  <c r="X24" i="6"/>
  <c r="Y24" i="6"/>
  <c r="Z24" i="6"/>
  <c r="AA24" i="6"/>
  <c r="AB24" i="6"/>
  <c r="AC24" i="6"/>
  <c r="AD24" i="6"/>
  <c r="AE24" i="6"/>
  <c r="AF24" i="6"/>
  <c r="AG24" i="6"/>
  <c r="AH24" i="6"/>
  <c r="U25" i="6"/>
  <c r="V25" i="6"/>
  <c r="W25" i="6"/>
  <c r="X25" i="6"/>
  <c r="Y25" i="6"/>
  <c r="Z25" i="6"/>
  <c r="AA25" i="6"/>
  <c r="AB25" i="6"/>
  <c r="AC25" i="6"/>
  <c r="AD25" i="6"/>
  <c r="AE25" i="6"/>
  <c r="AF25" i="6"/>
  <c r="AG25" i="6"/>
  <c r="AH25" i="6"/>
  <c r="U26" i="6"/>
  <c r="V26" i="6"/>
  <c r="W26" i="6"/>
  <c r="X26" i="6"/>
  <c r="Y26" i="6"/>
  <c r="Z26" i="6"/>
  <c r="AA26" i="6"/>
  <c r="AB26" i="6"/>
  <c r="AC26" i="6"/>
  <c r="AD26" i="6"/>
  <c r="AE26" i="6"/>
  <c r="AF26" i="6"/>
  <c r="AG26" i="6"/>
  <c r="AH26" i="6"/>
  <c r="U27" i="6"/>
  <c r="V27" i="6"/>
  <c r="W27" i="6"/>
  <c r="X27" i="6"/>
  <c r="Y27" i="6"/>
  <c r="Z27" i="6"/>
  <c r="AA27" i="6"/>
  <c r="AB27" i="6"/>
  <c r="AC27" i="6"/>
  <c r="AD27" i="6"/>
  <c r="AE27" i="6"/>
  <c r="AF27" i="6"/>
  <c r="AG27" i="6"/>
  <c r="AH27" i="6"/>
  <c r="U28" i="6"/>
  <c r="V28" i="6"/>
  <c r="W28" i="6"/>
  <c r="X28" i="6"/>
  <c r="Y28" i="6"/>
  <c r="Z28" i="6"/>
  <c r="AA28" i="6"/>
  <c r="AB28" i="6"/>
  <c r="AC28" i="6"/>
  <c r="AD28" i="6"/>
  <c r="AE28" i="6"/>
  <c r="AF28" i="6"/>
  <c r="AG28" i="6"/>
  <c r="AH28" i="6"/>
  <c r="U29" i="6"/>
  <c r="V29" i="6"/>
  <c r="W29" i="6"/>
  <c r="X29" i="6"/>
  <c r="Y29" i="6"/>
  <c r="Z29" i="6"/>
  <c r="AA29" i="6"/>
  <c r="AB29" i="6"/>
  <c r="AC29" i="6"/>
  <c r="AD29" i="6"/>
  <c r="AE29" i="6"/>
  <c r="AF29" i="6"/>
  <c r="AG29" i="6"/>
  <c r="AH29" i="6"/>
  <c r="U30" i="6"/>
  <c r="V30" i="6"/>
  <c r="W30" i="6"/>
  <c r="X30" i="6"/>
  <c r="Y30" i="6"/>
  <c r="Z30" i="6"/>
  <c r="AA30" i="6"/>
  <c r="AB30" i="6"/>
  <c r="AC30" i="6"/>
  <c r="AD30" i="6"/>
  <c r="AE30" i="6"/>
  <c r="AF30" i="6"/>
  <c r="AG30" i="6"/>
  <c r="AH30" i="6"/>
  <c r="U31" i="6"/>
  <c r="V31" i="6"/>
  <c r="W31" i="6"/>
  <c r="X31" i="6"/>
  <c r="Y31" i="6"/>
  <c r="Z31" i="6"/>
  <c r="AA31" i="6"/>
  <c r="AB31" i="6"/>
  <c r="AC31" i="6"/>
  <c r="AD31" i="6"/>
  <c r="AE31" i="6"/>
  <c r="AF31" i="6"/>
  <c r="AG31" i="6"/>
  <c r="AH31" i="6"/>
  <c r="U32" i="6"/>
  <c r="V32" i="6"/>
  <c r="W32" i="6"/>
  <c r="X32" i="6"/>
  <c r="Y32" i="6"/>
  <c r="Z32" i="6"/>
  <c r="AA32" i="6"/>
  <c r="AB32" i="6"/>
  <c r="AC32" i="6"/>
  <c r="AD32" i="6"/>
  <c r="AE32" i="6"/>
  <c r="AF32" i="6"/>
  <c r="AG32" i="6"/>
  <c r="AH32" i="6"/>
  <c r="U33" i="6"/>
  <c r="V33" i="6"/>
  <c r="W33" i="6"/>
  <c r="X33" i="6"/>
  <c r="C33" i="6" s="1"/>
  <c r="Y33" i="6"/>
  <c r="Z33" i="6"/>
  <c r="AA33" i="6"/>
  <c r="AB33" i="6"/>
  <c r="AC33" i="6"/>
  <c r="AD33" i="6"/>
  <c r="AE33" i="6"/>
  <c r="AF33" i="6"/>
  <c r="AG33" i="6"/>
  <c r="AH33" i="6"/>
  <c r="U34" i="6"/>
  <c r="V34" i="6"/>
  <c r="W34" i="6"/>
  <c r="X34" i="6"/>
  <c r="Y34" i="6"/>
  <c r="Z34" i="6"/>
  <c r="AA34" i="6"/>
  <c r="AB34" i="6"/>
  <c r="AC34" i="6"/>
  <c r="AD34" i="6"/>
  <c r="AE34" i="6"/>
  <c r="AF34" i="6"/>
  <c r="AG34" i="6"/>
  <c r="AH34" i="6"/>
  <c r="U35" i="6"/>
  <c r="V35" i="6"/>
  <c r="W35" i="6"/>
  <c r="X35" i="6"/>
  <c r="Y35" i="6"/>
  <c r="Z35" i="6"/>
  <c r="AA35" i="6"/>
  <c r="AB35" i="6"/>
  <c r="AC35" i="6"/>
  <c r="AD35" i="6"/>
  <c r="AE35" i="6"/>
  <c r="AF35" i="6"/>
  <c r="AG35" i="6"/>
  <c r="AH35" i="6"/>
  <c r="U36" i="6"/>
  <c r="V36" i="6"/>
  <c r="W36" i="6"/>
  <c r="X36" i="6"/>
  <c r="Y36" i="6"/>
  <c r="Z36" i="6"/>
  <c r="AA36" i="6"/>
  <c r="AB36" i="6"/>
  <c r="AC36" i="6"/>
  <c r="AD36" i="6"/>
  <c r="AE36" i="6"/>
  <c r="AF36" i="6"/>
  <c r="AG36" i="6"/>
  <c r="AH36" i="6"/>
  <c r="U37" i="6"/>
  <c r="V37" i="6"/>
  <c r="W37" i="6"/>
  <c r="X37" i="6"/>
  <c r="Y37" i="6"/>
  <c r="Z37" i="6"/>
  <c r="AA37" i="6"/>
  <c r="AB37" i="6"/>
  <c r="AC37" i="6"/>
  <c r="AD37" i="6"/>
  <c r="AE37" i="6"/>
  <c r="AF37" i="6"/>
  <c r="AG37" i="6"/>
  <c r="AH37" i="6"/>
  <c r="U38" i="6"/>
  <c r="V38" i="6"/>
  <c r="W38" i="6"/>
  <c r="X38" i="6"/>
  <c r="Y38" i="6"/>
  <c r="Z38" i="6"/>
  <c r="C38" i="6" s="1"/>
  <c r="AA38" i="6"/>
  <c r="AB38" i="6"/>
  <c r="AC38" i="6"/>
  <c r="AD38" i="6"/>
  <c r="AE38" i="6"/>
  <c r="AF38" i="6"/>
  <c r="AG38" i="6"/>
  <c r="AH38" i="6"/>
  <c r="U39" i="6"/>
  <c r="V39" i="6"/>
  <c r="W39" i="6"/>
  <c r="X39" i="6"/>
  <c r="Y39" i="6"/>
  <c r="Z39" i="6"/>
  <c r="AA39" i="6"/>
  <c r="AB39" i="6"/>
  <c r="AC39" i="6"/>
  <c r="AD39" i="6"/>
  <c r="AE39" i="6"/>
  <c r="AF39" i="6"/>
  <c r="AG39" i="6"/>
  <c r="AH39" i="6"/>
  <c r="U40" i="6"/>
  <c r="V40" i="6"/>
  <c r="W40" i="6"/>
  <c r="X40" i="6"/>
  <c r="Y40" i="6"/>
  <c r="Z40" i="6"/>
  <c r="AA40" i="6"/>
  <c r="AB40" i="6"/>
  <c r="AC40" i="6"/>
  <c r="AD40" i="6"/>
  <c r="AE40" i="6"/>
  <c r="AF40" i="6"/>
  <c r="AG40" i="6"/>
  <c r="AH40" i="6"/>
  <c r="U41" i="6"/>
  <c r="V41" i="6"/>
  <c r="W41" i="6"/>
  <c r="X41" i="6"/>
  <c r="Y41" i="6"/>
  <c r="Z41" i="6"/>
  <c r="AA41" i="6"/>
  <c r="AB41" i="6"/>
  <c r="AC41" i="6"/>
  <c r="AD41" i="6"/>
  <c r="AE41" i="6"/>
  <c r="AF41" i="6"/>
  <c r="AG41" i="6"/>
  <c r="AH41" i="6"/>
  <c r="U42" i="6"/>
  <c r="V42" i="6"/>
  <c r="W42" i="6"/>
  <c r="X42" i="6"/>
  <c r="Y42" i="6"/>
  <c r="Z42" i="6"/>
  <c r="AA42" i="6"/>
  <c r="AB42" i="6"/>
  <c r="AC42" i="6"/>
  <c r="AD42" i="6"/>
  <c r="AE42" i="6"/>
  <c r="AF42" i="6"/>
  <c r="AG42" i="6"/>
  <c r="AH42" i="6"/>
  <c r="U43" i="6"/>
  <c r="V43" i="6"/>
  <c r="W43" i="6"/>
  <c r="X43" i="6"/>
  <c r="Y43" i="6"/>
  <c r="Z43" i="6"/>
  <c r="AA43" i="6"/>
  <c r="AB43" i="6"/>
  <c r="AC43" i="6"/>
  <c r="AD43" i="6"/>
  <c r="AE43" i="6"/>
  <c r="AF43" i="6"/>
  <c r="AG43" i="6"/>
  <c r="AH43" i="6"/>
  <c r="C43" i="6"/>
  <c r="U44" i="6"/>
  <c r="V44" i="6"/>
  <c r="W44" i="6"/>
  <c r="X44" i="6"/>
  <c r="Y44" i="6"/>
  <c r="Z44" i="6"/>
  <c r="AA44" i="6"/>
  <c r="AB44" i="6"/>
  <c r="AC44" i="6"/>
  <c r="AD44" i="6"/>
  <c r="AE44" i="6"/>
  <c r="AF44" i="6"/>
  <c r="AG44" i="6"/>
  <c r="AH44" i="6"/>
  <c r="U45" i="6"/>
  <c r="V45" i="6"/>
  <c r="W45" i="6"/>
  <c r="X45" i="6"/>
  <c r="Y45" i="6"/>
  <c r="Z45" i="6"/>
  <c r="AA45" i="6"/>
  <c r="AB45" i="6"/>
  <c r="AC45" i="6"/>
  <c r="AD45" i="6"/>
  <c r="AE45" i="6"/>
  <c r="AF45" i="6"/>
  <c r="AG45" i="6"/>
  <c r="AH45" i="6"/>
  <c r="U46" i="6"/>
  <c r="V46" i="6"/>
  <c r="W46" i="6"/>
  <c r="X46" i="6"/>
  <c r="Y46" i="6"/>
  <c r="Z46" i="6"/>
  <c r="AA46" i="6"/>
  <c r="AB46" i="6"/>
  <c r="AC46" i="6"/>
  <c r="AD46" i="6"/>
  <c r="AE46" i="6"/>
  <c r="AF46" i="6"/>
  <c r="AG46" i="6"/>
  <c r="AH46" i="6"/>
  <c r="U47" i="6"/>
  <c r="V47" i="6"/>
  <c r="W47" i="6"/>
  <c r="X47" i="6"/>
  <c r="Y47" i="6"/>
  <c r="Z47" i="6"/>
  <c r="AA47" i="6"/>
  <c r="AB47" i="6"/>
  <c r="AC47" i="6"/>
  <c r="AD47" i="6"/>
  <c r="AE47" i="6"/>
  <c r="AF47" i="6"/>
  <c r="AG47" i="6"/>
  <c r="AH47" i="6"/>
  <c r="U48" i="6"/>
  <c r="V48" i="6"/>
  <c r="C48" i="6" s="1"/>
  <c r="W48" i="6"/>
  <c r="X48" i="6"/>
  <c r="Y48" i="6"/>
  <c r="Z48" i="6"/>
  <c r="AA48" i="6"/>
  <c r="AB48" i="6"/>
  <c r="AC48" i="6"/>
  <c r="AD48" i="6"/>
  <c r="AE48" i="6"/>
  <c r="AF48" i="6"/>
  <c r="AG48" i="6"/>
  <c r="AH48" i="6"/>
  <c r="U49" i="6"/>
  <c r="V49" i="6"/>
  <c r="W49" i="6"/>
  <c r="X49" i="6"/>
  <c r="Y49" i="6"/>
  <c r="Z49" i="6"/>
  <c r="AA49" i="6"/>
  <c r="AB49" i="6"/>
  <c r="AC49" i="6"/>
  <c r="AD49" i="6"/>
  <c r="AE49" i="6"/>
  <c r="AF49" i="6"/>
  <c r="AG49" i="6"/>
  <c r="AH49" i="6"/>
  <c r="U50" i="6"/>
  <c r="V50" i="6"/>
  <c r="W50" i="6"/>
  <c r="X50" i="6"/>
  <c r="Y50" i="6"/>
  <c r="Z50" i="6"/>
  <c r="AA50" i="6"/>
  <c r="AB50" i="6"/>
  <c r="AC50" i="6"/>
  <c r="AD50" i="6"/>
  <c r="AE50" i="6"/>
  <c r="AF50" i="6"/>
  <c r="AG50" i="6"/>
  <c r="AH50" i="6"/>
  <c r="U51" i="6"/>
  <c r="V51" i="6"/>
  <c r="W51" i="6"/>
  <c r="C51" i="6" s="1"/>
  <c r="X51" i="6"/>
  <c r="Y51" i="6"/>
  <c r="Z51" i="6"/>
  <c r="AA51" i="6"/>
  <c r="AB51" i="6"/>
  <c r="AC51" i="6"/>
  <c r="AD51" i="6"/>
  <c r="AE51" i="6"/>
  <c r="AF51" i="6"/>
  <c r="AG51" i="6"/>
  <c r="AH51" i="6"/>
  <c r="U52" i="6"/>
  <c r="V52" i="6"/>
  <c r="W52" i="6"/>
  <c r="X52" i="6"/>
  <c r="Y52" i="6"/>
  <c r="Z52" i="6"/>
  <c r="C52" i="6" s="1"/>
  <c r="AA52" i="6"/>
  <c r="AB52" i="6"/>
  <c r="AC52" i="6"/>
  <c r="AD52" i="6"/>
  <c r="AE52" i="6"/>
  <c r="AF52" i="6"/>
  <c r="AG52" i="6"/>
  <c r="AH52" i="6"/>
  <c r="U53" i="6"/>
  <c r="V53" i="6"/>
  <c r="W53" i="6"/>
  <c r="X53" i="6"/>
  <c r="Y53" i="6"/>
  <c r="Z53" i="6"/>
  <c r="AA53" i="6"/>
  <c r="AB53" i="6"/>
  <c r="C53" i="6" s="1"/>
  <c r="AC53" i="6"/>
  <c r="AD53" i="6"/>
  <c r="AE53" i="6"/>
  <c r="AF53" i="6"/>
  <c r="AG53" i="6"/>
  <c r="AH53" i="6"/>
  <c r="U54" i="6"/>
  <c r="V54" i="6"/>
  <c r="W54" i="6"/>
  <c r="X54" i="6"/>
  <c r="Y54" i="6"/>
  <c r="Z54" i="6"/>
  <c r="AA54" i="6"/>
  <c r="AB54" i="6"/>
  <c r="AC54" i="6"/>
  <c r="AD54" i="6"/>
  <c r="AE54" i="6"/>
  <c r="AF54" i="6"/>
  <c r="AG54" i="6"/>
  <c r="AH54" i="6"/>
  <c r="U55" i="6"/>
  <c r="V55" i="6"/>
  <c r="W55" i="6"/>
  <c r="X55" i="6"/>
  <c r="Y55" i="6"/>
  <c r="Z55" i="6"/>
  <c r="AA55" i="6"/>
  <c r="AB55" i="6"/>
  <c r="AC55" i="6"/>
  <c r="AD55" i="6"/>
  <c r="AE55" i="6"/>
  <c r="AF55" i="6"/>
  <c r="AG55" i="6"/>
  <c r="AH55" i="6"/>
  <c r="U56" i="6"/>
  <c r="V56" i="6"/>
  <c r="W56" i="6"/>
  <c r="X56" i="6"/>
  <c r="Y56" i="6"/>
  <c r="Z56" i="6"/>
  <c r="AA56" i="6"/>
  <c r="AB56" i="6"/>
  <c r="AC56" i="6"/>
  <c r="AD56" i="6"/>
  <c r="AE56" i="6"/>
  <c r="AF56" i="6"/>
  <c r="AG56" i="6"/>
  <c r="AH56" i="6"/>
  <c r="U57" i="6"/>
  <c r="V57" i="6"/>
  <c r="W57" i="6"/>
  <c r="X57" i="6"/>
  <c r="Y57" i="6"/>
  <c r="Z57" i="6"/>
  <c r="AA57" i="6"/>
  <c r="AB57" i="6"/>
  <c r="C57" i="6" s="1"/>
  <c r="AC57" i="6"/>
  <c r="AD57" i="6"/>
  <c r="AE57" i="6"/>
  <c r="AF57" i="6"/>
  <c r="AG57" i="6"/>
  <c r="AH57" i="6"/>
  <c r="U58" i="6"/>
  <c r="V58" i="6"/>
  <c r="W58" i="6"/>
  <c r="X58" i="6"/>
  <c r="Y58" i="6"/>
  <c r="Z58" i="6"/>
  <c r="AA58" i="6"/>
  <c r="AB58" i="6"/>
  <c r="AC58" i="6"/>
  <c r="AD58" i="6"/>
  <c r="AE58" i="6"/>
  <c r="AF58" i="6"/>
  <c r="AG58" i="6"/>
  <c r="AH58" i="6"/>
  <c r="U59" i="6"/>
  <c r="V59" i="6"/>
  <c r="W59" i="6"/>
  <c r="X59" i="6"/>
  <c r="Y59" i="6"/>
  <c r="Z59" i="6"/>
  <c r="AA59" i="6"/>
  <c r="AB59" i="6"/>
  <c r="AC59" i="6"/>
  <c r="AD59" i="6"/>
  <c r="AE59" i="6"/>
  <c r="AF59" i="6"/>
  <c r="AG59" i="6"/>
  <c r="AH59" i="6"/>
  <c r="U60" i="6"/>
  <c r="V60" i="6"/>
  <c r="W60" i="6"/>
  <c r="X60" i="6"/>
  <c r="Y60" i="6"/>
  <c r="Z60" i="6"/>
  <c r="C60" i="6" s="1"/>
  <c r="AA60" i="6"/>
  <c r="AB60" i="6"/>
  <c r="AC60" i="6"/>
  <c r="AD60" i="6"/>
  <c r="AE60" i="6"/>
  <c r="AF60" i="6"/>
  <c r="AG60" i="6"/>
  <c r="AH60" i="6"/>
  <c r="U61" i="6"/>
  <c r="V61" i="6"/>
  <c r="W61" i="6"/>
  <c r="X61" i="6"/>
  <c r="Y61" i="6"/>
  <c r="Z61" i="6"/>
  <c r="AA61" i="6"/>
  <c r="AB61" i="6"/>
  <c r="C61" i="6" s="1"/>
  <c r="AC61" i="6"/>
  <c r="AD61" i="6"/>
  <c r="AE61" i="6"/>
  <c r="AF61" i="6"/>
  <c r="AG61" i="6"/>
  <c r="AH61" i="6"/>
  <c r="U62" i="6"/>
  <c r="V62" i="6"/>
  <c r="W62" i="6"/>
  <c r="X62" i="6"/>
  <c r="Y62" i="6"/>
  <c r="Z62" i="6"/>
  <c r="AA62" i="6"/>
  <c r="AB62" i="6"/>
  <c r="AC62" i="6"/>
  <c r="AD62" i="6"/>
  <c r="AE62" i="6"/>
  <c r="AF62" i="6"/>
  <c r="AG62" i="6"/>
  <c r="AH62" i="6"/>
  <c r="U63" i="6"/>
  <c r="V63" i="6"/>
  <c r="W63" i="6"/>
  <c r="X63" i="6"/>
  <c r="Y63" i="6"/>
  <c r="Z63" i="6"/>
  <c r="AA63" i="6"/>
  <c r="AB63" i="6"/>
  <c r="AC63" i="6"/>
  <c r="AD63" i="6"/>
  <c r="AE63" i="6"/>
  <c r="AF63" i="6"/>
  <c r="AG63" i="6"/>
  <c r="AH63" i="6"/>
  <c r="U64" i="6"/>
  <c r="V64" i="6"/>
  <c r="W64" i="6"/>
  <c r="X64" i="6"/>
  <c r="Y64" i="6"/>
  <c r="Z64" i="6"/>
  <c r="AA64" i="6"/>
  <c r="AB64" i="6"/>
  <c r="AC64" i="6"/>
  <c r="AD64" i="6"/>
  <c r="AE64" i="6"/>
  <c r="AF64" i="6"/>
  <c r="AG64" i="6"/>
  <c r="AH64" i="6"/>
  <c r="U65" i="6"/>
  <c r="V65" i="6"/>
  <c r="W65" i="6"/>
  <c r="X65" i="6"/>
  <c r="Y65" i="6"/>
  <c r="Z65" i="6"/>
  <c r="AA65" i="6"/>
  <c r="AB65" i="6"/>
  <c r="C65" i="6" s="1"/>
  <c r="AC65" i="6"/>
  <c r="AD65" i="6"/>
  <c r="AE65" i="6"/>
  <c r="AF65" i="6"/>
  <c r="AG65" i="6"/>
  <c r="AH65" i="6"/>
  <c r="U66" i="6"/>
  <c r="V66" i="6"/>
  <c r="W66" i="6"/>
  <c r="X66" i="6"/>
  <c r="Y66" i="6"/>
  <c r="Z66" i="6"/>
  <c r="AA66" i="6"/>
  <c r="AB66" i="6"/>
  <c r="AC66" i="6"/>
  <c r="AD66" i="6"/>
  <c r="AE66" i="6"/>
  <c r="AF66" i="6"/>
  <c r="AG66" i="6"/>
  <c r="AH66" i="6"/>
  <c r="U67" i="6"/>
  <c r="V67" i="6"/>
  <c r="W67" i="6"/>
  <c r="X67" i="6"/>
  <c r="Y67" i="6"/>
  <c r="Z67" i="6"/>
  <c r="AA67" i="6"/>
  <c r="AB67" i="6"/>
  <c r="AC67" i="6"/>
  <c r="AD67" i="6"/>
  <c r="AE67" i="6"/>
  <c r="AF67" i="6"/>
  <c r="AG67" i="6"/>
  <c r="AH67" i="6"/>
  <c r="U68" i="6"/>
  <c r="V68" i="6"/>
  <c r="W68" i="6"/>
  <c r="X68" i="6"/>
  <c r="Y68" i="6"/>
  <c r="Z68" i="6"/>
  <c r="AA68" i="6"/>
  <c r="AB68" i="6"/>
  <c r="AC68" i="6"/>
  <c r="AD68" i="6"/>
  <c r="AE68" i="6"/>
  <c r="AF68" i="6"/>
  <c r="AG68" i="6"/>
  <c r="AH68" i="6"/>
  <c r="U69" i="6"/>
  <c r="V69" i="6"/>
  <c r="W69" i="6"/>
  <c r="X69" i="6"/>
  <c r="Y69" i="6"/>
  <c r="Z69" i="6"/>
  <c r="AA69" i="6"/>
  <c r="AB69" i="6"/>
  <c r="AC69" i="6"/>
  <c r="AD69" i="6"/>
  <c r="AE69" i="6"/>
  <c r="AF69" i="6"/>
  <c r="AG69" i="6"/>
  <c r="AH69" i="6"/>
  <c r="U70" i="6"/>
  <c r="V70" i="6"/>
  <c r="W70" i="6"/>
  <c r="X70" i="6"/>
  <c r="Y70" i="6"/>
  <c r="Z70" i="6"/>
  <c r="AA70" i="6"/>
  <c r="AB70" i="6"/>
  <c r="AC70" i="6"/>
  <c r="AD70" i="6"/>
  <c r="AE70" i="6"/>
  <c r="AF70" i="6"/>
  <c r="AG70" i="6"/>
  <c r="AH70" i="6"/>
  <c r="U71" i="6"/>
  <c r="V71" i="6"/>
  <c r="W71" i="6"/>
  <c r="X71" i="6"/>
  <c r="C71" i="6" s="1"/>
  <c r="Y71" i="6"/>
  <c r="Z71" i="6"/>
  <c r="AA71" i="6"/>
  <c r="AB71" i="6"/>
  <c r="AC71" i="6"/>
  <c r="AD71" i="6"/>
  <c r="AE71" i="6"/>
  <c r="AF71" i="6"/>
  <c r="AG71" i="6"/>
  <c r="AH71" i="6"/>
  <c r="U72" i="6"/>
  <c r="V72" i="6"/>
  <c r="W72" i="6"/>
  <c r="X72" i="6"/>
  <c r="Y72" i="6"/>
  <c r="Z72" i="6"/>
  <c r="AA72" i="6"/>
  <c r="AB72" i="6"/>
  <c r="AC72" i="6"/>
  <c r="AD72" i="6"/>
  <c r="AE72" i="6"/>
  <c r="AF72" i="6"/>
  <c r="AG72" i="6"/>
  <c r="AH72" i="6"/>
  <c r="U73" i="6"/>
  <c r="V73" i="6"/>
  <c r="W73" i="6"/>
  <c r="X73" i="6"/>
  <c r="Y73" i="6"/>
  <c r="Z73" i="6"/>
  <c r="AA73" i="6"/>
  <c r="AB73" i="6"/>
  <c r="AC73" i="6"/>
  <c r="AD73" i="6"/>
  <c r="AE73" i="6"/>
  <c r="AF73" i="6"/>
  <c r="AG73" i="6"/>
  <c r="AH73" i="6"/>
  <c r="U74" i="6"/>
  <c r="V74" i="6"/>
  <c r="W74" i="6"/>
  <c r="X74" i="6"/>
  <c r="Y74" i="6"/>
  <c r="Z74" i="6"/>
  <c r="AA74" i="6"/>
  <c r="AB74" i="6"/>
  <c r="AC74" i="6"/>
  <c r="AD74" i="6"/>
  <c r="AE74" i="6"/>
  <c r="AF74" i="6"/>
  <c r="AG74" i="6"/>
  <c r="AH74" i="6"/>
  <c r="U75" i="6"/>
  <c r="V75" i="6"/>
  <c r="W75" i="6"/>
  <c r="X75" i="6"/>
  <c r="Y75" i="6"/>
  <c r="Z75" i="6"/>
  <c r="AA75" i="6"/>
  <c r="AB75" i="6"/>
  <c r="AC75" i="6"/>
  <c r="AD75" i="6"/>
  <c r="AE75" i="6"/>
  <c r="AF75" i="6"/>
  <c r="AG75" i="6"/>
  <c r="AH75" i="6"/>
  <c r="U76" i="6"/>
  <c r="V76" i="6"/>
  <c r="W76" i="6"/>
  <c r="X76" i="6"/>
  <c r="Y76" i="6"/>
  <c r="Z76" i="6"/>
  <c r="AA76" i="6"/>
  <c r="AB76" i="6"/>
  <c r="AC76" i="6"/>
  <c r="AD76" i="6"/>
  <c r="AE76" i="6"/>
  <c r="AF76" i="6"/>
  <c r="AG76" i="6"/>
  <c r="AH76" i="6"/>
  <c r="U77" i="6"/>
  <c r="V77" i="6"/>
  <c r="W77" i="6"/>
  <c r="X77" i="6"/>
  <c r="Y77" i="6"/>
  <c r="Z77" i="6"/>
  <c r="AA77" i="6"/>
  <c r="C77" i="6" s="1"/>
  <c r="AB77" i="6"/>
  <c r="AC77" i="6"/>
  <c r="AD77" i="6"/>
  <c r="AE77" i="6"/>
  <c r="AF77" i="6"/>
  <c r="AG77" i="6"/>
  <c r="AH77" i="6"/>
  <c r="U8" i="6"/>
  <c r="V8" i="6"/>
  <c r="W8" i="6"/>
  <c r="X8" i="6"/>
  <c r="Y8" i="6"/>
  <c r="Z8" i="6"/>
  <c r="AA8" i="6"/>
  <c r="AB8" i="6"/>
  <c r="AC8" i="6"/>
  <c r="AD8" i="6"/>
  <c r="AE8" i="6"/>
  <c r="AF8" i="6"/>
  <c r="AG8" i="6"/>
  <c r="AH8" i="6"/>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G52" i="10"/>
  <c r="AG53" i="10"/>
  <c r="AG54" i="10"/>
  <c r="AG55" i="10"/>
  <c r="AG56" i="10"/>
  <c r="AG57" i="10"/>
  <c r="AG58" i="10"/>
  <c r="AG59" i="10"/>
  <c r="AG60" i="10"/>
  <c r="AG61" i="10"/>
  <c r="AG62" i="10"/>
  <c r="AG63" i="10"/>
  <c r="AG64" i="10"/>
  <c r="AG65" i="10"/>
  <c r="AG66" i="10"/>
  <c r="AG67" i="10"/>
  <c r="AG68" i="10"/>
  <c r="AG69" i="10"/>
  <c r="V8" i="10"/>
  <c r="W8" i="10"/>
  <c r="X8" i="10"/>
  <c r="Y8" i="10"/>
  <c r="Z8" i="10"/>
  <c r="AA8" i="10"/>
  <c r="AB8" i="10"/>
  <c r="AC8" i="10"/>
  <c r="AD8" i="10"/>
  <c r="AE8" i="10"/>
  <c r="AF8" i="10"/>
  <c r="AG8" i="10"/>
  <c r="AG9" i="9"/>
  <c r="AG10" i="9"/>
  <c r="AG11" i="9"/>
  <c r="AG12" i="9"/>
  <c r="AG13" i="9"/>
  <c r="AG14" i="9"/>
  <c r="AG15" i="9"/>
  <c r="AG16" i="9"/>
  <c r="AG17" i="9"/>
  <c r="AG18" i="9"/>
  <c r="AG19" i="9"/>
  <c r="AG20" i="9"/>
  <c r="AG21" i="9"/>
  <c r="AG22" i="9"/>
  <c r="AG23" i="9"/>
  <c r="AG24" i="9"/>
  <c r="AG25" i="9"/>
  <c r="AG26" i="9"/>
  <c r="AG27" i="9"/>
  <c r="AG28" i="9"/>
  <c r="AG29" i="9"/>
  <c r="AG30" i="9"/>
  <c r="AG31" i="9"/>
  <c r="AG32" i="9"/>
  <c r="AG33" i="9"/>
  <c r="AG34" i="9"/>
  <c r="AG35" i="9"/>
  <c r="AG36" i="9"/>
  <c r="AG37" i="9"/>
  <c r="U38" i="9"/>
  <c r="V38" i="9"/>
  <c r="W38" i="9"/>
  <c r="X38" i="9"/>
  <c r="Y38" i="9"/>
  <c r="Z38" i="9"/>
  <c r="AA38" i="9"/>
  <c r="AB38" i="9"/>
  <c r="AC38" i="9"/>
  <c r="AD38" i="9"/>
  <c r="AE38" i="9"/>
  <c r="AF38" i="9"/>
  <c r="AG38" i="9"/>
  <c r="AG39" i="9"/>
  <c r="AG40" i="9"/>
  <c r="AG41" i="9"/>
  <c r="AG42" i="9"/>
  <c r="AG43" i="9"/>
  <c r="AG44" i="9"/>
  <c r="AG45" i="9"/>
  <c r="AG46" i="9"/>
  <c r="AG47" i="9"/>
  <c r="AG48" i="9"/>
  <c r="AG49" i="9"/>
  <c r="AG50" i="9"/>
  <c r="AG51" i="9"/>
  <c r="AG52" i="9"/>
  <c r="AG53" i="9"/>
  <c r="AG54" i="9"/>
  <c r="AG55" i="9"/>
  <c r="AG56" i="9"/>
  <c r="AG57" i="9"/>
  <c r="AG58" i="9"/>
  <c r="AG59" i="9"/>
  <c r="AG60" i="9"/>
  <c r="AG61" i="9"/>
  <c r="AG62" i="9"/>
  <c r="AG63" i="9"/>
  <c r="AG64" i="9"/>
  <c r="AG65" i="9"/>
  <c r="AG66" i="9"/>
  <c r="AG67" i="9"/>
  <c r="AG68" i="9"/>
  <c r="AG69" i="9"/>
  <c r="AG70" i="9"/>
  <c r="AG71" i="9"/>
  <c r="AG72" i="9"/>
  <c r="AG73" i="9"/>
  <c r="AG74" i="9"/>
  <c r="AG75" i="9"/>
  <c r="AG76" i="9"/>
  <c r="AG8" i="9"/>
  <c r="AG9" i="8"/>
  <c r="AG10" i="8"/>
  <c r="AG11" i="8"/>
  <c r="AG12" i="8"/>
  <c r="AG13" i="8"/>
  <c r="AG14" i="8"/>
  <c r="AG15" i="8"/>
  <c r="AG16" i="8"/>
  <c r="AG17" i="8"/>
  <c r="AG18" i="8"/>
  <c r="AG19" i="8"/>
  <c r="AG20" i="8"/>
  <c r="AG21" i="8"/>
  <c r="AG22" i="8"/>
  <c r="AG23" i="8"/>
  <c r="AG24" i="8"/>
  <c r="AG25" i="8"/>
  <c r="AG26" i="8"/>
  <c r="AG27" i="8"/>
  <c r="AG28" i="8"/>
  <c r="AG29" i="8"/>
  <c r="AG30" i="8"/>
  <c r="AG31" i="8"/>
  <c r="AG32" i="8"/>
  <c r="U33" i="8"/>
  <c r="V33" i="8"/>
  <c r="W33" i="8"/>
  <c r="X33" i="8"/>
  <c r="Y33" i="8"/>
  <c r="Z33" i="8"/>
  <c r="AA33" i="8"/>
  <c r="AB33" i="8"/>
  <c r="AC33" i="8"/>
  <c r="AD33" i="8"/>
  <c r="AE33" i="8"/>
  <c r="AF33"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8" i="8"/>
  <c r="AG9" i="7"/>
  <c r="U10" i="7"/>
  <c r="V10" i="7"/>
  <c r="W10" i="7"/>
  <c r="X10" i="7"/>
  <c r="Y10" i="7"/>
  <c r="Z10" i="7"/>
  <c r="AA10" i="7"/>
  <c r="AB10" i="7"/>
  <c r="AC10" i="7"/>
  <c r="AD10" i="7"/>
  <c r="AE10" i="7"/>
  <c r="AF10" i="7"/>
  <c r="AG10" i="7"/>
  <c r="AG11" i="7"/>
  <c r="AG12" i="7"/>
  <c r="AG13" i="7"/>
  <c r="AG14" i="7"/>
  <c r="AG15" i="7"/>
  <c r="AG16" i="7"/>
  <c r="AG17" i="7"/>
  <c r="AG18" i="7"/>
  <c r="AG19" i="7"/>
  <c r="AG20" i="7"/>
  <c r="AG21" i="7"/>
  <c r="AG22" i="7"/>
  <c r="AG23" i="7"/>
  <c r="AG24" i="7"/>
  <c r="AG25" i="7"/>
  <c r="AG26" i="7"/>
  <c r="AG27" i="7"/>
  <c r="AG28" i="7"/>
  <c r="AG29" i="7"/>
  <c r="U30" i="7"/>
  <c r="V30" i="7"/>
  <c r="W30" i="7"/>
  <c r="X30" i="7"/>
  <c r="Y30" i="7"/>
  <c r="Z30" i="7"/>
  <c r="AA30" i="7"/>
  <c r="AB30" i="7"/>
  <c r="AC30" i="7"/>
  <c r="AD30" i="7"/>
  <c r="AE30" i="7"/>
  <c r="AF30"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56" i="7"/>
  <c r="AG57" i="7"/>
  <c r="AG58" i="7"/>
  <c r="U59" i="7"/>
  <c r="V59" i="7"/>
  <c r="W59" i="7"/>
  <c r="X59" i="7"/>
  <c r="Y59" i="7"/>
  <c r="Z59" i="7"/>
  <c r="AA59" i="7"/>
  <c r="AB59" i="7"/>
  <c r="AC59" i="7"/>
  <c r="AD59" i="7"/>
  <c r="AE59" i="7"/>
  <c r="AF59" i="7"/>
  <c r="AG59" i="7"/>
  <c r="AH59" i="7"/>
  <c r="AG8" i="7"/>
  <c r="U8" i="10"/>
  <c r="C36" i="6"/>
  <c r="C59" i="3"/>
  <c r="C56" i="10"/>
  <c r="C24" i="10"/>
  <c r="C8" i="9"/>
  <c r="C61" i="9"/>
  <c r="C45" i="9"/>
  <c r="C29" i="9"/>
  <c r="C13" i="9"/>
  <c r="C55" i="8"/>
  <c r="C35" i="3"/>
  <c r="C62" i="2"/>
  <c r="C46" i="2"/>
  <c r="C37" i="2"/>
  <c r="C78" i="1"/>
  <c r="C66" i="1"/>
  <c r="C45" i="1"/>
  <c r="C34" i="1"/>
  <c r="C11" i="1"/>
  <c r="C61" i="8"/>
  <c r="C23" i="8"/>
  <c r="C35" i="7"/>
  <c r="C73" i="6"/>
  <c r="C62" i="6"/>
  <c r="C49" i="6"/>
  <c r="C22" i="6"/>
  <c r="C70" i="3"/>
  <c r="C68" i="3"/>
  <c r="C11" i="3"/>
  <c r="C95" i="2"/>
  <c r="C56" i="2"/>
  <c r="C31" i="2"/>
  <c r="C98" i="1"/>
  <c r="C91" i="1"/>
  <c r="C81" i="1"/>
  <c r="C60" i="1"/>
  <c r="C14" i="1"/>
  <c r="C64" i="10"/>
  <c r="C48" i="10"/>
  <c r="C32" i="10"/>
  <c r="C16" i="10"/>
  <c r="C69" i="9"/>
  <c r="C53" i="9"/>
  <c r="C37" i="9"/>
  <c r="C21" i="9"/>
  <c r="C39" i="8"/>
  <c r="C29" i="8"/>
  <c r="C64" i="3"/>
  <c r="C58" i="3"/>
  <c r="C51" i="3"/>
  <c r="C32" i="3"/>
  <c r="C66" i="2"/>
  <c r="C50" i="2"/>
  <c r="C36" i="2"/>
  <c r="C34" i="2"/>
  <c r="C20" i="2"/>
  <c r="C18" i="2"/>
  <c r="C103" i="1"/>
  <c r="C65" i="1"/>
  <c r="C63" i="1"/>
  <c r="C44" i="1"/>
  <c r="C40" i="1"/>
  <c r="C22" i="1"/>
  <c r="C68" i="10"/>
  <c r="C45" i="8"/>
  <c r="C13" i="3"/>
  <c r="C81" i="2"/>
  <c r="C49" i="2"/>
  <c r="C33" i="2"/>
  <c r="C17" i="2"/>
  <c r="C83" i="1"/>
  <c r="C62" i="1"/>
  <c r="C39" i="1"/>
  <c r="C67" i="10"/>
  <c r="C59" i="10"/>
  <c r="C51" i="10"/>
  <c r="C43" i="10"/>
  <c r="C35" i="10"/>
  <c r="C19" i="10"/>
  <c r="C11" i="10"/>
  <c r="C64" i="9"/>
  <c r="C56" i="9"/>
  <c r="C40" i="9"/>
  <c r="C32" i="9"/>
  <c r="C24" i="9"/>
  <c r="C16" i="9"/>
  <c r="C8" i="8"/>
  <c r="C58" i="8"/>
  <c r="C52" i="8"/>
  <c r="C42" i="8"/>
  <c r="C36" i="8"/>
  <c r="C26" i="8"/>
  <c r="C20" i="8"/>
  <c r="C50" i="7"/>
  <c r="C29" i="7"/>
  <c r="C41" i="1"/>
  <c r="C69" i="3"/>
  <c r="C37" i="3"/>
  <c r="C105" i="2"/>
  <c r="C57" i="2"/>
  <c r="C41" i="2"/>
  <c r="C25" i="2"/>
  <c r="C9" i="2"/>
  <c r="C50" i="1"/>
  <c r="C63" i="10"/>
  <c r="C55" i="10"/>
  <c r="C47" i="10"/>
  <c r="C39" i="10"/>
  <c r="C31" i="10"/>
  <c r="C23" i="10"/>
  <c r="C15" i="10"/>
  <c r="C76" i="9"/>
  <c r="C68" i="9"/>
  <c r="C60" i="9"/>
  <c r="C52" i="9"/>
  <c r="C44" i="9"/>
  <c r="C36" i="9"/>
  <c r="C28" i="9"/>
  <c r="C20" i="9"/>
  <c r="C12" i="9"/>
  <c r="C60" i="8"/>
  <c r="C50" i="8"/>
  <c r="C44" i="8"/>
  <c r="C34" i="8"/>
  <c r="C28" i="8"/>
  <c r="C15" i="8"/>
  <c r="C11" i="8"/>
  <c r="C55" i="7"/>
  <c r="C13" i="7"/>
  <c r="C59" i="1"/>
  <c r="C35" i="1"/>
  <c r="C32" i="12"/>
  <c r="C57" i="3"/>
  <c r="C41" i="3"/>
  <c r="C9" i="3"/>
  <c r="C45" i="2"/>
  <c r="C29" i="2"/>
  <c r="C76" i="1"/>
  <c r="C56" i="1"/>
  <c r="C32" i="1"/>
  <c r="C10" i="1"/>
  <c r="C65" i="10"/>
  <c r="C57" i="10"/>
  <c r="C49" i="10"/>
  <c r="C41" i="10"/>
  <c r="C33" i="10"/>
  <c r="C25" i="10"/>
  <c r="C17" i="10"/>
  <c r="C9" i="10"/>
  <c r="C70" i="9"/>
  <c r="C62" i="9"/>
  <c r="C54" i="9"/>
  <c r="C46" i="9"/>
  <c r="C30" i="9"/>
  <c r="C22" i="9"/>
  <c r="C14" i="9"/>
  <c r="C59" i="8"/>
  <c r="C53" i="8"/>
  <c r="C43" i="8"/>
  <c r="C37" i="8"/>
  <c r="C27" i="8"/>
  <c r="C58" i="7"/>
  <c r="C54" i="7"/>
  <c r="C19" i="7"/>
  <c r="C18" i="8"/>
  <c r="C10" i="8"/>
  <c r="C53" i="7"/>
  <c r="C42" i="7"/>
  <c r="C32" i="7"/>
  <c r="C26" i="7"/>
  <c r="C16" i="7"/>
  <c r="C38" i="1"/>
  <c r="C59" i="12"/>
  <c r="C62" i="8"/>
  <c r="C54" i="8"/>
  <c r="C46" i="8"/>
  <c r="C38" i="8"/>
  <c r="C30" i="8"/>
  <c r="C22" i="8"/>
  <c r="C14" i="8"/>
  <c r="C57" i="7"/>
  <c r="C49" i="7"/>
  <c r="C46" i="7"/>
  <c r="C40" i="7"/>
  <c r="C34" i="7"/>
  <c r="C24" i="7"/>
  <c r="C73" i="1"/>
  <c r="C79" i="1"/>
  <c r="C112" i="12"/>
  <c r="C56" i="8"/>
  <c r="C48" i="8"/>
  <c r="C40" i="8"/>
  <c r="C32" i="8"/>
  <c r="C24" i="8"/>
  <c r="C16" i="8"/>
  <c r="C8" i="7"/>
  <c r="C51" i="7"/>
  <c r="C48" i="7"/>
  <c r="C33" i="7"/>
  <c r="C27" i="7"/>
  <c r="C17" i="7"/>
  <c r="C11" i="7"/>
  <c r="C53" i="1"/>
  <c r="C55" i="1"/>
  <c r="C15" i="1"/>
  <c r="C44" i="7"/>
  <c r="C36" i="7"/>
  <c r="C28" i="7"/>
  <c r="C12" i="7"/>
  <c r="C58" i="1"/>
  <c r="C47" i="1"/>
  <c r="C38" i="7"/>
  <c r="C22" i="7"/>
  <c r="C77" i="1"/>
  <c r="C12" i="1"/>
  <c r="C10" i="12"/>
  <c r="C20" i="1"/>
  <c r="C52" i="12"/>
  <c r="C49" i="3" l="1"/>
  <c r="C46" i="6"/>
  <c r="C40" i="6"/>
  <c r="C32" i="6"/>
  <c r="C65" i="3"/>
  <c r="C10" i="3"/>
  <c r="C34" i="6"/>
  <c r="C50" i="6"/>
  <c r="C106" i="2"/>
  <c r="C54" i="6"/>
  <c r="C8" i="6"/>
  <c r="C76" i="6"/>
  <c r="C23" i="6"/>
  <c r="C22" i="3"/>
  <c r="C90" i="2"/>
  <c r="C9" i="6"/>
  <c r="C75" i="3"/>
  <c r="C19" i="3"/>
  <c r="C15" i="6"/>
  <c r="C40" i="3"/>
  <c r="C39" i="3"/>
  <c r="C36" i="3"/>
  <c r="C33" i="3"/>
  <c r="C22" i="2"/>
  <c r="C51" i="1"/>
  <c r="C29" i="1"/>
  <c r="C25" i="6"/>
  <c r="C56" i="3"/>
  <c r="C43" i="3"/>
  <c r="C28" i="3"/>
  <c r="C66" i="6"/>
  <c r="C27" i="6"/>
  <c r="C44" i="3"/>
  <c r="C54" i="12"/>
  <c r="C26" i="12"/>
  <c r="C9" i="14"/>
  <c r="C51" i="15"/>
  <c r="C47" i="15"/>
  <c r="C75" i="6"/>
  <c r="C23" i="3"/>
  <c r="C98" i="2"/>
  <c r="C78" i="2"/>
  <c r="C69" i="2"/>
  <c r="C64" i="2"/>
  <c r="C40" i="2"/>
  <c r="C14" i="2"/>
  <c r="C52" i="1"/>
  <c r="C13" i="14"/>
  <c r="C43" i="15"/>
  <c r="C67" i="6"/>
  <c r="C50" i="3"/>
  <c r="C48" i="2"/>
  <c r="C54" i="10"/>
  <c r="C46" i="10"/>
  <c r="C55" i="9"/>
  <c r="C41" i="9"/>
  <c r="C60" i="12"/>
  <c r="C55" i="12"/>
  <c r="C18" i="12"/>
  <c r="C13" i="12"/>
  <c r="C34" i="14"/>
  <c r="C39" i="15"/>
  <c r="C34" i="15"/>
  <c r="C33" i="15"/>
  <c r="C24" i="15"/>
  <c r="C10" i="2"/>
  <c r="C84" i="1"/>
  <c r="C61" i="1"/>
  <c r="C27" i="1"/>
  <c r="C17" i="8"/>
  <c r="C89" i="12"/>
  <c r="C22" i="12"/>
  <c r="C37" i="12"/>
  <c r="C8" i="12"/>
  <c r="C35" i="15"/>
  <c r="C31" i="15"/>
  <c r="C16" i="6"/>
  <c r="C93" i="1"/>
  <c r="C37" i="1"/>
  <c r="C52" i="10"/>
  <c r="C26" i="9"/>
  <c r="C9" i="9"/>
  <c r="C31" i="8"/>
  <c r="C102" i="12"/>
  <c r="C69" i="12"/>
  <c r="C50" i="12"/>
  <c r="C106" i="12"/>
  <c r="C95" i="12"/>
  <c r="C35" i="14"/>
  <c r="C31" i="14"/>
  <c r="C71" i="15"/>
  <c r="C66" i="15"/>
  <c r="C65" i="15"/>
  <c r="C27" i="15"/>
  <c r="C104" i="2"/>
  <c r="C91" i="2"/>
  <c r="C11" i="2"/>
  <c r="C53" i="10"/>
  <c r="C28" i="10"/>
  <c r="C12" i="10"/>
  <c r="C72" i="9"/>
  <c r="C15" i="9"/>
  <c r="C47" i="7"/>
  <c r="C43" i="1"/>
  <c r="C33" i="12"/>
  <c r="C64" i="12"/>
  <c r="C77" i="15"/>
  <c r="C63" i="15"/>
  <c r="C35" i="6"/>
  <c r="C28" i="6"/>
  <c r="C34" i="3"/>
  <c r="C75" i="2"/>
  <c r="C18" i="10"/>
  <c r="C53" i="12"/>
  <c r="C42" i="12"/>
  <c r="C94" i="12"/>
  <c r="C33" i="14"/>
  <c r="C18" i="14"/>
  <c r="C39" i="14"/>
  <c r="C59" i="15"/>
  <c r="C57" i="15"/>
  <c r="C19" i="15"/>
  <c r="C15" i="15"/>
  <c r="C43" i="9"/>
  <c r="C48" i="12"/>
  <c r="C41" i="12"/>
  <c r="C25" i="12"/>
  <c r="C16" i="12"/>
  <c r="C28" i="14"/>
  <c r="C19" i="14"/>
  <c r="C49" i="15"/>
  <c r="C30" i="6"/>
  <c r="C19" i="6"/>
  <c r="C18" i="6"/>
  <c r="C69" i="8"/>
  <c r="C29" i="12"/>
  <c r="C23" i="12"/>
  <c r="C11" i="12"/>
  <c r="C72" i="15"/>
  <c r="C56" i="15"/>
  <c r="C40" i="15"/>
  <c r="C64" i="6"/>
  <c r="C56" i="6"/>
  <c r="C47" i="6"/>
  <c r="C45" i="6"/>
  <c r="C44" i="6"/>
  <c r="C42" i="6"/>
  <c r="C41" i="6"/>
  <c r="C105" i="1"/>
  <c r="C95" i="1"/>
  <c r="C86" i="1"/>
  <c r="C71" i="1"/>
  <c r="C54" i="1"/>
  <c r="C28" i="1"/>
  <c r="C21" i="1"/>
  <c r="C17" i="1"/>
  <c r="C31" i="6"/>
  <c r="C17" i="6"/>
  <c r="C20" i="12"/>
  <c r="C8" i="15"/>
  <c r="C70" i="6"/>
  <c r="C69" i="6"/>
  <c r="C68" i="6"/>
  <c r="C29" i="6"/>
  <c r="C63" i="3"/>
  <c r="C62" i="3"/>
  <c r="C61" i="3"/>
  <c r="C46" i="3"/>
  <c r="C45" i="3"/>
  <c r="C29" i="10"/>
  <c r="C27" i="10"/>
  <c r="C74" i="9"/>
  <c r="C49" i="9"/>
  <c r="C48" i="9"/>
  <c r="C68" i="8"/>
  <c r="C67" i="8"/>
  <c r="C66" i="8"/>
  <c r="C30" i="3"/>
  <c r="C29" i="3"/>
  <c r="C27" i="3"/>
  <c r="C26" i="3"/>
  <c r="C17" i="3"/>
  <c r="C14" i="3"/>
  <c r="C99" i="2"/>
  <c r="C97" i="2"/>
  <c r="C87" i="2"/>
  <c r="C79" i="2"/>
  <c r="C77" i="2"/>
  <c r="C70" i="2"/>
  <c r="C60" i="2"/>
  <c r="C27" i="2"/>
  <c r="C15" i="2"/>
  <c r="C13" i="2"/>
  <c r="C12" i="8"/>
  <c r="C20" i="7"/>
  <c r="C18" i="7"/>
  <c r="C14" i="7"/>
  <c r="C74" i="6"/>
  <c r="C11" i="6"/>
  <c r="C10" i="6"/>
  <c r="C76" i="3"/>
  <c r="C74" i="3"/>
  <c r="C8" i="2"/>
  <c r="C83" i="2"/>
  <c r="C71" i="2"/>
  <c r="C54" i="2"/>
  <c r="C44" i="2"/>
  <c r="C38" i="2"/>
  <c r="C28" i="2"/>
  <c r="C99" i="1"/>
  <c r="C74" i="1"/>
  <c r="C46" i="1"/>
  <c r="C31" i="1"/>
  <c r="C69" i="10"/>
  <c r="C42" i="10"/>
  <c r="C40" i="10"/>
  <c r="C37" i="10"/>
  <c r="C10" i="10"/>
  <c r="C51" i="9"/>
  <c r="C34" i="9"/>
  <c r="C25" i="8"/>
  <c r="C43" i="7"/>
  <c r="C59" i="6"/>
  <c r="C58" i="6"/>
  <c r="C39" i="6"/>
  <c r="C37" i="6"/>
  <c r="C20" i="6"/>
  <c r="C66" i="3"/>
  <c r="C60" i="3"/>
  <c r="C54" i="3"/>
  <c r="C24" i="3"/>
  <c r="C102" i="2"/>
  <c r="C92" i="2"/>
  <c r="C67" i="2"/>
  <c r="C55" i="2"/>
  <c r="C32" i="2"/>
  <c r="C102" i="1"/>
  <c r="C75" i="1"/>
  <c r="C64" i="1"/>
  <c r="C48" i="1"/>
  <c r="C24" i="1"/>
  <c r="C16" i="1"/>
  <c r="C60" i="10"/>
  <c r="C44" i="10"/>
  <c r="C39" i="9"/>
  <c r="C45" i="7"/>
  <c r="C108" i="12"/>
  <c r="C72" i="6"/>
  <c r="C63" i="6"/>
  <c r="C55" i="6"/>
  <c r="C26" i="6"/>
  <c r="C8" i="3"/>
  <c r="C67" i="3"/>
  <c r="C31" i="3"/>
  <c r="C18" i="3"/>
  <c r="C107" i="2"/>
  <c r="C103" i="2"/>
  <c r="C86" i="2"/>
  <c r="C80" i="2"/>
  <c r="C76" i="2"/>
  <c r="C51" i="2"/>
  <c r="C43" i="2"/>
  <c r="C39" i="2"/>
  <c r="C35" i="2"/>
  <c r="C94" i="1"/>
  <c r="C82" i="1"/>
  <c r="C72" i="1"/>
  <c r="C67" i="1"/>
  <c r="C42" i="1"/>
  <c r="C30" i="1"/>
  <c r="C62" i="10"/>
  <c r="C50" i="10"/>
  <c r="C67" i="9"/>
  <c r="C23" i="9"/>
  <c r="C64" i="8"/>
  <c r="C9" i="8"/>
  <c r="C106" i="1"/>
  <c r="C58" i="10"/>
  <c r="C36" i="10"/>
  <c r="C66" i="9"/>
  <c r="C59" i="9"/>
  <c r="C47" i="9"/>
  <c r="C49" i="8"/>
  <c r="C41" i="7"/>
  <c r="C68" i="1"/>
  <c r="C33" i="1"/>
  <c r="C78" i="12"/>
  <c r="C111" i="12"/>
  <c r="C104" i="12"/>
  <c r="C99" i="12"/>
  <c r="C101" i="12"/>
  <c r="C90" i="12"/>
  <c r="C79" i="12"/>
  <c r="C81" i="12"/>
  <c r="C74" i="12"/>
  <c r="C75" i="12"/>
  <c r="C70" i="12"/>
  <c r="C67" i="12"/>
  <c r="C44" i="12"/>
  <c r="C35" i="12"/>
  <c r="C24" i="12"/>
  <c r="C14" i="12"/>
  <c r="C21" i="10"/>
  <c r="C14" i="10"/>
  <c r="C65" i="9"/>
  <c r="C58" i="9"/>
  <c r="C18" i="9"/>
  <c r="C11" i="9"/>
  <c r="C51" i="8"/>
  <c r="C41" i="8"/>
  <c r="C13" i="8"/>
  <c r="C37" i="7"/>
  <c r="C21" i="7"/>
  <c r="C80" i="1"/>
  <c r="C13" i="1"/>
  <c r="C107" i="12"/>
  <c r="C105" i="12"/>
  <c r="C91" i="12"/>
  <c r="C87" i="12"/>
  <c r="C68" i="12"/>
  <c r="C96" i="12"/>
  <c r="C49" i="12"/>
  <c r="C28" i="12"/>
  <c r="C19" i="12"/>
  <c r="C29" i="14"/>
  <c r="C26" i="14"/>
  <c r="C22" i="14"/>
  <c r="C20" i="14"/>
  <c r="C45" i="10"/>
  <c r="C38" i="10"/>
  <c r="C26" i="10"/>
  <c r="C20" i="10"/>
  <c r="C71" i="9"/>
  <c r="C57" i="9"/>
  <c r="C31" i="9"/>
  <c r="C17" i="9"/>
  <c r="C57" i="8"/>
  <c r="C19" i="8"/>
  <c r="C56" i="7"/>
  <c r="C23" i="7"/>
  <c r="C71" i="12"/>
  <c r="C100" i="12"/>
  <c r="C82" i="12"/>
  <c r="C77" i="12"/>
  <c r="C61" i="12"/>
  <c r="C46" i="12"/>
  <c r="C27" i="12"/>
  <c r="C34" i="12"/>
  <c r="C31" i="12"/>
  <c r="C51" i="12"/>
  <c r="C45" i="12"/>
  <c r="C98" i="12"/>
  <c r="C27" i="14"/>
  <c r="C23" i="14"/>
  <c r="C37" i="14"/>
  <c r="C14" i="14"/>
  <c r="C68" i="15"/>
  <c r="C61" i="15"/>
  <c r="C52" i="15"/>
  <c r="C45" i="15"/>
  <c r="C36" i="15"/>
  <c r="C29" i="15"/>
  <c r="C20" i="15"/>
  <c r="C13" i="15"/>
  <c r="C12" i="12"/>
  <c r="C64" i="15"/>
  <c r="C48" i="15"/>
  <c r="C41" i="15"/>
  <c r="C32" i="15"/>
  <c r="C25" i="15"/>
  <c r="C16" i="15"/>
  <c r="C9" i="15"/>
  <c r="C39" i="12"/>
  <c r="C15" i="12"/>
  <c r="C42" i="14"/>
  <c r="C25" i="14"/>
  <c r="C21" i="14"/>
  <c r="C16" i="14"/>
  <c r="C12" i="14"/>
  <c r="C69" i="15"/>
  <c r="C60" i="15"/>
  <c r="C53" i="15"/>
  <c r="C44" i="15"/>
  <c r="C37" i="15"/>
  <c r="C28" i="15"/>
  <c r="C21" i="15"/>
  <c r="C12" i="15"/>
  <c r="C78" i="15"/>
  <c r="C82" i="15"/>
  <c r="C79" i="15"/>
  <c r="C80" i="15"/>
  <c r="C76" i="15"/>
  <c r="C75" i="15"/>
  <c r="C74" i="15"/>
  <c r="C73" i="15"/>
</calcChain>
</file>

<file path=xl/sharedStrings.xml><?xml version="1.0" encoding="utf-8"?>
<sst xmlns="http://schemas.openxmlformats.org/spreadsheetml/2006/main" count="4649" uniqueCount="556">
  <si>
    <t>GCB15CC</t>
  </si>
  <si>
    <t>GCB11CC</t>
  </si>
  <si>
    <t>GCB10CC</t>
  </si>
  <si>
    <t>GCB08CC</t>
  </si>
  <si>
    <t>GCB07CC</t>
  </si>
  <si>
    <t>GCB06CC</t>
  </si>
  <si>
    <t>GCB05CC</t>
  </si>
  <si>
    <t>GCB04CC</t>
  </si>
  <si>
    <t>AFG</t>
  </si>
  <si>
    <t>ALB</t>
  </si>
  <si>
    <t>ARG</t>
  </si>
  <si>
    <t>ARM</t>
  </si>
  <si>
    <t>AUS</t>
  </si>
  <si>
    <t>AUT</t>
  </si>
  <si>
    <t>AZE</t>
  </si>
  <si>
    <t>BDI</t>
  </si>
  <si>
    <t>BEL</t>
  </si>
  <si>
    <t>BEN</t>
  </si>
  <si>
    <t>BFA</t>
  </si>
  <si>
    <t>BGD</t>
  </si>
  <si>
    <t>BGR</t>
  </si>
  <si>
    <t>BHS</t>
  </si>
  <si>
    <t>BIH</t>
  </si>
  <si>
    <t>BLR</t>
  </si>
  <si>
    <t>BOL</t>
  </si>
  <si>
    <t>BRA</t>
  </si>
  <si>
    <t>BRB</t>
  </si>
  <si>
    <t>BRN</t>
  </si>
  <si>
    <t>SSD</t>
  </si>
  <si>
    <t>BWA</t>
  </si>
  <si>
    <t>CAN</t>
  </si>
  <si>
    <t>CHE</t>
  </si>
  <si>
    <t>CHL</t>
  </si>
  <si>
    <t>CHN</t>
  </si>
  <si>
    <t>CIV</t>
  </si>
  <si>
    <t>CMR</t>
  </si>
  <si>
    <t>COG</t>
  </si>
  <si>
    <t>COL</t>
  </si>
  <si>
    <t>CPV</t>
  </si>
  <si>
    <t>CRI</t>
  </si>
  <si>
    <t>CYP</t>
  </si>
  <si>
    <t>CZE</t>
  </si>
  <si>
    <t>DEU</t>
  </si>
  <si>
    <t>DNK</t>
  </si>
  <si>
    <t>DOM</t>
  </si>
  <si>
    <t>DZA</t>
  </si>
  <si>
    <t>ECU</t>
  </si>
  <si>
    <t>EGY</t>
  </si>
  <si>
    <t>ESP</t>
  </si>
  <si>
    <t>EST</t>
  </si>
  <si>
    <t>ETH</t>
  </si>
  <si>
    <t>FIN</t>
  </si>
  <si>
    <t>FJI</t>
  </si>
  <si>
    <t>FRA</t>
  </si>
  <si>
    <t>GAB</t>
  </si>
  <si>
    <t>GBR</t>
  </si>
  <si>
    <t>GEO</t>
  </si>
  <si>
    <t>GHA</t>
  </si>
  <si>
    <t>GIN</t>
  </si>
  <si>
    <t>GMB</t>
  </si>
  <si>
    <t>GRC</t>
  </si>
  <si>
    <t>GRL</t>
  </si>
  <si>
    <t>GTM</t>
  </si>
  <si>
    <t>GUY</t>
  </si>
  <si>
    <t>HKG</t>
  </si>
  <si>
    <t>HND</t>
  </si>
  <si>
    <t>HRV</t>
  </si>
  <si>
    <t>HUN</t>
  </si>
  <si>
    <t>IDN</t>
  </si>
  <si>
    <t>IND</t>
  </si>
  <si>
    <t>IRL</t>
  </si>
  <si>
    <t>IRQ</t>
  </si>
  <si>
    <t>ISL</t>
  </si>
  <si>
    <t>ISR</t>
  </si>
  <si>
    <t>ITA</t>
  </si>
  <si>
    <t>JAM</t>
  </si>
  <si>
    <t>JOR</t>
  </si>
  <si>
    <t>JPN</t>
  </si>
  <si>
    <t>KAZ</t>
  </si>
  <si>
    <t>KEN</t>
  </si>
  <si>
    <t>KGZ</t>
  </si>
  <si>
    <t>KHM</t>
  </si>
  <si>
    <t>KOR</t>
  </si>
  <si>
    <t>KWT</t>
  </si>
  <si>
    <t>LBN</t>
  </si>
  <si>
    <t>LBR</t>
  </si>
  <si>
    <t>LBY</t>
  </si>
  <si>
    <t>LIE</t>
  </si>
  <si>
    <t>LKA</t>
  </si>
  <si>
    <t>LSO</t>
  </si>
  <si>
    <t>LTU</t>
  </si>
  <si>
    <t>LUX</t>
  </si>
  <si>
    <t>LVA</t>
  </si>
  <si>
    <t>KSV</t>
  </si>
  <si>
    <t>MAR</t>
  </si>
  <si>
    <t>MDA</t>
  </si>
  <si>
    <t>MDG</t>
  </si>
  <si>
    <t>MDV</t>
  </si>
  <si>
    <t>MEX</t>
  </si>
  <si>
    <t>MKD</t>
  </si>
  <si>
    <t>MLI</t>
  </si>
  <si>
    <t>MMR</t>
  </si>
  <si>
    <t>MNG</t>
  </si>
  <si>
    <t>MNE</t>
  </si>
  <si>
    <t>MOZ</t>
  </si>
  <si>
    <t>MUS</t>
  </si>
  <si>
    <t>MWI</t>
  </si>
  <si>
    <t>MYS</t>
  </si>
  <si>
    <t>NAM</t>
  </si>
  <si>
    <t>NER</t>
  </si>
  <si>
    <t>NGA</t>
  </si>
  <si>
    <t>NIC</t>
  </si>
  <si>
    <t>NLD</t>
  </si>
  <si>
    <t>NOR</t>
  </si>
  <si>
    <t>NPL</t>
  </si>
  <si>
    <t>NZL</t>
  </si>
  <si>
    <t>PAK</t>
  </si>
  <si>
    <t>PAN</t>
  </si>
  <si>
    <t>PER</t>
  </si>
  <si>
    <t>PHL</t>
  </si>
  <si>
    <t>PNG</t>
  </si>
  <si>
    <t>POL</t>
  </si>
  <si>
    <t>PRT</t>
  </si>
  <si>
    <t>PRY</t>
  </si>
  <si>
    <t>ROM</t>
  </si>
  <si>
    <t>RUS</t>
  </si>
  <si>
    <t>RWA</t>
  </si>
  <si>
    <t>SDN</t>
  </si>
  <si>
    <t>SEN</t>
  </si>
  <si>
    <t>SGP</t>
  </si>
  <si>
    <t>SLB</t>
  </si>
  <si>
    <t>SLE</t>
  </si>
  <si>
    <t>SLV</t>
  </si>
  <si>
    <t>STP</t>
  </si>
  <si>
    <t>SVK</t>
  </si>
  <si>
    <t>SVN</t>
  </si>
  <si>
    <t>SWE</t>
  </si>
  <si>
    <t>SWZ</t>
  </si>
  <si>
    <t>TGO</t>
  </si>
  <si>
    <t>THA</t>
  </si>
  <si>
    <t>TTO</t>
  </si>
  <si>
    <t>TUN</t>
  </si>
  <si>
    <t>TUR</t>
  </si>
  <si>
    <t>TWN</t>
  </si>
  <si>
    <t>TZA</t>
  </si>
  <si>
    <t>UGA</t>
  </si>
  <si>
    <t>UKR</t>
  </si>
  <si>
    <t>URY</t>
  </si>
  <si>
    <t>USA</t>
  </si>
  <si>
    <t>UZB</t>
  </si>
  <si>
    <t>VEN</t>
  </si>
  <si>
    <t>VNM</t>
  </si>
  <si>
    <t>VUT</t>
  </si>
  <si>
    <t>WBG</t>
  </si>
  <si>
    <t>YEM</t>
  </si>
  <si>
    <t>SRB</t>
  </si>
  <si>
    <t>ZAF</t>
  </si>
  <si>
    <t>ZAR</t>
  </si>
  <si>
    <t>ZMB</t>
  </si>
  <si>
    <t>ZWE</t>
  </si>
  <si>
    <t>Transparency International Global Corruption Barometer (GCB)</t>
  </si>
  <si>
    <t>Data Provider</t>
  </si>
  <si>
    <t>Transparency International</t>
  </si>
  <si>
    <t>Description</t>
  </si>
  <si>
    <t>Nongovernmental organization devoted to fighting corruption</t>
  </si>
  <si>
    <t>Website</t>
  </si>
  <si>
    <t>www.transparency.org</t>
  </si>
  <si>
    <t>Data Source</t>
  </si>
  <si>
    <t>Global Corruption Barometer</t>
  </si>
  <si>
    <t>Type</t>
  </si>
  <si>
    <t>Survey</t>
  </si>
  <si>
    <t>Respondents</t>
  </si>
  <si>
    <t>Households</t>
  </si>
  <si>
    <t>Frequency</t>
  </si>
  <si>
    <t>Annual since 2004, Annual regional waves starting in 2015</t>
  </si>
  <si>
    <t>Coverage</t>
  </si>
  <si>
    <t>Global sample of countries</t>
  </si>
  <si>
    <t>Public Access</t>
  </si>
  <si>
    <t>Country-level aggregate responses and some breakdowns are reported on TI's website</t>
  </si>
  <si>
    <t>Voice and Accountability</t>
  </si>
  <si>
    <t>NA</t>
  </si>
  <si>
    <t>..</t>
  </si>
  <si>
    <t xml:space="preserve"> </t>
  </si>
  <si>
    <t>Political Stability and Absence of Violence</t>
  </si>
  <si>
    <t>Government Effectiveness</t>
  </si>
  <si>
    <t>Regulatory Quality</t>
  </si>
  <si>
    <t>Rule of Law</t>
  </si>
  <si>
    <t>Control of Corruption</t>
  </si>
  <si>
    <t>Frequency of household bribery - paid a bribe to one of the 8/9 services below</t>
  </si>
  <si>
    <t>X</t>
  </si>
  <si>
    <t>Frequency of bribes paid to following institution - education</t>
  </si>
  <si>
    <t>Frequency of bribes paid to following institution - judiciary</t>
  </si>
  <si>
    <t>Frequency of bribes paid to following institution - medical</t>
  </si>
  <si>
    <t>Frequency of bribes paid to following institution - police</t>
  </si>
  <si>
    <t>Frequency of bribes paid to following institution - permit</t>
  </si>
  <si>
    <t>Frequency of bribes paid to following institution - utilities</t>
  </si>
  <si>
    <t>Frequency of bribes paid to following institution - tax</t>
  </si>
  <si>
    <t>Frequency of bribes paid to following institution - land</t>
  </si>
  <si>
    <t>Frequency of bribes paid to following institution - customs</t>
  </si>
  <si>
    <t>Frequency of corruption among public institutions: Political parties</t>
  </si>
  <si>
    <t>Frequency of corruption among public institutions: Parliament/Legislature</t>
  </si>
  <si>
    <t>Frequency of corruption among public institutions: Media</t>
  </si>
  <si>
    <t>Frequency of corruption among public institutions: Legal system/Judiciary</t>
  </si>
  <si>
    <t>Frequency of corruption among public institutions: Public officials*</t>
  </si>
  <si>
    <t xml:space="preserve">*when "public officials" is not available, the following five indicators are averaged to constitute the "public officials indicator" </t>
  </si>
  <si>
    <t>Frequency of corruption among public institutions: The military</t>
  </si>
  <si>
    <t>Frequency of corruption among public institutions: Education system</t>
  </si>
  <si>
    <t>Frequency of corruption among public institutions: Police</t>
  </si>
  <si>
    <t xml:space="preserve">Frequency of corruption among public institutions: Registry and permit services </t>
  </si>
  <si>
    <t>Frequency of corruption among public institutions: Tax revenue</t>
  </si>
  <si>
    <t>Frequency of corruption among public institutions: Medical services</t>
  </si>
  <si>
    <t>Frequency of corruption among public institutions: Utilities (telephone, electricity, water, etc.)</t>
  </si>
  <si>
    <t>Country coverage *</t>
  </si>
  <si>
    <t>Year of Publication</t>
  </si>
  <si>
    <t>* includes some countries carried forward from previous years</t>
  </si>
  <si>
    <t>Averaged Rescaled Data</t>
  </si>
  <si>
    <t>Original Data</t>
  </si>
  <si>
    <t>Rescaled Data</t>
  </si>
  <si>
    <t>Political parties</t>
  </si>
  <si>
    <t>Parliament/Legislature</t>
  </si>
  <si>
    <t>Media</t>
  </si>
  <si>
    <t>Public officials</t>
  </si>
  <si>
    <t>Legal system/Judiciary</t>
  </si>
  <si>
    <t>Experiential Question: Have you paid a bribe to any of 6 services (public schools, hospitals, identification document, utilities, police, courts)? (Conditional on having contacted institution)</t>
  </si>
  <si>
    <t>Max</t>
  </si>
  <si>
    <t>Min</t>
  </si>
  <si>
    <t>Orientation</t>
  </si>
  <si>
    <t>Assigned to</t>
  </si>
  <si>
    <t>CC</t>
  </si>
  <si>
    <t>Australia</t>
  </si>
  <si>
    <t>South Korea</t>
  </si>
  <si>
    <t>Japan</t>
  </si>
  <si>
    <t>Cambodia</t>
  </si>
  <si>
    <t>Indonesia</t>
  </si>
  <si>
    <t>Thailand</t>
  </si>
  <si>
    <t>Vietnam</t>
  </si>
  <si>
    <t>Taiwan</t>
  </si>
  <si>
    <t>Hong Kong</t>
  </si>
  <si>
    <t>China</t>
  </si>
  <si>
    <t>India</t>
  </si>
  <si>
    <t>Pakistan</t>
  </si>
  <si>
    <t>Myanmar</t>
  </si>
  <si>
    <t>Sri Lanka</t>
  </si>
  <si>
    <t>Malaysia</t>
  </si>
  <si>
    <t>Mongolia</t>
  </si>
  <si>
    <t>Jamaica</t>
  </si>
  <si>
    <t>Trinidad and Tobago</t>
  </si>
  <si>
    <t>Argentina</t>
  </si>
  <si>
    <t>Bolivia</t>
  </si>
  <si>
    <t>Brazil</t>
  </si>
  <si>
    <t>Colombia</t>
  </si>
  <si>
    <t>Costa Rica</t>
  </si>
  <si>
    <t>Chile</t>
  </si>
  <si>
    <t>Ecuador</t>
  </si>
  <si>
    <t>El Salvador</t>
  </si>
  <si>
    <t>Guatemala</t>
  </si>
  <si>
    <t>Honduras</t>
  </si>
  <si>
    <t>Mexico</t>
  </si>
  <si>
    <t>Nicaragua</t>
  </si>
  <si>
    <t>Panama</t>
  </si>
  <si>
    <t>Paraguay</t>
  </si>
  <si>
    <t>Peru</t>
  </si>
  <si>
    <t>Uruguay</t>
  </si>
  <si>
    <t>Venezuela</t>
  </si>
  <si>
    <t>Albania</t>
  </si>
  <si>
    <t>Armenia</t>
  </si>
  <si>
    <t>Azerbaijan</t>
  </si>
  <si>
    <t>Belarus</t>
  </si>
  <si>
    <t>Belgium</t>
  </si>
  <si>
    <t>Bosnia and Herz.</t>
  </si>
  <si>
    <t>Bulgaria</t>
  </si>
  <si>
    <t>Croatia</t>
  </si>
  <si>
    <t>Cyprus</t>
  </si>
  <si>
    <t>Czech Rep.</t>
  </si>
  <si>
    <t>Estonia</t>
  </si>
  <si>
    <t>France</t>
  </si>
  <si>
    <t>FYR Macedonia</t>
  </si>
  <si>
    <t>Georgia</t>
  </si>
  <si>
    <t>Germany</t>
  </si>
  <si>
    <t>Greece</t>
  </si>
  <si>
    <t>Greenland</t>
  </si>
  <si>
    <t>Hungary</t>
  </si>
  <si>
    <t>Italy</t>
  </si>
  <si>
    <t>Kazakhstan</t>
  </si>
  <si>
    <t>Kosovo</t>
  </si>
  <si>
    <t>Kyrgyz Rep.</t>
  </si>
  <si>
    <t>Latvia</t>
  </si>
  <si>
    <t>Lithuania</t>
  </si>
  <si>
    <t>Moldova</t>
  </si>
  <si>
    <t>Montenegro</t>
  </si>
  <si>
    <t>Netherlands</t>
  </si>
  <si>
    <t>Poland</t>
  </si>
  <si>
    <t>Portugal</t>
  </si>
  <si>
    <t>Romania</t>
  </si>
  <si>
    <t>Russia</t>
  </si>
  <si>
    <t>Serbia</t>
  </si>
  <si>
    <t>Slovak Rep.</t>
  </si>
  <si>
    <t>Slovenia</t>
  </si>
  <si>
    <t>Spain</t>
  </si>
  <si>
    <t>Sweden</t>
  </si>
  <si>
    <t>Switzerland</t>
  </si>
  <si>
    <t>Turkey</t>
  </si>
  <si>
    <t>UK</t>
  </si>
  <si>
    <t>Ukraine</t>
  </si>
  <si>
    <t>Uzbekistan</t>
  </si>
  <si>
    <t>Benin</t>
  </si>
  <si>
    <t>Botswana</t>
  </si>
  <si>
    <t>Burkina Faso</t>
  </si>
  <si>
    <t>Burundi</t>
  </si>
  <si>
    <t>Cameroon</t>
  </si>
  <si>
    <t>Cape Verde</t>
  </si>
  <si>
    <t>Cote d’Ivoire</t>
  </si>
  <si>
    <t>Ghana</t>
  </si>
  <si>
    <t>Guinea</t>
  </si>
  <si>
    <t>Kenya</t>
  </si>
  <si>
    <t>Lesotho</t>
  </si>
  <si>
    <t>Liberia</t>
  </si>
  <si>
    <t>Madagascar</t>
  </si>
  <si>
    <t>Malawi</t>
  </si>
  <si>
    <t>Mali</t>
  </si>
  <si>
    <t>Mauritius</t>
  </si>
  <si>
    <t>Namibia</t>
  </si>
  <si>
    <t>Niger</t>
  </si>
  <si>
    <t>Nigeria</t>
  </si>
  <si>
    <t>Senegal</t>
  </si>
  <si>
    <t>Sierra Leone</t>
  </si>
  <si>
    <t>South Africa</t>
  </si>
  <si>
    <t>Swaziland</t>
  </si>
  <si>
    <t>Tanzania</t>
  </si>
  <si>
    <t>Togo</t>
  </si>
  <si>
    <t>Uganda</t>
  </si>
  <si>
    <t>Zambia</t>
  </si>
  <si>
    <t>Zimbabwe</t>
  </si>
  <si>
    <r>
      <rPr>
        <sz val="11"/>
        <rFont val="Calibri (Body)"/>
      </rPr>
      <t>Algeria</t>
    </r>
  </si>
  <si>
    <r>
      <rPr>
        <sz val="11"/>
        <rFont val="Calibri (Body)"/>
      </rPr>
      <t>Egypt</t>
    </r>
  </si>
  <si>
    <r>
      <rPr>
        <sz val="11"/>
        <rFont val="Calibri (Body)"/>
      </rPr>
      <t>Jordan</t>
    </r>
  </si>
  <si>
    <r>
      <rPr>
        <sz val="11"/>
        <rFont val="Calibri (Body)"/>
      </rPr>
      <t>Lebanon</t>
    </r>
  </si>
  <si>
    <r>
      <rPr>
        <sz val="11"/>
        <rFont val="Calibri (Body)"/>
      </rPr>
      <t>Morocco</t>
    </r>
  </si>
  <si>
    <r>
      <rPr>
        <sz val="11"/>
        <rFont val="Calibri (Body)"/>
      </rPr>
      <t>Palestine</t>
    </r>
  </si>
  <si>
    <r>
      <rPr>
        <sz val="11"/>
        <rFont val="Calibri (Body)"/>
      </rPr>
      <t>Sudan</t>
    </r>
  </si>
  <si>
    <r>
      <rPr>
        <sz val="11"/>
        <rFont val="Calibri (Body)"/>
      </rPr>
      <t>Tunisia</t>
    </r>
  </si>
  <si>
    <r>
      <rPr>
        <sz val="11"/>
        <rFont val="Calibri (Body)"/>
      </rPr>
      <t>Yemen</t>
    </r>
  </si>
  <si>
    <t xml:space="preserve">  </t>
  </si>
  <si>
    <t>Experiential Question: Have you paid a bribe to any of the 9 services (education, judiciary, medical, police, permit services, utilities, tax, land, customs)?</t>
  </si>
  <si>
    <t>GCB121314CC</t>
  </si>
  <si>
    <t>Afghanistan</t>
  </si>
  <si>
    <t>Algeria</t>
  </si>
  <si>
    <t>Bangladesh</t>
  </si>
  <si>
    <t>Bosnia and Herzegovina</t>
  </si>
  <si>
    <t>Canada</t>
  </si>
  <si>
    <t>Czech Republic</t>
  </si>
  <si>
    <t>Democratic Republic of the Congo</t>
  </si>
  <si>
    <t>Denmark</t>
  </si>
  <si>
    <t>Egypt</t>
  </si>
  <si>
    <t>Ethiopia</t>
  </si>
  <si>
    <t>Fiji</t>
  </si>
  <si>
    <t>Finland</t>
  </si>
  <si>
    <t>Iraq</t>
  </si>
  <si>
    <t>Israel</t>
  </si>
  <si>
    <t>Jordan</t>
  </si>
  <si>
    <t>Korea (South)</t>
  </si>
  <si>
    <t>Kyrgyzstan</t>
  </si>
  <si>
    <t>Lebanon</t>
  </si>
  <si>
    <t>Libya</t>
  </si>
  <si>
    <t>Luxembourg</t>
  </si>
  <si>
    <t>Maldives</t>
  </si>
  <si>
    <t>Morocco</t>
  </si>
  <si>
    <t>Mozambique</t>
  </si>
  <si>
    <t>Nepal</t>
  </si>
  <si>
    <t>New Zealand</t>
  </si>
  <si>
    <t>Norway</t>
  </si>
  <si>
    <t>Palestine</t>
  </si>
  <si>
    <t>Papua New Guinea</t>
  </si>
  <si>
    <t>Philippines</t>
  </si>
  <si>
    <t>Rwanda</t>
  </si>
  <si>
    <t>Slovakia</t>
  </si>
  <si>
    <t>Solomon Islands</t>
  </si>
  <si>
    <t>South Sudan</t>
  </si>
  <si>
    <t>Sudan</t>
  </si>
  <si>
    <t>Tunisia</t>
  </si>
  <si>
    <t>United Kingdom</t>
  </si>
  <si>
    <t>United States</t>
  </si>
  <si>
    <t>Vanuatu</t>
  </si>
  <si>
    <t>Yemen</t>
  </si>
  <si>
    <t>Austria</t>
  </si>
  <si>
    <t>Iceland</t>
  </si>
  <si>
    <t>Ireland</t>
  </si>
  <si>
    <t>Singapore</t>
  </si>
  <si>
    <t xml:space="preserve">UK  </t>
  </si>
  <si>
    <t>Education</t>
  </si>
  <si>
    <t>Police</t>
  </si>
  <si>
    <t>Registry &amp; permit services</t>
  </si>
  <si>
    <t>Tax revenue</t>
  </si>
  <si>
    <t>Military</t>
  </si>
  <si>
    <t>Medical Services</t>
  </si>
  <si>
    <t>Utilities</t>
  </si>
  <si>
    <t>Customs</t>
  </si>
  <si>
    <t>Household Bribery</t>
  </si>
  <si>
    <t>argentina</t>
  </si>
  <si>
    <t>armenia</t>
  </si>
  <si>
    <t>austria</t>
  </si>
  <si>
    <t>azerbaijan</t>
  </si>
  <si>
    <t>belarus</t>
  </si>
  <si>
    <t>bolivia</t>
  </si>
  <si>
    <t>bosnia-herzegovina</t>
  </si>
  <si>
    <t>brunei</t>
  </si>
  <si>
    <t>bulgaria</t>
  </si>
  <si>
    <t>cambodia</t>
  </si>
  <si>
    <t>cameroon</t>
  </si>
  <si>
    <t>canada</t>
  </si>
  <si>
    <t>chile</t>
  </si>
  <si>
    <t>colombia</t>
  </si>
  <si>
    <t>croatia</t>
  </si>
  <si>
    <t>czech republic</t>
  </si>
  <si>
    <t>denmark</t>
  </si>
  <si>
    <t>el salvador</t>
  </si>
  <si>
    <t>finland</t>
  </si>
  <si>
    <t>georgia</t>
  </si>
  <si>
    <t>ghana</t>
  </si>
  <si>
    <t>greece</t>
  </si>
  <si>
    <t>hong kong</t>
  </si>
  <si>
    <t>hungary</t>
  </si>
  <si>
    <t>iceland</t>
  </si>
  <si>
    <t>india</t>
  </si>
  <si>
    <t>indonesia</t>
  </si>
  <si>
    <t>iraq</t>
  </si>
  <si>
    <t>israel</t>
  </si>
  <si>
    <t>italy</t>
  </si>
  <si>
    <t>japan</t>
  </si>
  <si>
    <t>kenya</t>
  </si>
  <si>
    <t>korea, south</t>
  </si>
  <si>
    <t>kosovo</t>
  </si>
  <si>
    <t>kuwait</t>
  </si>
  <si>
    <t>lebanon</t>
  </si>
  <si>
    <t>liberia</t>
  </si>
  <si>
    <t>lithuania</t>
  </si>
  <si>
    <t>luxembourg</t>
  </si>
  <si>
    <t>macedonia</t>
  </si>
  <si>
    <t>malaysia</t>
  </si>
  <si>
    <t>moldova</t>
  </si>
  <si>
    <t>mongolia</t>
  </si>
  <si>
    <t>morocco</t>
  </si>
  <si>
    <t>netherlands</t>
  </si>
  <si>
    <t>nigeria</t>
  </si>
  <si>
    <t>norway</t>
  </si>
  <si>
    <t>pakistan</t>
  </si>
  <si>
    <t>panama</t>
  </si>
  <si>
    <t>peru</t>
  </si>
  <si>
    <t>philippines</t>
  </si>
  <si>
    <t>poland</t>
  </si>
  <si>
    <t>portugal</t>
  </si>
  <si>
    <t>romania</t>
  </si>
  <si>
    <t>russia</t>
  </si>
  <si>
    <t>senegal</t>
  </si>
  <si>
    <t>YUG</t>
  </si>
  <si>
    <t>serbia</t>
  </si>
  <si>
    <t>sierra leone</t>
  </si>
  <si>
    <t>singapore</t>
  </si>
  <si>
    <t>spain</t>
  </si>
  <si>
    <t>switzerland</t>
  </si>
  <si>
    <t>thailand</t>
  </si>
  <si>
    <t>turkey</t>
  </si>
  <si>
    <t>uganda</t>
  </si>
  <si>
    <t>ukraine</t>
  </si>
  <si>
    <t>united kingdom</t>
  </si>
  <si>
    <t>united states</t>
  </si>
  <si>
    <t>venezuela</t>
  </si>
  <si>
    <t>zambia</t>
  </si>
  <si>
    <t>LIECHTENSTEIN</t>
  </si>
  <si>
    <t>ALBANIA</t>
  </si>
  <si>
    <t>ARGENTINA</t>
  </si>
  <si>
    <t>ARMENIA</t>
  </si>
  <si>
    <t>AUSTRIA</t>
  </si>
  <si>
    <t>BOLIVIA</t>
  </si>
  <si>
    <t>BOSNIA-HERZEGOVINA</t>
  </si>
  <si>
    <t>BULGARIA</t>
  </si>
  <si>
    <t>CAMEROON</t>
  </si>
  <si>
    <t>CANADA</t>
  </si>
  <si>
    <t>COLOMBIA</t>
  </si>
  <si>
    <t>CROATIA</t>
  </si>
  <si>
    <t>CZECH REPUBLIC</t>
  </si>
  <si>
    <t>DENMARK</t>
  </si>
  <si>
    <t>DOMINICAN REPUBLIC</t>
  </si>
  <si>
    <t>FINLAND</t>
  </si>
  <si>
    <t>FRANCE</t>
  </si>
  <si>
    <t>GREECE</t>
  </si>
  <si>
    <t>HONG KONG</t>
  </si>
  <si>
    <t>ICELAND</t>
  </si>
  <si>
    <t>INDIA</t>
  </si>
  <si>
    <t>INDONESIA</t>
  </si>
  <si>
    <t>IRELAND</t>
  </si>
  <si>
    <t>ITALY</t>
  </si>
  <si>
    <t>JAPAN</t>
  </si>
  <si>
    <t>KOREA, SOUTH</t>
  </si>
  <si>
    <t>KOSOVO</t>
  </si>
  <si>
    <t>LUXEMBOURG</t>
  </si>
  <si>
    <t>MACEDONIA</t>
  </si>
  <si>
    <t>MALAYSIA</t>
  </si>
  <si>
    <t>MOLDOVA</t>
  </si>
  <si>
    <t>NETHERLANDS</t>
  </si>
  <si>
    <t>NIGERIA</t>
  </si>
  <si>
    <t>PAKISTAN</t>
  </si>
  <si>
    <t>PANAMA</t>
  </si>
  <si>
    <t>PERU</t>
  </si>
  <si>
    <t>PHILIPPINES</t>
  </si>
  <si>
    <t>PORTUGAL</t>
  </si>
  <si>
    <t>ROMANIA</t>
  </si>
  <si>
    <t>RUSSIA</t>
  </si>
  <si>
    <t>SENEGAL</t>
  </si>
  <si>
    <t>SERBIA</t>
  </si>
  <si>
    <t>SOUTH AFRICA</t>
  </si>
  <si>
    <t>SPAIN</t>
  </si>
  <si>
    <t>SWEDEN</t>
  </si>
  <si>
    <t>SWITZERLAND</t>
  </si>
  <si>
    <t>TURKEY</t>
  </si>
  <si>
    <t>UKRAINE</t>
  </si>
  <si>
    <t>UNITED KINGDOM</t>
  </si>
  <si>
    <t>UNITED STATES</t>
  </si>
  <si>
    <t>VENEZUELA</t>
  </si>
  <si>
    <t>VIETNAM</t>
  </si>
  <si>
    <t>CHILE</t>
  </si>
  <si>
    <t>CONGO</t>
  </si>
  <si>
    <t>FIJI</t>
  </si>
  <si>
    <t>GABON</t>
  </si>
  <si>
    <t>GERMANY</t>
  </si>
  <si>
    <t>ISRAEL</t>
  </si>
  <si>
    <t>KENYA</t>
  </si>
  <si>
    <t>MEXICO</t>
  </si>
  <si>
    <t>MOROCCO</t>
  </si>
  <si>
    <t>NORWAY</t>
  </si>
  <si>
    <t>PARAGUAY</t>
  </si>
  <si>
    <t>POLAND</t>
  </si>
  <si>
    <t>SINGAPORE</t>
  </si>
  <si>
    <t>TAIWAN</t>
  </si>
  <si>
    <t>THAILAND</t>
  </si>
  <si>
    <t>Bosnia-Herzegovina</t>
  </si>
  <si>
    <t>.</t>
  </si>
  <si>
    <t>Dominican Republic</t>
  </si>
  <si>
    <t>Korea, south</t>
  </si>
  <si>
    <t>Macedonia</t>
  </si>
  <si>
    <t>United states</t>
  </si>
  <si>
    <t>Korea, South</t>
  </si>
  <si>
    <t>GCB18CC</t>
  </si>
  <si>
    <t>GCB1617CC</t>
  </si>
  <si>
    <t>Cabo Verde</t>
  </si>
  <si>
    <t>Cote d'Ivoire</t>
  </si>
  <si>
    <t>Gabon</t>
  </si>
  <si>
    <t>Sao Tome and Principe</t>
  </si>
  <si>
    <t>Eswatini</t>
  </si>
  <si>
    <t>Gambia</t>
  </si>
  <si>
    <t>Trinidad &amp; Tobago</t>
  </si>
  <si>
    <t>Guyana</t>
  </si>
  <si>
    <t>Barbados</t>
  </si>
  <si>
    <t>Bahamas</t>
  </si>
  <si>
    <t>GCB19CC</t>
  </si>
  <si>
    <t>This survey commissioned by TI collects data on households' experiences with corruption and their perceptions of the overall incidence of corruption.  Note that we do NOT use data from the TI Corruption Perceptions Index.  This is a composite indicator of corruption based on an aggregation of a subset of the data sources that we use in our Control of Corruption indicator. Note that in each year we carry forward scores for those countries that were covered in earlier years (up to two) but not in current year.  Beginning in 2015 the GCB questionnaire was fielded in collaboration with a number of regional surveys.  The 2015 WGI data reflect the rounds for Africa and for the Middle East/North Africa region that were available at the time of the 2016 WGI update.  The 2016 and 2017 WGI data includes all these countries, as well as data from the East Asia/Pacific, Latin America, and Europe and Central Asia rounds that were available as of August 2017.  Data for 2018 reflect the latest round of Africa data available as of August 2019.  Data for 2019 reflect the Latin America and Middle East/North Africa which was available after August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</si>
</sst>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5">
    <font>
      <sz val="11"/>
      <color theme="1"/>
      <name val="Calibri"/>
      <family val="2"/>
      <scheme val="minor"/>
    </font>
    <font>
      <b/>
      <sz val="11"/>
      <color theme="1"/>
      <name val="Calibri"/>
      <family val="2"/>
      <scheme val="minor"/>
    </font>
    <font>
      <sz val="11"/>
      <name val="Arial"/>
      <family val="2"/>
    </font>
    <font>
      <sz val="11"/>
      <name val="Calibri"/>
      <family val="2"/>
      <scheme val="minor"/>
    </font>
    <font>
      <sz val="10"/>
      <color indexed="8"/>
      <name val="MS Sans Serif"/>
      <family val="2"/>
    </font>
    <font>
      <sz val="10"/>
      <name val="Arial"/>
      <family val="2"/>
    </font>
    <font>
      <b/>
      <sz val="10"/>
      <name val="Times New Roman"/>
      <family val="1"/>
    </font>
    <font>
      <sz val="8"/>
      <name val="Arial"/>
      <family val="2"/>
    </font>
    <font>
      <sz val="9"/>
      <name val="Times New Roman"/>
      <family val="1"/>
    </font>
    <font>
      <b/>
      <sz val="9"/>
      <name val="Times New Roman"/>
      <family val="1"/>
    </font>
    <font>
      <b/>
      <sz val="10"/>
      <name val="Arial"/>
      <family val="2"/>
    </font>
    <font>
      <b/>
      <sz val="9"/>
      <name val="Arial"/>
      <family val="2"/>
    </font>
    <font>
      <sz val="9"/>
      <color indexed="8"/>
      <name val="MS Sans Serif"/>
      <family val="2"/>
    </font>
    <font>
      <sz val="9"/>
      <name val="Arial"/>
      <family val="2"/>
    </font>
    <font>
      <b/>
      <sz val="8"/>
      <name val="Arial"/>
      <family val="2"/>
    </font>
    <font>
      <sz val="8"/>
      <color indexed="8"/>
      <name val="Arial"/>
      <family val="2"/>
    </font>
    <font>
      <sz val="11"/>
      <color indexed="63"/>
      <name val="Calibri"/>
      <family val="2"/>
      <scheme val="minor"/>
    </font>
    <font>
      <b/>
      <sz val="11"/>
      <name val="Calibri"/>
      <family val="2"/>
      <scheme val="minor"/>
    </font>
    <font>
      <sz val="8"/>
      <color theme="1"/>
      <name val="Arial"/>
      <family val="2"/>
    </font>
    <font>
      <u/>
      <sz val="11"/>
      <color theme="10"/>
      <name val="Calibri"/>
      <family val="2"/>
      <scheme val="minor"/>
    </font>
    <font>
      <u/>
      <sz val="11"/>
      <color theme="11"/>
      <name val="Calibri"/>
      <family val="2"/>
      <scheme val="minor"/>
    </font>
    <font>
      <sz val="11"/>
      <color theme="1"/>
      <name val="Calibri"/>
      <family val="2"/>
      <scheme val="minor"/>
    </font>
    <font>
      <sz val="11"/>
      <color theme="1"/>
      <name val="Times New Roman"/>
    </font>
    <font>
      <sz val="11"/>
      <color theme="1"/>
      <name val="Calibri (Body)"/>
    </font>
    <font>
      <sz val="11"/>
      <name val="Calibri (Body)"/>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0000"/>
        <bgColor indexed="64"/>
      </patternFill>
    </fill>
  </fills>
  <borders count="6">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thin">
        <color auto="1"/>
      </left>
      <right style="thin">
        <color auto="1"/>
      </right>
      <top/>
      <bottom style="medium">
        <color auto="1"/>
      </bottom>
      <diagonal/>
    </border>
  </borders>
  <cellStyleXfs count="95">
    <xf numFmtId="0" fontId="0" fillId="0" borderId="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43" fontId="2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78">
    <xf numFmtId="0" fontId="0" fillId="0" borderId="0" xfId="0"/>
    <xf numFmtId="0" fontId="0" fillId="0" borderId="0" xfId="0" applyFont="1"/>
    <xf numFmtId="0" fontId="1" fillId="0" borderId="0" xfId="0" applyFont="1"/>
    <xf numFmtId="0" fontId="7" fillId="2" borderId="0" xfId="1" applyFont="1" applyFill="1" applyAlignment="1">
      <alignment horizontal="center"/>
    </xf>
    <xf numFmtId="0" fontId="0" fillId="2" borderId="0" xfId="1" applyFont="1" applyFill="1"/>
    <xf numFmtId="0" fontId="8" fillId="2" borderId="0" xfId="1" applyFont="1" applyFill="1" applyAlignment="1">
      <alignment horizontal="center" vertical="top" wrapText="1"/>
    </xf>
    <xf numFmtId="0" fontId="9" fillId="2" borderId="0" xfId="1" applyFont="1" applyFill="1" applyAlignment="1">
      <alignment horizontal="justify" vertical="top" wrapText="1"/>
    </xf>
    <xf numFmtId="0" fontId="8" fillId="2" borderId="0" xfId="1" applyFont="1" applyFill="1" applyAlignment="1">
      <alignment horizontal="justify" vertical="top" wrapText="1"/>
    </xf>
    <xf numFmtId="0" fontId="4" fillId="2" borderId="1" xfId="1" applyFont="1" applyFill="1" applyBorder="1"/>
    <xf numFmtId="0" fontId="4" fillId="2" borderId="1" xfId="1" applyFont="1" applyFill="1" applyBorder="1" applyAlignment="1">
      <alignment horizontal="justify" vertical="center" wrapText="1"/>
    </xf>
    <xf numFmtId="0" fontId="4" fillId="2" borderId="1" xfId="1" applyFont="1" applyFill="1" applyBorder="1" applyAlignment="1">
      <alignment horizontal="justify" vertical="center"/>
    </xf>
    <xf numFmtId="0" fontId="4" fillId="2" borderId="2" xfId="1" applyFont="1" applyFill="1" applyBorder="1"/>
    <xf numFmtId="0" fontId="4" fillId="2" borderId="0" xfId="1" applyFont="1" applyFill="1" applyBorder="1"/>
    <xf numFmtId="0" fontId="7" fillId="2" borderId="0" xfId="1" applyFont="1" applyFill="1" applyBorder="1" applyAlignment="1">
      <alignment horizontal="center"/>
    </xf>
    <xf numFmtId="0" fontId="4" fillId="2" borderId="4" xfId="1" applyFont="1" applyFill="1" applyBorder="1"/>
    <xf numFmtId="0" fontId="11" fillId="2" borderId="0" xfId="1" applyFont="1" applyFill="1" applyBorder="1"/>
    <xf numFmtId="0" fontId="12" fillId="2" borderId="0" xfId="1" applyFont="1" applyFill="1" applyBorder="1"/>
    <xf numFmtId="0" fontId="4" fillId="2" borderId="0" xfId="1" applyFont="1" applyFill="1" applyBorder="1" applyAlignment="1">
      <alignment horizontal="center" vertical="center"/>
    </xf>
    <xf numFmtId="0" fontId="11" fillId="2" borderId="0" xfId="1" applyFont="1" applyFill="1" applyBorder="1" applyAlignment="1">
      <alignment wrapText="1"/>
    </xf>
    <xf numFmtId="0" fontId="11" fillId="2" borderId="0" xfId="1" applyFont="1" applyFill="1" applyBorder="1" applyAlignment="1">
      <alignment horizontal="left"/>
    </xf>
    <xf numFmtId="0" fontId="13" fillId="2" borderId="3" xfId="1" applyFont="1" applyFill="1" applyBorder="1"/>
    <xf numFmtId="0" fontId="7" fillId="2" borderId="0" xfId="1" applyNumberFormat="1" applyFont="1" applyFill="1" applyBorder="1" applyAlignment="1">
      <alignment horizontal="center"/>
    </xf>
    <xf numFmtId="0" fontId="11" fillId="2" borderId="2" xfId="1" applyFont="1" applyFill="1" applyBorder="1" applyAlignment="1">
      <alignment wrapText="1"/>
    </xf>
    <xf numFmtId="0" fontId="14" fillId="2" borderId="0" xfId="1" applyNumberFormat="1" applyFont="1" applyFill="1" applyBorder="1" applyAlignment="1">
      <alignment horizontal="center"/>
    </xf>
    <xf numFmtId="0" fontId="10" fillId="2" borderId="4" xfId="1" applyFont="1" applyFill="1" applyBorder="1"/>
    <xf numFmtId="0" fontId="15" fillId="2" borderId="1" xfId="1" applyFont="1" applyFill="1" applyBorder="1" applyAlignment="1">
      <alignment horizontal="left" vertical="center" wrapText="1"/>
    </xf>
    <xf numFmtId="0" fontId="5" fillId="2" borderId="5" xfId="1" applyFont="1" applyFill="1" applyBorder="1" applyAlignment="1">
      <alignment wrapText="1"/>
    </xf>
    <xf numFmtId="0" fontId="7" fillId="2" borderId="1" xfId="1" applyFont="1" applyFill="1" applyBorder="1" applyAlignment="1">
      <alignment horizontal="center" vertical="center"/>
    </xf>
    <xf numFmtId="0" fontId="4" fillId="2" borderId="1" xfId="1" applyFont="1" applyFill="1" applyBorder="1" applyAlignment="1">
      <alignment horizontal="center" vertical="center"/>
    </xf>
    <xf numFmtId="0" fontId="13" fillId="2" borderId="0" xfId="1" applyFont="1" applyFill="1" applyAlignment="1">
      <alignment horizontal="center"/>
    </xf>
    <xf numFmtId="0" fontId="7" fillId="3" borderId="0" xfId="1" applyFont="1" applyFill="1" applyAlignment="1">
      <alignment horizontal="center"/>
    </xf>
    <xf numFmtId="0" fontId="7" fillId="3" borderId="0" xfId="1" applyFont="1" applyFill="1" applyAlignment="1">
      <alignment horizontal="center" vertical="center" wrapText="1"/>
    </xf>
    <xf numFmtId="0" fontId="5" fillId="3" borderId="0" xfId="1" applyFont="1" applyFill="1"/>
    <xf numFmtId="0" fontId="5" fillId="2" borderId="1" xfId="1" applyFont="1" applyFill="1" applyBorder="1" applyAlignment="1">
      <alignment wrapText="1"/>
    </xf>
    <xf numFmtId="164" fontId="0" fillId="0" borderId="0" xfId="0" applyNumberFormat="1" applyFont="1"/>
    <xf numFmtId="0" fontId="3" fillId="0" borderId="0" xfId="1" applyFont="1" applyFill="1" applyAlignment="1">
      <alignment horizontal="center" wrapText="1"/>
    </xf>
    <xf numFmtId="2" fontId="3" fillId="0" borderId="0" xfId="0" applyNumberFormat="1" applyFont="1" applyAlignment="1">
      <alignment horizontal="center"/>
    </xf>
    <xf numFmtId="2" fontId="0" fillId="0" borderId="0" xfId="0" applyNumberFormat="1" applyFont="1" applyAlignment="1">
      <alignment horizontal="center"/>
    </xf>
    <xf numFmtId="2" fontId="3" fillId="0" borderId="0" xfId="1" applyNumberFormat="1" applyFont="1" applyAlignment="1">
      <alignment horizontal="center"/>
    </xf>
    <xf numFmtId="0" fontId="3" fillId="0" borderId="0" xfId="1" applyFont="1" applyFill="1"/>
    <xf numFmtId="2" fontId="0" fillId="0" borderId="0" xfId="0" applyNumberFormat="1" applyFont="1" applyFill="1" applyAlignment="1">
      <alignment horizontal="center"/>
    </xf>
    <xf numFmtId="0" fontId="0" fillId="0" borderId="0" xfId="0" applyFill="1"/>
    <xf numFmtId="0" fontId="0" fillId="4" borderId="0" xfId="0" applyFill="1"/>
    <xf numFmtId="2" fontId="0" fillId="0" borderId="0" xfId="0" applyNumberFormat="1" applyFont="1"/>
    <xf numFmtId="0" fontId="16" fillId="0" borderId="0" xfId="1" applyFont="1" applyBorder="1" applyAlignment="1">
      <alignment horizontal="center" wrapText="1"/>
    </xf>
    <xf numFmtId="0" fontId="16" fillId="0" borderId="0" xfId="1" applyFont="1" applyFill="1" applyBorder="1" applyAlignment="1">
      <alignment horizontal="center" wrapText="1"/>
    </xf>
    <xf numFmtId="0" fontId="3" fillId="0" borderId="0" xfId="1" applyFont="1" applyAlignment="1">
      <alignment horizontal="center" wrapText="1"/>
    </xf>
    <xf numFmtId="0" fontId="3" fillId="0" borderId="0" xfId="1" applyFont="1"/>
    <xf numFmtId="0" fontId="3" fillId="0" borderId="0" xfId="1" applyFont="1" applyAlignment="1">
      <alignment horizontal="center"/>
    </xf>
    <xf numFmtId="0" fontId="3" fillId="0" borderId="0" xfId="1" applyFont="1" applyBorder="1"/>
    <xf numFmtId="0" fontId="3" fillId="0" borderId="0" xfId="1" applyFont="1" applyAlignment="1">
      <alignment horizontal="left"/>
    </xf>
    <xf numFmtId="0" fontId="0" fillId="0" borderId="0" xfId="0" applyFont="1" applyFill="1" applyAlignment="1">
      <alignment horizontal="left"/>
    </xf>
    <xf numFmtId="2" fontId="16" fillId="0" borderId="0" xfId="1" applyNumberFormat="1" applyFont="1" applyFill="1" applyBorder="1" applyAlignment="1">
      <alignment horizontal="center" wrapText="1"/>
    </xf>
    <xf numFmtId="2" fontId="3" fillId="0" borderId="0" xfId="1" applyNumberFormat="1" applyFont="1" applyFill="1" applyAlignment="1">
      <alignment horizontal="center" wrapText="1"/>
    </xf>
    <xf numFmtId="0" fontId="17" fillId="0" borderId="0" xfId="1" applyFont="1" applyFill="1" applyAlignment="1">
      <alignment horizontal="center" wrapText="1"/>
    </xf>
    <xf numFmtId="0" fontId="17" fillId="0" borderId="0" xfId="1" applyFont="1" applyFill="1" applyAlignment="1">
      <alignment wrapText="1"/>
    </xf>
    <xf numFmtId="0" fontId="3" fillId="0" borderId="0" xfId="1" applyFont="1" applyAlignment="1">
      <alignment horizontal="center" vertical="center" wrapText="1"/>
    </xf>
    <xf numFmtId="0" fontId="3" fillId="0" borderId="0" xfId="0" applyFont="1" applyAlignment="1">
      <alignment horizontal="center"/>
    </xf>
    <xf numFmtId="2" fontId="7" fillId="0" borderId="0" xfId="1" applyNumberFormat="1" applyFont="1" applyAlignment="1">
      <alignment horizontal="center"/>
    </xf>
    <xf numFmtId="2" fontId="7" fillId="0" borderId="0" xfId="0" applyNumberFormat="1" applyFont="1" applyAlignment="1">
      <alignment horizontal="center"/>
    </xf>
    <xf numFmtId="0" fontId="18" fillId="0" borderId="0" xfId="0" applyFont="1" applyFill="1" applyAlignment="1">
      <alignment horizontal="left"/>
    </xf>
    <xf numFmtId="2" fontId="0" fillId="0" borderId="0" xfId="0" applyNumberFormat="1"/>
    <xf numFmtId="0" fontId="18" fillId="2" borderId="0" xfId="1" applyFont="1" applyFill="1"/>
    <xf numFmtId="0" fontId="13" fillId="2" borderId="0" xfId="1" applyFont="1" applyFill="1" applyBorder="1"/>
    <xf numFmtId="2" fontId="0" fillId="0" borderId="0" xfId="0" applyNumberFormat="1" applyAlignment="1">
      <alignment horizontal="right"/>
    </xf>
    <xf numFmtId="1" fontId="3" fillId="0" borderId="0" xfId="0" applyNumberFormat="1" applyFont="1" applyAlignment="1">
      <alignment horizontal="center"/>
    </xf>
    <xf numFmtId="0" fontId="0" fillId="0" borderId="0" xfId="0" applyFont="1" applyFill="1"/>
    <xf numFmtId="2" fontId="0" fillId="0" borderId="0" xfId="0" applyNumberFormat="1" applyFill="1"/>
    <xf numFmtId="43" fontId="22" fillId="0" borderId="0" xfId="8" applyFont="1" applyAlignment="1">
      <alignment horizontal="center" vertical="center"/>
    </xf>
    <xf numFmtId="2" fontId="23" fillId="0" borderId="0" xfId="0" applyNumberFormat="1" applyFont="1"/>
    <xf numFmtId="0" fontId="23" fillId="0" borderId="0" xfId="0" applyFont="1" applyFill="1"/>
    <xf numFmtId="0" fontId="23" fillId="0" borderId="0" xfId="0" applyNumberFormat="1" applyFont="1"/>
    <xf numFmtId="0" fontId="23" fillId="0" borderId="0" xfId="0" applyNumberFormat="1" applyFont="1" applyFill="1"/>
    <xf numFmtId="0" fontId="3" fillId="0" borderId="0" xfId="1" applyFont="1" applyFill="1" applyBorder="1" applyAlignment="1">
      <alignment horizontal="left"/>
    </xf>
    <xf numFmtId="2" fontId="3" fillId="0" borderId="0" xfId="1" applyNumberFormat="1" applyFont="1" applyAlignment="1">
      <alignment horizontal="right"/>
    </xf>
    <xf numFmtId="2" fontId="0" fillId="0" borderId="0" xfId="0" applyNumberFormat="1" applyFont="1" applyAlignment="1">
      <alignment horizontal="right"/>
    </xf>
    <xf numFmtId="0" fontId="6" fillId="2" borderId="0" xfId="1" applyFont="1" applyFill="1" applyAlignment="1">
      <alignment horizontal="center" vertical="top" wrapText="1"/>
    </xf>
    <xf numFmtId="0" fontId="8" fillId="2" borderId="0" xfId="1" applyFont="1" applyFill="1" applyAlignment="1">
      <alignment horizontal="left" vertical="top" wrapText="1"/>
    </xf>
  </cellXfs>
  <cellStyles count="95">
    <cellStyle name="_x000d__x000a_JournalTemplate=C:\COMFO\CTALK\JOURSTD.TPL_x000d__x000a_LbStateAddress=3 3 0 251 1 89 2 311_x000d__x000a_LbStateJou" xfId="1" xr:uid="{00000000-0005-0000-0000-000000000000}"/>
    <cellStyle name="Comma" xfId="8" builtinId="3"/>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6" builtinId="9" hidden="1"/>
    <cellStyle name="Followed Hyperlink" xfId="68"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14" builtinId="9" hidden="1"/>
    <cellStyle name="Followed Hyperlink" xfId="7" builtinId="9" hidden="1"/>
    <cellStyle name="Followed Hyperlink" xfId="10" builtinId="9" hidden="1"/>
    <cellStyle name="Followed Hyperlink" xfId="5" builtinId="9" hidden="1"/>
    <cellStyle name="Followed Hyperlink" xfId="3" builtinId="9" hidden="1"/>
    <cellStyle name="Hyperlink" xfId="59" builtinId="8" hidden="1"/>
    <cellStyle name="Hyperlink" xfId="63" builtinId="8" hidden="1"/>
    <cellStyle name="Hyperlink" xfId="65" builtinId="8" hidden="1"/>
    <cellStyle name="Hyperlink" xfId="67" builtinId="8" hidden="1"/>
    <cellStyle name="Hyperlink" xfId="71" builtinId="8" hidden="1"/>
    <cellStyle name="Hyperlink" xfId="73" builtinId="8" hidden="1"/>
    <cellStyle name="Hyperlink" xfId="75" builtinId="8" hidden="1"/>
    <cellStyle name="Hyperlink" xfId="79" builtinId="8" hidden="1"/>
    <cellStyle name="Hyperlink" xfId="81" builtinId="8" hidden="1"/>
    <cellStyle name="Hyperlink" xfId="83" builtinId="8" hidden="1"/>
    <cellStyle name="Hyperlink" xfId="87" builtinId="8" hidden="1"/>
    <cellStyle name="Hyperlink" xfId="89" builtinId="8" hidden="1"/>
    <cellStyle name="Hyperlink" xfId="91" builtinId="8" hidden="1"/>
    <cellStyle name="Hyperlink" xfId="93" builtinId="8" hidden="1"/>
    <cellStyle name="Hyperlink" xfId="85" builtinId="8" hidden="1"/>
    <cellStyle name="Hyperlink" xfId="77" builtinId="8" hidden="1"/>
    <cellStyle name="Hyperlink" xfId="69" builtinId="8" hidden="1"/>
    <cellStyle name="Hyperlink" xfId="61"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5" builtinId="8" hidden="1"/>
    <cellStyle name="Hyperlink" xfId="57" builtinId="8" hidden="1"/>
    <cellStyle name="Hyperlink" xfId="53" builtinId="8" hidden="1"/>
    <cellStyle name="Hyperlink" xfId="37" builtinId="8" hidden="1"/>
    <cellStyle name="Hyperlink" xfId="13" builtinId="8" hidden="1"/>
    <cellStyle name="Hyperlink" xfId="15" builtinId="8" hidden="1"/>
    <cellStyle name="Hyperlink" xfId="17" builtinId="8" hidden="1"/>
    <cellStyle name="Hyperlink" xfId="19" builtinId="8" hidden="1"/>
    <cellStyle name="Hyperlink" xfId="23" builtinId="8" hidden="1"/>
    <cellStyle name="Hyperlink" xfId="25" builtinId="8" hidden="1"/>
    <cellStyle name="Hyperlink" xfId="21" builtinId="8" hidden="1"/>
    <cellStyle name="Hyperlink" xfId="6" builtinId="8" hidden="1"/>
    <cellStyle name="Hyperlink" xfId="9" builtinId="8" hidden="1"/>
    <cellStyle name="Hyperlink" xfId="11" builtinId="8" hidden="1"/>
    <cellStyle name="Hyperlink" xfId="4" builtinId="8" hidden="1"/>
    <cellStyle name="Hyperlink" xfId="2"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5</xdr:row>
      <xdr:rowOff>0</xdr:rowOff>
    </xdr:from>
    <xdr:to>
      <xdr:col>25</xdr:col>
      <xdr:colOff>123825</xdr:colOff>
      <xdr:row>8</xdr:row>
      <xdr:rowOff>9525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7475" y="2628900"/>
          <a:ext cx="3667125"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1"/>
  <sheetViews>
    <sheetView tabSelected="1" workbookViewId="0">
      <selection sqref="A1:C1"/>
    </sheetView>
  </sheetViews>
  <sheetFormatPr defaultColWidth="8.81640625" defaultRowHeight="14.5"/>
  <cols>
    <col min="1" max="1" width="11.453125" style="3" customWidth="1"/>
    <col min="2" max="2" width="1.1796875" style="3" customWidth="1"/>
    <col min="3" max="3" width="62.81640625" style="3" customWidth="1"/>
    <col min="4" max="4" width="1" style="3" customWidth="1"/>
    <col min="5" max="8" width="7.81640625" style="3" customWidth="1"/>
    <col min="9" max="9" width="6" style="3" customWidth="1"/>
    <col min="10" max="10" width="5.453125" style="3" customWidth="1"/>
    <col min="11" max="11" width="4.81640625" style="3" customWidth="1"/>
    <col min="12" max="12" width="5.1796875" style="3" customWidth="1"/>
    <col min="13" max="13" width="4.453125" style="3" bestFit="1" customWidth="1"/>
    <col min="14" max="18" width="4.81640625" style="3" customWidth="1"/>
    <col min="19" max="25" width="4.81640625" style="4" customWidth="1"/>
    <col min="26" max="26" width="0.453125" style="4" customWidth="1"/>
    <col min="27" max="247" width="8.81640625" style="4"/>
    <col min="248" max="248" width="11.453125" style="4" customWidth="1"/>
    <col min="249" max="249" width="1.1796875" style="4" customWidth="1"/>
    <col min="250" max="250" width="62.81640625" style="4" customWidth="1"/>
    <col min="251" max="251" width="0.453125" style="4" customWidth="1"/>
    <col min="252" max="263" width="4.81640625" style="4" customWidth="1"/>
    <col min="264" max="264" width="0.453125" style="4" customWidth="1"/>
    <col min="265" max="503" width="8.81640625" style="4"/>
    <col min="504" max="504" width="11.453125" style="4" customWidth="1"/>
    <col min="505" max="505" width="1.1796875" style="4" customWidth="1"/>
    <col min="506" max="506" width="62.81640625" style="4" customWidth="1"/>
    <col min="507" max="507" width="0.453125" style="4" customWidth="1"/>
    <col min="508" max="519" width="4.81640625" style="4" customWidth="1"/>
    <col min="520" max="520" width="0.453125" style="4" customWidth="1"/>
    <col min="521" max="759" width="8.81640625" style="4"/>
    <col min="760" max="760" width="11.453125" style="4" customWidth="1"/>
    <col min="761" max="761" width="1.1796875" style="4" customWidth="1"/>
    <col min="762" max="762" width="62.81640625" style="4" customWidth="1"/>
    <col min="763" max="763" width="0.453125" style="4" customWidth="1"/>
    <col min="764" max="775" width="4.81640625" style="4" customWidth="1"/>
    <col min="776" max="776" width="0.453125" style="4" customWidth="1"/>
    <col min="777" max="1015" width="8.81640625" style="4"/>
    <col min="1016" max="1016" width="11.453125" style="4" customWidth="1"/>
    <col min="1017" max="1017" width="1.1796875" style="4" customWidth="1"/>
    <col min="1018" max="1018" width="62.81640625" style="4" customWidth="1"/>
    <col min="1019" max="1019" width="0.453125" style="4" customWidth="1"/>
    <col min="1020" max="1031" width="4.81640625" style="4" customWidth="1"/>
    <col min="1032" max="1032" width="0.453125" style="4" customWidth="1"/>
    <col min="1033" max="1271" width="8.81640625" style="4"/>
    <col min="1272" max="1272" width="11.453125" style="4" customWidth="1"/>
    <col min="1273" max="1273" width="1.1796875" style="4" customWidth="1"/>
    <col min="1274" max="1274" width="62.81640625" style="4" customWidth="1"/>
    <col min="1275" max="1275" width="0.453125" style="4" customWidth="1"/>
    <col min="1276" max="1287" width="4.81640625" style="4" customWidth="1"/>
    <col min="1288" max="1288" width="0.453125" style="4" customWidth="1"/>
    <col min="1289" max="1527" width="8.81640625" style="4"/>
    <col min="1528" max="1528" width="11.453125" style="4" customWidth="1"/>
    <col min="1529" max="1529" width="1.1796875" style="4" customWidth="1"/>
    <col min="1530" max="1530" width="62.81640625" style="4" customWidth="1"/>
    <col min="1531" max="1531" width="0.453125" style="4" customWidth="1"/>
    <col min="1532" max="1543" width="4.81640625" style="4" customWidth="1"/>
    <col min="1544" max="1544" width="0.453125" style="4" customWidth="1"/>
    <col min="1545" max="1783" width="8.81640625" style="4"/>
    <col min="1784" max="1784" width="11.453125" style="4" customWidth="1"/>
    <col min="1785" max="1785" width="1.1796875" style="4" customWidth="1"/>
    <col min="1786" max="1786" width="62.81640625" style="4" customWidth="1"/>
    <col min="1787" max="1787" width="0.453125" style="4" customWidth="1"/>
    <col min="1788" max="1799" width="4.81640625" style="4" customWidth="1"/>
    <col min="1800" max="1800" width="0.453125" style="4" customWidth="1"/>
    <col min="1801" max="2039" width="8.81640625" style="4"/>
    <col min="2040" max="2040" width="11.453125" style="4" customWidth="1"/>
    <col min="2041" max="2041" width="1.1796875" style="4" customWidth="1"/>
    <col min="2042" max="2042" width="62.81640625" style="4" customWidth="1"/>
    <col min="2043" max="2043" width="0.453125" style="4" customWidth="1"/>
    <col min="2044" max="2055" width="4.81640625" style="4" customWidth="1"/>
    <col min="2056" max="2056" width="0.453125" style="4" customWidth="1"/>
    <col min="2057" max="2295" width="8.81640625" style="4"/>
    <col min="2296" max="2296" width="11.453125" style="4" customWidth="1"/>
    <col min="2297" max="2297" width="1.1796875" style="4" customWidth="1"/>
    <col min="2298" max="2298" width="62.81640625" style="4" customWidth="1"/>
    <col min="2299" max="2299" width="0.453125" style="4" customWidth="1"/>
    <col min="2300" max="2311" width="4.81640625" style="4" customWidth="1"/>
    <col min="2312" max="2312" width="0.453125" style="4" customWidth="1"/>
    <col min="2313" max="2551" width="8.81640625" style="4"/>
    <col min="2552" max="2552" width="11.453125" style="4" customWidth="1"/>
    <col min="2553" max="2553" width="1.1796875" style="4" customWidth="1"/>
    <col min="2554" max="2554" width="62.81640625" style="4" customWidth="1"/>
    <col min="2555" max="2555" width="0.453125" style="4" customWidth="1"/>
    <col min="2556" max="2567" width="4.81640625" style="4" customWidth="1"/>
    <col min="2568" max="2568" width="0.453125" style="4" customWidth="1"/>
    <col min="2569" max="2807" width="8.81640625" style="4"/>
    <col min="2808" max="2808" width="11.453125" style="4" customWidth="1"/>
    <col min="2809" max="2809" width="1.1796875" style="4" customWidth="1"/>
    <col min="2810" max="2810" width="62.81640625" style="4" customWidth="1"/>
    <col min="2811" max="2811" width="0.453125" style="4" customWidth="1"/>
    <col min="2812" max="2823" width="4.81640625" style="4" customWidth="1"/>
    <col min="2824" max="2824" width="0.453125" style="4" customWidth="1"/>
    <col min="2825" max="3063" width="8.81640625" style="4"/>
    <col min="3064" max="3064" width="11.453125" style="4" customWidth="1"/>
    <col min="3065" max="3065" width="1.1796875" style="4" customWidth="1"/>
    <col min="3066" max="3066" width="62.81640625" style="4" customWidth="1"/>
    <col min="3067" max="3067" width="0.453125" style="4" customWidth="1"/>
    <col min="3068" max="3079" width="4.81640625" style="4" customWidth="1"/>
    <col min="3080" max="3080" width="0.453125" style="4" customWidth="1"/>
    <col min="3081" max="3319" width="8.81640625" style="4"/>
    <col min="3320" max="3320" width="11.453125" style="4" customWidth="1"/>
    <col min="3321" max="3321" width="1.1796875" style="4" customWidth="1"/>
    <col min="3322" max="3322" width="62.81640625" style="4" customWidth="1"/>
    <col min="3323" max="3323" width="0.453125" style="4" customWidth="1"/>
    <col min="3324" max="3335" width="4.81640625" style="4" customWidth="1"/>
    <col min="3336" max="3336" width="0.453125" style="4" customWidth="1"/>
    <col min="3337" max="3575" width="8.81640625" style="4"/>
    <col min="3576" max="3576" width="11.453125" style="4" customWidth="1"/>
    <col min="3577" max="3577" width="1.1796875" style="4" customWidth="1"/>
    <col min="3578" max="3578" width="62.81640625" style="4" customWidth="1"/>
    <col min="3579" max="3579" width="0.453125" style="4" customWidth="1"/>
    <col min="3580" max="3591" width="4.81640625" style="4" customWidth="1"/>
    <col min="3592" max="3592" width="0.453125" style="4" customWidth="1"/>
    <col min="3593" max="3831" width="8.81640625" style="4"/>
    <col min="3832" max="3832" width="11.453125" style="4" customWidth="1"/>
    <col min="3833" max="3833" width="1.1796875" style="4" customWidth="1"/>
    <col min="3834" max="3834" width="62.81640625" style="4" customWidth="1"/>
    <col min="3835" max="3835" width="0.453125" style="4" customWidth="1"/>
    <col min="3836" max="3847" width="4.81640625" style="4" customWidth="1"/>
    <col min="3848" max="3848" width="0.453125" style="4" customWidth="1"/>
    <col min="3849" max="4087" width="8.81640625" style="4"/>
    <col min="4088" max="4088" width="11.453125" style="4" customWidth="1"/>
    <col min="4089" max="4089" width="1.1796875" style="4" customWidth="1"/>
    <col min="4090" max="4090" width="62.81640625" style="4" customWidth="1"/>
    <col min="4091" max="4091" width="0.453125" style="4" customWidth="1"/>
    <col min="4092" max="4103" width="4.81640625" style="4" customWidth="1"/>
    <col min="4104" max="4104" width="0.453125" style="4" customWidth="1"/>
    <col min="4105" max="4343" width="8.81640625" style="4"/>
    <col min="4344" max="4344" width="11.453125" style="4" customWidth="1"/>
    <col min="4345" max="4345" width="1.1796875" style="4" customWidth="1"/>
    <col min="4346" max="4346" width="62.81640625" style="4" customWidth="1"/>
    <col min="4347" max="4347" width="0.453125" style="4" customWidth="1"/>
    <col min="4348" max="4359" width="4.81640625" style="4" customWidth="1"/>
    <col min="4360" max="4360" width="0.453125" style="4" customWidth="1"/>
    <col min="4361" max="4599" width="8.81640625" style="4"/>
    <col min="4600" max="4600" width="11.453125" style="4" customWidth="1"/>
    <col min="4601" max="4601" width="1.1796875" style="4" customWidth="1"/>
    <col min="4602" max="4602" width="62.81640625" style="4" customWidth="1"/>
    <col min="4603" max="4603" width="0.453125" style="4" customWidth="1"/>
    <col min="4604" max="4615" width="4.81640625" style="4" customWidth="1"/>
    <col min="4616" max="4616" width="0.453125" style="4" customWidth="1"/>
    <col min="4617" max="4855" width="8.81640625" style="4"/>
    <col min="4856" max="4856" width="11.453125" style="4" customWidth="1"/>
    <col min="4857" max="4857" width="1.1796875" style="4" customWidth="1"/>
    <col min="4858" max="4858" width="62.81640625" style="4" customWidth="1"/>
    <col min="4859" max="4859" width="0.453125" style="4" customWidth="1"/>
    <col min="4860" max="4871" width="4.81640625" style="4" customWidth="1"/>
    <col min="4872" max="4872" width="0.453125" style="4" customWidth="1"/>
    <col min="4873" max="5111" width="8.81640625" style="4"/>
    <col min="5112" max="5112" width="11.453125" style="4" customWidth="1"/>
    <col min="5113" max="5113" width="1.1796875" style="4" customWidth="1"/>
    <col min="5114" max="5114" width="62.81640625" style="4" customWidth="1"/>
    <col min="5115" max="5115" width="0.453125" style="4" customWidth="1"/>
    <col min="5116" max="5127" width="4.81640625" style="4" customWidth="1"/>
    <col min="5128" max="5128" width="0.453125" style="4" customWidth="1"/>
    <col min="5129" max="5367" width="8.81640625" style="4"/>
    <col min="5368" max="5368" width="11.453125" style="4" customWidth="1"/>
    <col min="5369" max="5369" width="1.1796875" style="4" customWidth="1"/>
    <col min="5370" max="5370" width="62.81640625" style="4" customWidth="1"/>
    <col min="5371" max="5371" width="0.453125" style="4" customWidth="1"/>
    <col min="5372" max="5383" width="4.81640625" style="4" customWidth="1"/>
    <col min="5384" max="5384" width="0.453125" style="4" customWidth="1"/>
    <col min="5385" max="5623" width="8.81640625" style="4"/>
    <col min="5624" max="5624" width="11.453125" style="4" customWidth="1"/>
    <col min="5625" max="5625" width="1.1796875" style="4" customWidth="1"/>
    <col min="5626" max="5626" width="62.81640625" style="4" customWidth="1"/>
    <col min="5627" max="5627" width="0.453125" style="4" customWidth="1"/>
    <col min="5628" max="5639" width="4.81640625" style="4" customWidth="1"/>
    <col min="5640" max="5640" width="0.453125" style="4" customWidth="1"/>
    <col min="5641" max="5879" width="8.81640625" style="4"/>
    <col min="5880" max="5880" width="11.453125" style="4" customWidth="1"/>
    <col min="5881" max="5881" width="1.1796875" style="4" customWidth="1"/>
    <col min="5882" max="5882" width="62.81640625" style="4" customWidth="1"/>
    <col min="5883" max="5883" width="0.453125" style="4" customWidth="1"/>
    <col min="5884" max="5895" width="4.81640625" style="4" customWidth="1"/>
    <col min="5896" max="5896" width="0.453125" style="4" customWidth="1"/>
    <col min="5897" max="6135" width="8.81640625" style="4"/>
    <col min="6136" max="6136" width="11.453125" style="4" customWidth="1"/>
    <col min="6137" max="6137" width="1.1796875" style="4" customWidth="1"/>
    <col min="6138" max="6138" width="62.81640625" style="4" customWidth="1"/>
    <col min="6139" max="6139" width="0.453125" style="4" customWidth="1"/>
    <col min="6140" max="6151" width="4.81640625" style="4" customWidth="1"/>
    <col min="6152" max="6152" width="0.453125" style="4" customWidth="1"/>
    <col min="6153" max="6391" width="8.81640625" style="4"/>
    <col min="6392" max="6392" width="11.453125" style="4" customWidth="1"/>
    <col min="6393" max="6393" width="1.1796875" style="4" customWidth="1"/>
    <col min="6394" max="6394" width="62.81640625" style="4" customWidth="1"/>
    <col min="6395" max="6395" width="0.453125" style="4" customWidth="1"/>
    <col min="6396" max="6407" width="4.81640625" style="4" customWidth="1"/>
    <col min="6408" max="6408" width="0.453125" style="4" customWidth="1"/>
    <col min="6409" max="6647" width="8.81640625" style="4"/>
    <col min="6648" max="6648" width="11.453125" style="4" customWidth="1"/>
    <col min="6649" max="6649" width="1.1796875" style="4" customWidth="1"/>
    <col min="6650" max="6650" width="62.81640625" style="4" customWidth="1"/>
    <col min="6651" max="6651" width="0.453125" style="4" customWidth="1"/>
    <col min="6652" max="6663" width="4.81640625" style="4" customWidth="1"/>
    <col min="6664" max="6664" width="0.453125" style="4" customWidth="1"/>
    <col min="6665" max="6903" width="8.81640625" style="4"/>
    <col min="6904" max="6904" width="11.453125" style="4" customWidth="1"/>
    <col min="6905" max="6905" width="1.1796875" style="4" customWidth="1"/>
    <col min="6906" max="6906" width="62.81640625" style="4" customWidth="1"/>
    <col min="6907" max="6907" width="0.453125" style="4" customWidth="1"/>
    <col min="6908" max="6919" width="4.81640625" style="4" customWidth="1"/>
    <col min="6920" max="6920" width="0.453125" style="4" customWidth="1"/>
    <col min="6921" max="7159" width="8.81640625" style="4"/>
    <col min="7160" max="7160" width="11.453125" style="4" customWidth="1"/>
    <col min="7161" max="7161" width="1.1796875" style="4" customWidth="1"/>
    <col min="7162" max="7162" width="62.81640625" style="4" customWidth="1"/>
    <col min="7163" max="7163" width="0.453125" style="4" customWidth="1"/>
    <col min="7164" max="7175" width="4.81640625" style="4" customWidth="1"/>
    <col min="7176" max="7176" width="0.453125" style="4" customWidth="1"/>
    <col min="7177" max="7415" width="8.81640625" style="4"/>
    <col min="7416" max="7416" width="11.453125" style="4" customWidth="1"/>
    <col min="7417" max="7417" width="1.1796875" style="4" customWidth="1"/>
    <col min="7418" max="7418" width="62.81640625" style="4" customWidth="1"/>
    <col min="7419" max="7419" width="0.453125" style="4" customWidth="1"/>
    <col min="7420" max="7431" width="4.81640625" style="4" customWidth="1"/>
    <col min="7432" max="7432" width="0.453125" style="4" customWidth="1"/>
    <col min="7433" max="7671" width="8.81640625" style="4"/>
    <col min="7672" max="7672" width="11.453125" style="4" customWidth="1"/>
    <col min="7673" max="7673" width="1.1796875" style="4" customWidth="1"/>
    <col min="7674" max="7674" width="62.81640625" style="4" customWidth="1"/>
    <col min="7675" max="7675" width="0.453125" style="4" customWidth="1"/>
    <col min="7676" max="7687" width="4.81640625" style="4" customWidth="1"/>
    <col min="7688" max="7688" width="0.453125" style="4" customWidth="1"/>
    <col min="7689" max="7927" width="8.81640625" style="4"/>
    <col min="7928" max="7928" width="11.453125" style="4" customWidth="1"/>
    <col min="7929" max="7929" width="1.1796875" style="4" customWidth="1"/>
    <col min="7930" max="7930" width="62.81640625" style="4" customWidth="1"/>
    <col min="7931" max="7931" width="0.453125" style="4" customWidth="1"/>
    <col min="7932" max="7943" width="4.81640625" style="4" customWidth="1"/>
    <col min="7944" max="7944" width="0.453125" style="4" customWidth="1"/>
    <col min="7945" max="8183" width="8.81640625" style="4"/>
    <col min="8184" max="8184" width="11.453125" style="4" customWidth="1"/>
    <col min="8185" max="8185" width="1.1796875" style="4" customWidth="1"/>
    <col min="8186" max="8186" width="62.81640625" style="4" customWidth="1"/>
    <col min="8187" max="8187" width="0.453125" style="4" customWidth="1"/>
    <col min="8188" max="8199" width="4.81640625" style="4" customWidth="1"/>
    <col min="8200" max="8200" width="0.453125" style="4" customWidth="1"/>
    <col min="8201" max="8439" width="8.81640625" style="4"/>
    <col min="8440" max="8440" width="11.453125" style="4" customWidth="1"/>
    <col min="8441" max="8441" width="1.1796875" style="4" customWidth="1"/>
    <col min="8442" max="8442" width="62.81640625" style="4" customWidth="1"/>
    <col min="8443" max="8443" width="0.453125" style="4" customWidth="1"/>
    <col min="8444" max="8455" width="4.81640625" style="4" customWidth="1"/>
    <col min="8456" max="8456" width="0.453125" style="4" customWidth="1"/>
    <col min="8457" max="8695" width="8.81640625" style="4"/>
    <col min="8696" max="8696" width="11.453125" style="4" customWidth="1"/>
    <col min="8697" max="8697" width="1.1796875" style="4" customWidth="1"/>
    <col min="8698" max="8698" width="62.81640625" style="4" customWidth="1"/>
    <col min="8699" max="8699" width="0.453125" style="4" customWidth="1"/>
    <col min="8700" max="8711" width="4.81640625" style="4" customWidth="1"/>
    <col min="8712" max="8712" width="0.453125" style="4" customWidth="1"/>
    <col min="8713" max="8951" width="8.81640625" style="4"/>
    <col min="8952" max="8952" width="11.453125" style="4" customWidth="1"/>
    <col min="8953" max="8953" width="1.1796875" style="4" customWidth="1"/>
    <col min="8954" max="8954" width="62.81640625" style="4" customWidth="1"/>
    <col min="8955" max="8955" width="0.453125" style="4" customWidth="1"/>
    <col min="8956" max="8967" width="4.81640625" style="4" customWidth="1"/>
    <col min="8968" max="8968" width="0.453125" style="4" customWidth="1"/>
    <col min="8969" max="9207" width="8.81640625" style="4"/>
    <col min="9208" max="9208" width="11.453125" style="4" customWidth="1"/>
    <col min="9209" max="9209" width="1.1796875" style="4" customWidth="1"/>
    <col min="9210" max="9210" width="62.81640625" style="4" customWidth="1"/>
    <col min="9211" max="9211" width="0.453125" style="4" customWidth="1"/>
    <col min="9212" max="9223" width="4.81640625" style="4" customWidth="1"/>
    <col min="9224" max="9224" width="0.453125" style="4" customWidth="1"/>
    <col min="9225" max="9463" width="8.81640625" style="4"/>
    <col min="9464" max="9464" width="11.453125" style="4" customWidth="1"/>
    <col min="9465" max="9465" width="1.1796875" style="4" customWidth="1"/>
    <col min="9466" max="9466" width="62.81640625" style="4" customWidth="1"/>
    <col min="9467" max="9467" width="0.453125" style="4" customWidth="1"/>
    <col min="9468" max="9479" width="4.81640625" style="4" customWidth="1"/>
    <col min="9480" max="9480" width="0.453125" style="4" customWidth="1"/>
    <col min="9481" max="9719" width="8.81640625" style="4"/>
    <col min="9720" max="9720" width="11.453125" style="4" customWidth="1"/>
    <col min="9721" max="9721" width="1.1796875" style="4" customWidth="1"/>
    <col min="9722" max="9722" width="62.81640625" style="4" customWidth="1"/>
    <col min="9723" max="9723" width="0.453125" style="4" customWidth="1"/>
    <col min="9724" max="9735" width="4.81640625" style="4" customWidth="1"/>
    <col min="9736" max="9736" width="0.453125" style="4" customWidth="1"/>
    <col min="9737" max="9975" width="8.81640625" style="4"/>
    <col min="9976" max="9976" width="11.453125" style="4" customWidth="1"/>
    <col min="9977" max="9977" width="1.1796875" style="4" customWidth="1"/>
    <col min="9978" max="9978" width="62.81640625" style="4" customWidth="1"/>
    <col min="9979" max="9979" width="0.453125" style="4" customWidth="1"/>
    <col min="9980" max="9991" width="4.81640625" style="4" customWidth="1"/>
    <col min="9992" max="9992" width="0.453125" style="4" customWidth="1"/>
    <col min="9993" max="10231" width="8.81640625" style="4"/>
    <col min="10232" max="10232" width="11.453125" style="4" customWidth="1"/>
    <col min="10233" max="10233" width="1.1796875" style="4" customWidth="1"/>
    <col min="10234" max="10234" width="62.81640625" style="4" customWidth="1"/>
    <col min="10235" max="10235" width="0.453125" style="4" customWidth="1"/>
    <col min="10236" max="10247" width="4.81640625" style="4" customWidth="1"/>
    <col min="10248" max="10248" width="0.453125" style="4" customWidth="1"/>
    <col min="10249" max="10487" width="8.81640625" style="4"/>
    <col min="10488" max="10488" width="11.453125" style="4" customWidth="1"/>
    <col min="10489" max="10489" width="1.1796875" style="4" customWidth="1"/>
    <col min="10490" max="10490" width="62.81640625" style="4" customWidth="1"/>
    <col min="10491" max="10491" width="0.453125" style="4" customWidth="1"/>
    <col min="10492" max="10503" width="4.81640625" style="4" customWidth="1"/>
    <col min="10504" max="10504" width="0.453125" style="4" customWidth="1"/>
    <col min="10505" max="10743" width="8.81640625" style="4"/>
    <col min="10744" max="10744" width="11.453125" style="4" customWidth="1"/>
    <col min="10745" max="10745" width="1.1796875" style="4" customWidth="1"/>
    <col min="10746" max="10746" width="62.81640625" style="4" customWidth="1"/>
    <col min="10747" max="10747" width="0.453125" style="4" customWidth="1"/>
    <col min="10748" max="10759" width="4.81640625" style="4" customWidth="1"/>
    <col min="10760" max="10760" width="0.453125" style="4" customWidth="1"/>
    <col min="10761" max="10999" width="8.81640625" style="4"/>
    <col min="11000" max="11000" width="11.453125" style="4" customWidth="1"/>
    <col min="11001" max="11001" width="1.1796875" style="4" customWidth="1"/>
    <col min="11002" max="11002" width="62.81640625" style="4" customWidth="1"/>
    <col min="11003" max="11003" width="0.453125" style="4" customWidth="1"/>
    <col min="11004" max="11015" width="4.81640625" style="4" customWidth="1"/>
    <col min="11016" max="11016" width="0.453125" style="4" customWidth="1"/>
    <col min="11017" max="11255" width="8.81640625" style="4"/>
    <col min="11256" max="11256" width="11.453125" style="4" customWidth="1"/>
    <col min="11257" max="11257" width="1.1796875" style="4" customWidth="1"/>
    <col min="11258" max="11258" width="62.81640625" style="4" customWidth="1"/>
    <col min="11259" max="11259" width="0.453125" style="4" customWidth="1"/>
    <col min="11260" max="11271" width="4.81640625" style="4" customWidth="1"/>
    <col min="11272" max="11272" width="0.453125" style="4" customWidth="1"/>
    <col min="11273" max="11511" width="8.81640625" style="4"/>
    <col min="11512" max="11512" width="11.453125" style="4" customWidth="1"/>
    <col min="11513" max="11513" width="1.1796875" style="4" customWidth="1"/>
    <col min="11514" max="11514" width="62.81640625" style="4" customWidth="1"/>
    <col min="11515" max="11515" width="0.453125" style="4" customWidth="1"/>
    <col min="11516" max="11527" width="4.81640625" style="4" customWidth="1"/>
    <col min="11528" max="11528" width="0.453125" style="4" customWidth="1"/>
    <col min="11529" max="11767" width="8.81640625" style="4"/>
    <col min="11768" max="11768" width="11.453125" style="4" customWidth="1"/>
    <col min="11769" max="11769" width="1.1796875" style="4" customWidth="1"/>
    <col min="11770" max="11770" width="62.81640625" style="4" customWidth="1"/>
    <col min="11771" max="11771" width="0.453125" style="4" customWidth="1"/>
    <col min="11772" max="11783" width="4.81640625" style="4" customWidth="1"/>
    <col min="11784" max="11784" width="0.453125" style="4" customWidth="1"/>
    <col min="11785" max="12023" width="8.81640625" style="4"/>
    <col min="12024" max="12024" width="11.453125" style="4" customWidth="1"/>
    <col min="12025" max="12025" width="1.1796875" style="4" customWidth="1"/>
    <col min="12026" max="12026" width="62.81640625" style="4" customWidth="1"/>
    <col min="12027" max="12027" width="0.453125" style="4" customWidth="1"/>
    <col min="12028" max="12039" width="4.81640625" style="4" customWidth="1"/>
    <col min="12040" max="12040" width="0.453125" style="4" customWidth="1"/>
    <col min="12041" max="12279" width="8.81640625" style="4"/>
    <col min="12280" max="12280" width="11.453125" style="4" customWidth="1"/>
    <col min="12281" max="12281" width="1.1796875" style="4" customWidth="1"/>
    <col min="12282" max="12282" width="62.81640625" style="4" customWidth="1"/>
    <col min="12283" max="12283" width="0.453125" style="4" customWidth="1"/>
    <col min="12284" max="12295" width="4.81640625" style="4" customWidth="1"/>
    <col min="12296" max="12296" width="0.453125" style="4" customWidth="1"/>
    <col min="12297" max="12535" width="8.81640625" style="4"/>
    <col min="12536" max="12536" width="11.453125" style="4" customWidth="1"/>
    <col min="12537" max="12537" width="1.1796875" style="4" customWidth="1"/>
    <col min="12538" max="12538" width="62.81640625" style="4" customWidth="1"/>
    <col min="12539" max="12539" width="0.453125" style="4" customWidth="1"/>
    <col min="12540" max="12551" width="4.81640625" style="4" customWidth="1"/>
    <col min="12552" max="12552" width="0.453125" style="4" customWidth="1"/>
    <col min="12553" max="12791" width="8.81640625" style="4"/>
    <col min="12792" max="12792" width="11.453125" style="4" customWidth="1"/>
    <col min="12793" max="12793" width="1.1796875" style="4" customWidth="1"/>
    <col min="12794" max="12794" width="62.81640625" style="4" customWidth="1"/>
    <col min="12795" max="12795" width="0.453125" style="4" customWidth="1"/>
    <col min="12796" max="12807" width="4.81640625" style="4" customWidth="1"/>
    <col min="12808" max="12808" width="0.453125" style="4" customWidth="1"/>
    <col min="12809" max="13047" width="8.81640625" style="4"/>
    <col min="13048" max="13048" width="11.453125" style="4" customWidth="1"/>
    <col min="13049" max="13049" width="1.1796875" style="4" customWidth="1"/>
    <col min="13050" max="13050" width="62.81640625" style="4" customWidth="1"/>
    <col min="13051" max="13051" width="0.453125" style="4" customWidth="1"/>
    <col min="13052" max="13063" width="4.81640625" style="4" customWidth="1"/>
    <col min="13064" max="13064" width="0.453125" style="4" customWidth="1"/>
    <col min="13065" max="13303" width="8.81640625" style="4"/>
    <col min="13304" max="13304" width="11.453125" style="4" customWidth="1"/>
    <col min="13305" max="13305" width="1.1796875" style="4" customWidth="1"/>
    <col min="13306" max="13306" width="62.81640625" style="4" customWidth="1"/>
    <col min="13307" max="13307" width="0.453125" style="4" customWidth="1"/>
    <col min="13308" max="13319" width="4.81640625" style="4" customWidth="1"/>
    <col min="13320" max="13320" width="0.453125" style="4" customWidth="1"/>
    <col min="13321" max="13559" width="8.81640625" style="4"/>
    <col min="13560" max="13560" width="11.453125" style="4" customWidth="1"/>
    <col min="13561" max="13561" width="1.1796875" style="4" customWidth="1"/>
    <col min="13562" max="13562" width="62.81640625" style="4" customWidth="1"/>
    <col min="13563" max="13563" width="0.453125" style="4" customWidth="1"/>
    <col min="13564" max="13575" width="4.81640625" style="4" customWidth="1"/>
    <col min="13576" max="13576" width="0.453125" style="4" customWidth="1"/>
    <col min="13577" max="13815" width="8.81640625" style="4"/>
    <col min="13816" max="13816" width="11.453125" style="4" customWidth="1"/>
    <col min="13817" max="13817" width="1.1796875" style="4" customWidth="1"/>
    <col min="13818" max="13818" width="62.81640625" style="4" customWidth="1"/>
    <col min="13819" max="13819" width="0.453125" style="4" customWidth="1"/>
    <col min="13820" max="13831" width="4.81640625" style="4" customWidth="1"/>
    <col min="13832" max="13832" width="0.453125" style="4" customWidth="1"/>
    <col min="13833" max="14071" width="8.81640625" style="4"/>
    <col min="14072" max="14072" width="11.453125" style="4" customWidth="1"/>
    <col min="14073" max="14073" width="1.1796875" style="4" customWidth="1"/>
    <col min="14074" max="14074" width="62.81640625" style="4" customWidth="1"/>
    <col min="14075" max="14075" width="0.453125" style="4" customWidth="1"/>
    <col min="14076" max="14087" width="4.81640625" style="4" customWidth="1"/>
    <col min="14088" max="14088" width="0.453125" style="4" customWidth="1"/>
    <col min="14089" max="14327" width="8.81640625" style="4"/>
    <col min="14328" max="14328" width="11.453125" style="4" customWidth="1"/>
    <col min="14329" max="14329" width="1.1796875" style="4" customWidth="1"/>
    <col min="14330" max="14330" width="62.81640625" style="4" customWidth="1"/>
    <col min="14331" max="14331" width="0.453125" style="4" customWidth="1"/>
    <col min="14332" max="14343" width="4.81640625" style="4" customWidth="1"/>
    <col min="14344" max="14344" width="0.453125" style="4" customWidth="1"/>
    <col min="14345" max="14583" width="8.81640625" style="4"/>
    <col min="14584" max="14584" width="11.453125" style="4" customWidth="1"/>
    <col min="14585" max="14585" width="1.1796875" style="4" customWidth="1"/>
    <col min="14586" max="14586" width="62.81640625" style="4" customWidth="1"/>
    <col min="14587" max="14587" width="0.453125" style="4" customWidth="1"/>
    <col min="14588" max="14599" width="4.81640625" style="4" customWidth="1"/>
    <col min="14600" max="14600" width="0.453125" style="4" customWidth="1"/>
    <col min="14601" max="14839" width="8.81640625" style="4"/>
    <col min="14840" max="14840" width="11.453125" style="4" customWidth="1"/>
    <col min="14841" max="14841" width="1.1796875" style="4" customWidth="1"/>
    <col min="14842" max="14842" width="62.81640625" style="4" customWidth="1"/>
    <col min="14843" max="14843" width="0.453125" style="4" customWidth="1"/>
    <col min="14844" max="14855" width="4.81640625" style="4" customWidth="1"/>
    <col min="14856" max="14856" width="0.453125" style="4" customWidth="1"/>
    <col min="14857" max="15095" width="8.81640625" style="4"/>
    <col min="15096" max="15096" width="11.453125" style="4" customWidth="1"/>
    <col min="15097" max="15097" width="1.1796875" style="4" customWidth="1"/>
    <col min="15098" max="15098" width="62.81640625" style="4" customWidth="1"/>
    <col min="15099" max="15099" width="0.453125" style="4" customWidth="1"/>
    <col min="15100" max="15111" width="4.81640625" style="4" customWidth="1"/>
    <col min="15112" max="15112" width="0.453125" style="4" customWidth="1"/>
    <col min="15113" max="15351" width="8.81640625" style="4"/>
    <col min="15352" max="15352" width="11.453125" style="4" customWidth="1"/>
    <col min="15353" max="15353" width="1.1796875" style="4" customWidth="1"/>
    <col min="15354" max="15354" width="62.81640625" style="4" customWidth="1"/>
    <col min="15355" max="15355" width="0.453125" style="4" customWidth="1"/>
    <col min="15356" max="15367" width="4.81640625" style="4" customWidth="1"/>
    <col min="15368" max="15368" width="0.453125" style="4" customWidth="1"/>
    <col min="15369" max="15607" width="8.81640625" style="4"/>
    <col min="15608" max="15608" width="11.453125" style="4" customWidth="1"/>
    <col min="15609" max="15609" width="1.1796875" style="4" customWidth="1"/>
    <col min="15610" max="15610" width="62.81640625" style="4" customWidth="1"/>
    <col min="15611" max="15611" width="0.453125" style="4" customWidth="1"/>
    <col min="15612" max="15623" width="4.81640625" style="4" customWidth="1"/>
    <col min="15624" max="15624" width="0.453125" style="4" customWidth="1"/>
    <col min="15625" max="15863" width="8.81640625" style="4"/>
    <col min="15864" max="15864" width="11.453125" style="4" customWidth="1"/>
    <col min="15865" max="15865" width="1.1796875" style="4" customWidth="1"/>
    <col min="15866" max="15866" width="62.81640625" style="4" customWidth="1"/>
    <col min="15867" max="15867" width="0.453125" style="4" customWidth="1"/>
    <col min="15868" max="15879" width="4.81640625" style="4" customWidth="1"/>
    <col min="15880" max="15880" width="0.453125" style="4" customWidth="1"/>
    <col min="15881" max="16119" width="8.81640625" style="4"/>
    <col min="16120" max="16120" width="11.453125" style="4" customWidth="1"/>
    <col min="16121" max="16121" width="1.1796875" style="4" customWidth="1"/>
    <col min="16122" max="16122" width="62.81640625" style="4" customWidth="1"/>
    <col min="16123" max="16123" width="0.453125" style="4" customWidth="1"/>
    <col min="16124" max="16135" width="4.81640625" style="4" customWidth="1"/>
    <col min="16136" max="16136" width="0.453125" style="4" customWidth="1"/>
    <col min="16137" max="16384" width="8.81640625" style="4"/>
  </cols>
  <sheetData>
    <row r="1" spans="1:26">
      <c r="A1" s="76" t="s">
        <v>160</v>
      </c>
      <c r="B1" s="76"/>
      <c r="C1" s="76"/>
    </row>
    <row r="2" spans="1:26">
      <c r="A2" s="5"/>
      <c r="B2" s="5"/>
      <c r="C2" s="5"/>
    </row>
    <row r="3" spans="1:26">
      <c r="A3" s="6" t="s">
        <v>161</v>
      </c>
      <c r="B3" s="6"/>
      <c r="C3" s="7" t="s">
        <v>162</v>
      </c>
    </row>
    <row r="4" spans="1:26">
      <c r="A4" s="6" t="s">
        <v>163</v>
      </c>
      <c r="B4" s="6"/>
      <c r="C4" s="7" t="s">
        <v>164</v>
      </c>
    </row>
    <row r="5" spans="1:26">
      <c r="A5" s="6" t="s">
        <v>165</v>
      </c>
      <c r="B5" s="6"/>
      <c r="C5" s="7" t="s">
        <v>166</v>
      </c>
    </row>
    <row r="6" spans="1:26">
      <c r="A6" s="6" t="s">
        <v>167</v>
      </c>
      <c r="B6" s="6"/>
      <c r="C6" s="7" t="s">
        <v>168</v>
      </c>
    </row>
    <row r="7" spans="1:26">
      <c r="A7" s="6" t="s">
        <v>169</v>
      </c>
      <c r="B7" s="6"/>
      <c r="C7" s="7" t="s">
        <v>170</v>
      </c>
    </row>
    <row r="8" spans="1:26">
      <c r="A8" s="6" t="s">
        <v>171</v>
      </c>
      <c r="B8" s="6"/>
      <c r="C8" s="7" t="s">
        <v>172</v>
      </c>
    </row>
    <row r="9" spans="1:26">
      <c r="A9" s="6" t="s">
        <v>173</v>
      </c>
      <c r="B9" s="6"/>
      <c r="C9" s="7" t="s">
        <v>174</v>
      </c>
    </row>
    <row r="10" spans="1:26">
      <c r="A10" s="6" t="s">
        <v>175</v>
      </c>
      <c r="B10" s="6"/>
      <c r="C10" s="7" t="s">
        <v>176</v>
      </c>
    </row>
    <row r="11" spans="1:26">
      <c r="A11" s="6" t="s">
        <v>177</v>
      </c>
      <c r="B11" s="6"/>
      <c r="C11" s="7" t="s">
        <v>178</v>
      </c>
    </row>
    <row r="12" spans="1:26" ht="63" customHeight="1">
      <c r="A12" s="6" t="s">
        <v>163</v>
      </c>
      <c r="B12" s="6"/>
      <c r="C12" s="77" t="s">
        <v>555</v>
      </c>
      <c r="D12" s="77"/>
      <c r="E12" s="77"/>
      <c r="F12" s="77"/>
      <c r="G12" s="77"/>
      <c r="H12" s="77"/>
      <c r="I12" s="77"/>
      <c r="J12" s="77"/>
      <c r="K12" s="77"/>
      <c r="L12" s="77"/>
      <c r="M12" s="77"/>
      <c r="N12" s="77"/>
      <c r="O12" s="77"/>
      <c r="P12" s="77"/>
      <c r="Q12" s="77"/>
      <c r="R12" s="77"/>
      <c r="S12" s="77"/>
      <c r="T12" s="77"/>
      <c r="U12" s="77"/>
      <c r="V12" s="77"/>
      <c r="W12" s="77"/>
      <c r="X12" s="77"/>
      <c r="Y12" s="77"/>
    </row>
    <row r="13" spans="1:26" ht="15" thickBot="1">
      <c r="B13" s="8"/>
      <c r="C13" s="9"/>
      <c r="D13" s="10"/>
      <c r="E13" s="10"/>
      <c r="F13" s="10"/>
      <c r="G13" s="10"/>
      <c r="H13" s="10"/>
      <c r="I13" s="10"/>
      <c r="J13" s="10"/>
      <c r="K13" s="10"/>
      <c r="L13" s="10"/>
      <c r="M13" s="10"/>
      <c r="N13" s="8"/>
      <c r="O13" s="8"/>
      <c r="P13" s="8"/>
      <c r="Q13" s="8"/>
      <c r="R13" s="8"/>
      <c r="S13" s="8"/>
      <c r="T13" s="8"/>
      <c r="U13" s="8"/>
      <c r="V13" s="8"/>
      <c r="W13" s="8"/>
      <c r="X13" s="8"/>
      <c r="Y13" s="8"/>
      <c r="Z13" s="8"/>
    </row>
    <row r="14" spans="1:26">
      <c r="B14" s="11"/>
      <c r="C14" s="12"/>
      <c r="D14" s="13"/>
      <c r="E14" s="13">
        <v>2019</v>
      </c>
      <c r="F14" s="13">
        <v>2018</v>
      </c>
      <c r="G14" s="13">
        <v>2017</v>
      </c>
      <c r="H14" s="13">
        <v>2016</v>
      </c>
      <c r="I14" s="13">
        <v>2015</v>
      </c>
      <c r="J14" s="13">
        <v>2014</v>
      </c>
      <c r="K14" s="13">
        <v>2013</v>
      </c>
      <c r="L14" s="13">
        <v>2012</v>
      </c>
      <c r="M14" s="13">
        <v>2011</v>
      </c>
      <c r="N14" s="13">
        <v>2010</v>
      </c>
      <c r="O14" s="13">
        <v>2009</v>
      </c>
      <c r="P14" s="13">
        <v>2008</v>
      </c>
      <c r="Q14" s="13">
        <v>2007</v>
      </c>
      <c r="R14" s="13">
        <v>2006</v>
      </c>
      <c r="S14" s="13">
        <v>2005</v>
      </c>
      <c r="T14" s="13">
        <v>2004</v>
      </c>
      <c r="U14" s="13">
        <v>2003</v>
      </c>
      <c r="V14" s="13">
        <v>2002</v>
      </c>
      <c r="W14" s="13">
        <v>2000</v>
      </c>
      <c r="X14" s="13">
        <v>1998</v>
      </c>
      <c r="Y14" s="13">
        <v>1996</v>
      </c>
      <c r="Z14" s="14"/>
    </row>
    <row r="15" spans="1:26">
      <c r="B15" s="11"/>
      <c r="C15" s="15" t="s">
        <v>179</v>
      </c>
      <c r="D15" s="12"/>
      <c r="E15" s="12"/>
      <c r="F15" s="12"/>
      <c r="G15" s="12"/>
      <c r="H15" s="12"/>
      <c r="I15" s="12"/>
      <c r="J15" s="12"/>
      <c r="K15" s="12"/>
      <c r="L15" s="12"/>
      <c r="M15" s="12"/>
      <c r="N15" s="12"/>
      <c r="O15" s="12"/>
      <c r="P15" s="12"/>
      <c r="Q15" s="12"/>
      <c r="R15" s="12"/>
      <c r="S15" s="12"/>
      <c r="T15" s="12"/>
      <c r="U15" s="12"/>
      <c r="V15" s="12"/>
      <c r="W15" s="12"/>
      <c r="X15" s="12"/>
      <c r="Y15" s="12"/>
      <c r="Z15" s="14"/>
    </row>
    <row r="16" spans="1:26">
      <c r="B16" s="11"/>
      <c r="C16" s="16" t="s">
        <v>180</v>
      </c>
      <c r="D16" s="17"/>
      <c r="E16" s="17" t="s">
        <v>181</v>
      </c>
      <c r="F16" s="17" t="s">
        <v>181</v>
      </c>
      <c r="G16" s="17" t="s">
        <v>181</v>
      </c>
      <c r="H16" s="17" t="s">
        <v>181</v>
      </c>
      <c r="I16" s="17" t="s">
        <v>181</v>
      </c>
      <c r="J16" s="17" t="s">
        <v>181</v>
      </c>
      <c r="K16" s="17" t="s">
        <v>181</v>
      </c>
      <c r="L16" s="17" t="s">
        <v>181</v>
      </c>
      <c r="M16" s="17" t="s">
        <v>181</v>
      </c>
      <c r="N16" s="17" t="s">
        <v>181</v>
      </c>
      <c r="O16" s="17" t="s">
        <v>181</v>
      </c>
      <c r="P16" s="17" t="s">
        <v>181</v>
      </c>
      <c r="Q16" s="17" t="s">
        <v>181</v>
      </c>
      <c r="R16" s="17" t="s">
        <v>181</v>
      </c>
      <c r="S16" s="17" t="s">
        <v>181</v>
      </c>
      <c r="T16" s="17" t="s">
        <v>181</v>
      </c>
      <c r="U16" s="17" t="s">
        <v>181</v>
      </c>
      <c r="V16" s="17" t="s">
        <v>181</v>
      </c>
      <c r="W16" s="17" t="s">
        <v>181</v>
      </c>
      <c r="X16" s="17" t="s">
        <v>181</v>
      </c>
      <c r="Y16" s="17" t="s">
        <v>181</v>
      </c>
      <c r="Z16" s="14"/>
    </row>
    <row r="17" spans="2:26" s="4" customFormat="1">
      <c r="B17" s="11"/>
      <c r="C17" s="16" t="s">
        <v>182</v>
      </c>
      <c r="D17" s="17"/>
      <c r="E17" s="17"/>
      <c r="F17" s="17"/>
      <c r="G17" s="17"/>
      <c r="H17" s="17"/>
      <c r="I17" s="17"/>
      <c r="J17" s="17"/>
      <c r="K17" s="17"/>
      <c r="L17" s="17"/>
      <c r="M17" s="17"/>
      <c r="N17" s="17"/>
      <c r="O17" s="17"/>
      <c r="P17" s="17"/>
      <c r="Q17" s="17"/>
      <c r="R17" s="17"/>
      <c r="S17" s="17"/>
      <c r="T17" s="17"/>
      <c r="U17" s="17"/>
      <c r="V17" s="17"/>
      <c r="W17" s="17"/>
      <c r="X17" s="17"/>
      <c r="Y17" s="17"/>
      <c r="Z17" s="14"/>
    </row>
    <row r="18" spans="2:26" s="4" customFormat="1">
      <c r="B18" s="11"/>
      <c r="C18" s="18" t="s">
        <v>183</v>
      </c>
      <c r="D18" s="17"/>
      <c r="E18" s="17"/>
      <c r="F18" s="17"/>
      <c r="G18" s="17"/>
      <c r="H18" s="17"/>
      <c r="I18" s="17"/>
      <c r="J18" s="17"/>
      <c r="K18" s="17"/>
      <c r="L18" s="17"/>
      <c r="M18" s="17"/>
      <c r="N18" s="17"/>
      <c r="O18" s="17"/>
      <c r="P18" s="17"/>
      <c r="Q18" s="17"/>
      <c r="R18" s="17"/>
      <c r="S18" s="17"/>
      <c r="T18" s="17"/>
      <c r="U18" s="17"/>
      <c r="V18" s="17"/>
      <c r="W18" s="17"/>
      <c r="X18" s="17"/>
      <c r="Y18" s="17"/>
      <c r="Z18" s="14"/>
    </row>
    <row r="19" spans="2:26" s="4" customFormat="1">
      <c r="B19" s="11"/>
      <c r="C19" s="16" t="s">
        <v>180</v>
      </c>
      <c r="D19" s="17"/>
      <c r="E19" s="17" t="s">
        <v>181</v>
      </c>
      <c r="F19" s="17" t="s">
        <v>181</v>
      </c>
      <c r="G19" s="17" t="s">
        <v>181</v>
      </c>
      <c r="H19" s="17" t="s">
        <v>181</v>
      </c>
      <c r="I19" s="17" t="s">
        <v>181</v>
      </c>
      <c r="J19" s="17" t="s">
        <v>181</v>
      </c>
      <c r="K19" s="17" t="s">
        <v>181</v>
      </c>
      <c r="L19" s="17" t="s">
        <v>181</v>
      </c>
      <c r="M19" s="17" t="s">
        <v>181</v>
      </c>
      <c r="N19" s="17" t="s">
        <v>181</v>
      </c>
      <c r="O19" s="17" t="s">
        <v>181</v>
      </c>
      <c r="P19" s="17" t="s">
        <v>181</v>
      </c>
      <c r="Q19" s="17" t="s">
        <v>181</v>
      </c>
      <c r="R19" s="17" t="s">
        <v>181</v>
      </c>
      <c r="S19" s="17" t="s">
        <v>181</v>
      </c>
      <c r="T19" s="17" t="s">
        <v>181</v>
      </c>
      <c r="U19" s="17" t="s">
        <v>181</v>
      </c>
      <c r="V19" s="17" t="s">
        <v>181</v>
      </c>
      <c r="W19" s="17" t="s">
        <v>181</v>
      </c>
      <c r="X19" s="17" t="s">
        <v>181</v>
      </c>
      <c r="Y19" s="17" t="s">
        <v>181</v>
      </c>
      <c r="Z19" s="14"/>
    </row>
    <row r="20" spans="2:26" s="4" customFormat="1">
      <c r="B20" s="11"/>
      <c r="C20" s="16"/>
      <c r="D20" s="17"/>
      <c r="E20" s="17"/>
      <c r="F20" s="17"/>
      <c r="G20" s="17"/>
      <c r="H20" s="17"/>
      <c r="I20" s="17"/>
      <c r="J20" s="17"/>
      <c r="K20" s="17"/>
      <c r="L20" s="17"/>
      <c r="M20" s="17"/>
      <c r="N20" s="17"/>
      <c r="O20" s="17"/>
      <c r="P20" s="17"/>
      <c r="Q20" s="17"/>
      <c r="R20" s="17"/>
      <c r="S20" s="17"/>
      <c r="T20" s="17"/>
      <c r="U20" s="17"/>
      <c r="V20" s="17"/>
      <c r="W20" s="17"/>
      <c r="X20" s="17"/>
      <c r="Y20" s="17"/>
      <c r="Z20" s="14"/>
    </row>
    <row r="21" spans="2:26" s="4" customFormat="1">
      <c r="B21" s="11"/>
      <c r="C21" s="15" t="s">
        <v>184</v>
      </c>
      <c r="D21" s="17"/>
      <c r="E21" s="17"/>
      <c r="F21" s="17"/>
      <c r="G21" s="17"/>
      <c r="H21" s="17"/>
      <c r="I21" s="17"/>
      <c r="J21" s="17"/>
      <c r="K21" s="17"/>
      <c r="L21" s="17"/>
      <c r="M21" s="17"/>
      <c r="N21" s="17"/>
      <c r="O21" s="17"/>
      <c r="P21" s="17"/>
      <c r="Q21" s="17"/>
      <c r="R21" s="17"/>
      <c r="S21" s="17"/>
      <c r="T21" s="17"/>
      <c r="U21" s="17"/>
      <c r="V21" s="17"/>
      <c r="W21" s="17"/>
      <c r="X21" s="17"/>
      <c r="Y21" s="17"/>
      <c r="Z21" s="14"/>
    </row>
    <row r="22" spans="2:26" s="4" customFormat="1">
      <c r="B22" s="11"/>
      <c r="C22" s="16" t="s">
        <v>180</v>
      </c>
      <c r="D22" s="17"/>
      <c r="E22" s="17" t="s">
        <v>181</v>
      </c>
      <c r="F22" s="17" t="s">
        <v>181</v>
      </c>
      <c r="G22" s="17" t="s">
        <v>181</v>
      </c>
      <c r="H22" s="17" t="s">
        <v>181</v>
      </c>
      <c r="I22" s="17" t="s">
        <v>181</v>
      </c>
      <c r="J22" s="17" t="s">
        <v>181</v>
      </c>
      <c r="K22" s="17" t="s">
        <v>181</v>
      </c>
      <c r="L22" s="17" t="s">
        <v>181</v>
      </c>
      <c r="M22" s="17" t="s">
        <v>181</v>
      </c>
      <c r="N22" s="17" t="s">
        <v>181</v>
      </c>
      <c r="O22" s="17" t="s">
        <v>181</v>
      </c>
      <c r="P22" s="17" t="s">
        <v>181</v>
      </c>
      <c r="Q22" s="17" t="s">
        <v>181</v>
      </c>
      <c r="R22" s="17" t="s">
        <v>181</v>
      </c>
      <c r="S22" s="17" t="s">
        <v>181</v>
      </c>
      <c r="T22" s="17" t="s">
        <v>181</v>
      </c>
      <c r="U22" s="17" t="s">
        <v>181</v>
      </c>
      <c r="V22" s="17" t="s">
        <v>181</v>
      </c>
      <c r="W22" s="17" t="s">
        <v>181</v>
      </c>
      <c r="X22" s="17" t="s">
        <v>181</v>
      </c>
      <c r="Y22" s="17" t="s">
        <v>181</v>
      </c>
      <c r="Z22" s="14"/>
    </row>
    <row r="23" spans="2:26" s="4" customFormat="1">
      <c r="B23" s="11"/>
      <c r="C23" s="16"/>
      <c r="D23" s="17"/>
      <c r="E23" s="17"/>
      <c r="F23" s="17"/>
      <c r="G23" s="17"/>
      <c r="H23" s="17"/>
      <c r="I23" s="17"/>
      <c r="J23" s="17"/>
      <c r="K23" s="17"/>
      <c r="L23" s="17"/>
      <c r="M23" s="17"/>
      <c r="N23" s="17"/>
      <c r="O23" s="17"/>
      <c r="P23" s="17"/>
      <c r="Q23" s="17"/>
      <c r="R23" s="17"/>
      <c r="S23" s="17"/>
      <c r="T23" s="17"/>
      <c r="U23" s="17"/>
      <c r="V23" s="17"/>
      <c r="W23" s="17"/>
      <c r="X23" s="17"/>
      <c r="Y23" s="17"/>
      <c r="Z23" s="14"/>
    </row>
    <row r="24" spans="2:26" s="4" customFormat="1">
      <c r="B24" s="11"/>
      <c r="C24" s="15" t="s">
        <v>185</v>
      </c>
      <c r="D24" s="17"/>
      <c r="E24" s="17"/>
      <c r="F24" s="17"/>
      <c r="G24" s="17"/>
      <c r="H24" s="17"/>
      <c r="I24" s="17"/>
      <c r="J24" s="17"/>
      <c r="K24" s="17"/>
      <c r="L24" s="17"/>
      <c r="M24" s="17"/>
      <c r="N24" s="17"/>
      <c r="O24" s="17"/>
      <c r="P24" s="17"/>
      <c r="Q24" s="17"/>
      <c r="R24" s="17"/>
      <c r="S24" s="17"/>
      <c r="T24" s="17"/>
      <c r="U24" s="17"/>
      <c r="V24" s="17"/>
      <c r="W24" s="17"/>
      <c r="X24" s="17"/>
      <c r="Y24" s="17"/>
      <c r="Z24" s="14"/>
    </row>
    <row r="25" spans="2:26" s="4" customFormat="1">
      <c r="B25" s="11"/>
      <c r="C25" s="16" t="s">
        <v>180</v>
      </c>
      <c r="D25" s="17"/>
      <c r="E25" s="17" t="s">
        <v>181</v>
      </c>
      <c r="F25" s="17" t="s">
        <v>181</v>
      </c>
      <c r="G25" s="17" t="s">
        <v>181</v>
      </c>
      <c r="H25" s="17" t="s">
        <v>181</v>
      </c>
      <c r="I25" s="17" t="s">
        <v>181</v>
      </c>
      <c r="J25" s="17" t="s">
        <v>181</v>
      </c>
      <c r="K25" s="17" t="s">
        <v>181</v>
      </c>
      <c r="L25" s="17" t="s">
        <v>181</v>
      </c>
      <c r="M25" s="17" t="s">
        <v>181</v>
      </c>
      <c r="N25" s="17" t="s">
        <v>181</v>
      </c>
      <c r="O25" s="17" t="s">
        <v>181</v>
      </c>
      <c r="P25" s="17" t="s">
        <v>181</v>
      </c>
      <c r="Q25" s="17" t="s">
        <v>181</v>
      </c>
      <c r="R25" s="17" t="s">
        <v>181</v>
      </c>
      <c r="S25" s="17" t="s">
        <v>181</v>
      </c>
      <c r="T25" s="17" t="s">
        <v>181</v>
      </c>
      <c r="U25" s="17" t="s">
        <v>181</v>
      </c>
      <c r="V25" s="17" t="s">
        <v>181</v>
      </c>
      <c r="W25" s="17" t="s">
        <v>181</v>
      </c>
      <c r="X25" s="17" t="s">
        <v>181</v>
      </c>
      <c r="Y25" s="17" t="s">
        <v>181</v>
      </c>
      <c r="Z25" s="14"/>
    </row>
    <row r="26" spans="2:26" s="4" customFormat="1">
      <c r="B26" s="11"/>
      <c r="C26" s="16"/>
      <c r="D26" s="17"/>
      <c r="E26" s="17"/>
      <c r="F26" s="17"/>
      <c r="G26" s="17"/>
      <c r="H26" s="17"/>
      <c r="I26" s="17"/>
      <c r="J26" s="17"/>
      <c r="K26" s="17"/>
      <c r="L26" s="17"/>
      <c r="M26" s="17"/>
      <c r="N26" s="17"/>
      <c r="O26" s="17"/>
      <c r="P26" s="17"/>
      <c r="Q26" s="17"/>
      <c r="R26" s="17"/>
      <c r="S26" s="17"/>
      <c r="T26" s="17"/>
      <c r="U26" s="17"/>
      <c r="V26" s="17"/>
      <c r="W26" s="17"/>
      <c r="X26" s="17"/>
      <c r="Y26" s="17"/>
      <c r="Z26" s="14"/>
    </row>
    <row r="27" spans="2:26" s="4" customFormat="1">
      <c r="B27" s="11"/>
      <c r="C27" s="15" t="s">
        <v>186</v>
      </c>
      <c r="D27" s="17"/>
      <c r="E27" s="17"/>
      <c r="F27" s="17"/>
      <c r="G27" s="17"/>
      <c r="H27" s="17"/>
      <c r="I27" s="17"/>
      <c r="J27" s="17"/>
      <c r="K27" s="17"/>
      <c r="L27" s="17"/>
      <c r="M27" s="17"/>
      <c r="N27" s="17"/>
      <c r="O27" s="17"/>
      <c r="P27" s="17"/>
      <c r="Q27" s="17"/>
      <c r="R27" s="17"/>
      <c r="S27" s="17"/>
      <c r="T27" s="17"/>
      <c r="U27" s="17"/>
      <c r="V27" s="17"/>
      <c r="W27" s="17"/>
      <c r="X27" s="17"/>
      <c r="Y27" s="17"/>
      <c r="Z27" s="14"/>
    </row>
    <row r="28" spans="2:26" s="4" customFormat="1">
      <c r="B28" s="11"/>
      <c r="C28" s="16" t="s">
        <v>180</v>
      </c>
      <c r="D28" s="17"/>
      <c r="E28" s="17" t="s">
        <v>181</v>
      </c>
      <c r="F28" s="17" t="s">
        <v>181</v>
      </c>
      <c r="G28" s="17" t="s">
        <v>181</v>
      </c>
      <c r="H28" s="17" t="s">
        <v>181</v>
      </c>
      <c r="I28" s="17" t="s">
        <v>181</v>
      </c>
      <c r="J28" s="17" t="s">
        <v>181</v>
      </c>
      <c r="K28" s="17" t="s">
        <v>181</v>
      </c>
      <c r="L28" s="17" t="s">
        <v>181</v>
      </c>
      <c r="M28" s="17" t="s">
        <v>181</v>
      </c>
      <c r="N28" s="17" t="s">
        <v>181</v>
      </c>
      <c r="O28" s="17" t="s">
        <v>181</v>
      </c>
      <c r="P28" s="17" t="s">
        <v>181</v>
      </c>
      <c r="Q28" s="17" t="s">
        <v>181</v>
      </c>
      <c r="R28" s="17" t="s">
        <v>181</v>
      </c>
      <c r="S28" s="17" t="s">
        <v>181</v>
      </c>
      <c r="T28" s="17" t="s">
        <v>181</v>
      </c>
      <c r="U28" s="17" t="s">
        <v>181</v>
      </c>
      <c r="V28" s="17" t="s">
        <v>181</v>
      </c>
      <c r="W28" s="17" t="s">
        <v>181</v>
      </c>
      <c r="X28" s="17" t="s">
        <v>181</v>
      </c>
      <c r="Y28" s="17" t="s">
        <v>181</v>
      </c>
      <c r="Z28" s="14"/>
    </row>
    <row r="29" spans="2:26" s="4" customFormat="1">
      <c r="B29" s="11"/>
      <c r="C29" s="16"/>
      <c r="D29" s="17"/>
      <c r="E29" s="17"/>
      <c r="F29" s="17"/>
      <c r="G29" s="17"/>
      <c r="H29" s="17"/>
      <c r="I29" s="17"/>
      <c r="J29" s="17"/>
      <c r="K29" s="17"/>
      <c r="L29" s="17"/>
      <c r="M29" s="17"/>
      <c r="N29" s="17"/>
      <c r="O29" s="17"/>
      <c r="P29" s="17"/>
      <c r="Q29" s="17"/>
      <c r="R29" s="17"/>
      <c r="S29" s="17"/>
      <c r="T29" s="17"/>
      <c r="U29" s="17"/>
      <c r="V29" s="17"/>
      <c r="W29" s="17"/>
      <c r="X29" s="17"/>
      <c r="Y29" s="17"/>
      <c r="Z29" s="14"/>
    </row>
    <row r="30" spans="2:26" s="4" customFormat="1">
      <c r="B30" s="11"/>
      <c r="C30" s="15" t="s">
        <v>187</v>
      </c>
      <c r="D30" s="17"/>
      <c r="E30" s="17"/>
      <c r="F30" s="17"/>
      <c r="G30" s="17"/>
      <c r="H30" s="17"/>
      <c r="I30" s="17"/>
      <c r="J30" s="17"/>
      <c r="K30" s="17"/>
      <c r="L30" s="17"/>
      <c r="M30" s="17"/>
      <c r="N30" s="17"/>
      <c r="O30" s="17"/>
      <c r="P30" s="17"/>
      <c r="Q30" s="17"/>
      <c r="R30" s="17"/>
      <c r="S30" s="17"/>
      <c r="T30" s="17"/>
      <c r="U30" s="17"/>
      <c r="V30" s="17"/>
      <c r="W30" s="17"/>
      <c r="X30" s="17"/>
      <c r="Y30" s="17"/>
      <c r="Z30" s="14"/>
    </row>
    <row r="31" spans="2:26" s="4" customFormat="1">
      <c r="B31" s="11"/>
      <c r="C31" s="16" t="s">
        <v>188</v>
      </c>
      <c r="D31" s="17"/>
      <c r="E31" s="17" t="s">
        <v>189</v>
      </c>
      <c r="F31" s="17" t="s">
        <v>189</v>
      </c>
      <c r="G31" s="17" t="s">
        <v>189</v>
      </c>
      <c r="H31" s="17" t="s">
        <v>189</v>
      </c>
      <c r="I31" s="17" t="s">
        <v>189</v>
      </c>
      <c r="J31" s="17" t="s">
        <v>189</v>
      </c>
      <c r="K31" s="17" t="s">
        <v>189</v>
      </c>
      <c r="L31" s="17" t="s">
        <v>189</v>
      </c>
      <c r="M31" s="17" t="s">
        <v>189</v>
      </c>
      <c r="N31" s="17" t="s">
        <v>189</v>
      </c>
      <c r="O31" s="17" t="s">
        <v>189</v>
      </c>
      <c r="P31" s="17" t="s">
        <v>189</v>
      </c>
      <c r="Q31" s="17" t="s">
        <v>189</v>
      </c>
      <c r="R31" s="17" t="s">
        <v>189</v>
      </c>
      <c r="S31" s="17" t="s">
        <v>189</v>
      </c>
      <c r="T31" s="17" t="s">
        <v>189</v>
      </c>
      <c r="U31" s="17" t="s">
        <v>181</v>
      </c>
      <c r="V31" s="17" t="s">
        <v>181</v>
      </c>
      <c r="W31" s="17" t="s">
        <v>181</v>
      </c>
      <c r="X31" s="17" t="s">
        <v>181</v>
      </c>
      <c r="Y31" s="17" t="s">
        <v>181</v>
      </c>
      <c r="Z31" s="14"/>
    </row>
    <row r="32" spans="2:26" s="4" customFormat="1">
      <c r="B32" s="11"/>
      <c r="C32" s="16" t="s">
        <v>190</v>
      </c>
      <c r="D32" s="17"/>
      <c r="E32" s="17" t="s">
        <v>189</v>
      </c>
      <c r="F32" s="17" t="s">
        <v>189</v>
      </c>
      <c r="G32" s="17" t="s">
        <v>189</v>
      </c>
      <c r="H32" s="17" t="s">
        <v>189</v>
      </c>
      <c r="I32" s="17" t="s">
        <v>189</v>
      </c>
      <c r="J32" s="17" t="s">
        <v>189</v>
      </c>
      <c r="K32" s="17" t="s">
        <v>189</v>
      </c>
      <c r="L32" s="17" t="s">
        <v>189</v>
      </c>
      <c r="M32" s="17" t="s">
        <v>189</v>
      </c>
      <c r="N32" s="17" t="s">
        <v>189</v>
      </c>
      <c r="O32" s="17" t="s">
        <v>189</v>
      </c>
      <c r="P32" s="17" t="s">
        <v>189</v>
      </c>
      <c r="Q32" s="17" t="s">
        <v>189</v>
      </c>
      <c r="R32" s="17" t="s">
        <v>189</v>
      </c>
      <c r="S32" s="17" t="s">
        <v>189</v>
      </c>
      <c r="T32" s="17" t="s">
        <v>189</v>
      </c>
      <c r="U32" s="17"/>
      <c r="V32" s="17"/>
      <c r="W32" s="17"/>
      <c r="X32" s="17"/>
      <c r="Y32" s="17"/>
      <c r="Z32" s="14"/>
    </row>
    <row r="33" spans="2:26" s="4" customFormat="1">
      <c r="B33" s="11"/>
      <c r="C33" s="16" t="s">
        <v>191</v>
      </c>
      <c r="D33" s="17"/>
      <c r="E33" s="17" t="s">
        <v>189</v>
      </c>
      <c r="F33" s="17" t="s">
        <v>189</v>
      </c>
      <c r="G33" s="17" t="s">
        <v>189</v>
      </c>
      <c r="H33" s="17" t="s">
        <v>189</v>
      </c>
      <c r="I33" s="17" t="s">
        <v>189</v>
      </c>
      <c r="J33" s="17" t="s">
        <v>189</v>
      </c>
      <c r="K33" s="17" t="s">
        <v>189</v>
      </c>
      <c r="L33" s="17" t="s">
        <v>189</v>
      </c>
      <c r="M33" s="17" t="s">
        <v>189</v>
      </c>
      <c r="N33" s="17" t="s">
        <v>189</v>
      </c>
      <c r="O33" s="17" t="s">
        <v>189</v>
      </c>
      <c r="P33" s="17" t="s">
        <v>189</v>
      </c>
      <c r="Q33" s="17" t="s">
        <v>189</v>
      </c>
      <c r="R33" s="17" t="s">
        <v>189</v>
      </c>
      <c r="S33" s="17" t="s">
        <v>189</v>
      </c>
      <c r="T33" s="17" t="s">
        <v>189</v>
      </c>
      <c r="U33" s="17"/>
      <c r="V33" s="17"/>
      <c r="W33" s="17"/>
      <c r="X33" s="17"/>
      <c r="Y33" s="17"/>
      <c r="Z33" s="14"/>
    </row>
    <row r="34" spans="2:26" s="4" customFormat="1">
      <c r="B34" s="11"/>
      <c r="C34" s="16" t="s">
        <v>192</v>
      </c>
      <c r="D34" s="17"/>
      <c r="E34" s="17" t="s">
        <v>189</v>
      </c>
      <c r="F34" s="17" t="s">
        <v>189</v>
      </c>
      <c r="G34" s="17" t="s">
        <v>189</v>
      </c>
      <c r="H34" s="17" t="s">
        <v>189</v>
      </c>
      <c r="I34" s="17" t="s">
        <v>189</v>
      </c>
      <c r="J34" s="17" t="s">
        <v>189</v>
      </c>
      <c r="K34" s="17" t="s">
        <v>189</v>
      </c>
      <c r="L34" s="17" t="s">
        <v>189</v>
      </c>
      <c r="M34" s="17" t="s">
        <v>189</v>
      </c>
      <c r="N34" s="17" t="s">
        <v>189</v>
      </c>
      <c r="O34" s="17" t="s">
        <v>189</v>
      </c>
      <c r="P34" s="17" t="s">
        <v>189</v>
      </c>
      <c r="Q34" s="17" t="s">
        <v>189</v>
      </c>
      <c r="R34" s="17" t="s">
        <v>189</v>
      </c>
      <c r="S34" s="17" t="s">
        <v>189</v>
      </c>
      <c r="T34" s="17" t="s">
        <v>189</v>
      </c>
      <c r="U34" s="17"/>
      <c r="V34" s="17"/>
      <c r="W34" s="17"/>
      <c r="X34" s="17"/>
      <c r="Y34" s="17"/>
      <c r="Z34" s="14"/>
    </row>
    <row r="35" spans="2:26" s="4" customFormat="1">
      <c r="B35" s="11"/>
      <c r="C35" s="16" t="s">
        <v>193</v>
      </c>
      <c r="D35" s="17"/>
      <c r="E35" s="17" t="s">
        <v>189</v>
      </c>
      <c r="F35" s="17" t="s">
        <v>189</v>
      </c>
      <c r="G35" s="17" t="s">
        <v>189</v>
      </c>
      <c r="H35" s="17" t="s">
        <v>189</v>
      </c>
      <c r="I35" s="17" t="s">
        <v>189</v>
      </c>
      <c r="J35" s="17" t="s">
        <v>189</v>
      </c>
      <c r="K35" s="17" t="s">
        <v>189</v>
      </c>
      <c r="L35" s="17" t="s">
        <v>189</v>
      </c>
      <c r="M35" s="17" t="s">
        <v>189</v>
      </c>
      <c r="N35" s="17" t="s">
        <v>189</v>
      </c>
      <c r="O35" s="17" t="s">
        <v>189</v>
      </c>
      <c r="P35" s="17" t="s">
        <v>189</v>
      </c>
      <c r="Q35" s="17" t="s">
        <v>189</v>
      </c>
      <c r="R35" s="17" t="s">
        <v>189</v>
      </c>
      <c r="S35" s="17" t="s">
        <v>189</v>
      </c>
      <c r="T35" s="17" t="s">
        <v>189</v>
      </c>
      <c r="U35" s="17"/>
      <c r="V35" s="17"/>
      <c r="W35" s="17"/>
      <c r="X35" s="17"/>
      <c r="Y35" s="17"/>
      <c r="Z35" s="14"/>
    </row>
    <row r="36" spans="2:26" s="4" customFormat="1">
      <c r="B36" s="11"/>
      <c r="C36" s="16" t="s">
        <v>194</v>
      </c>
      <c r="D36" s="17"/>
      <c r="E36" s="17" t="s">
        <v>189</v>
      </c>
      <c r="F36" s="17" t="s">
        <v>189</v>
      </c>
      <c r="G36" s="17" t="s">
        <v>189</v>
      </c>
      <c r="H36" s="17" t="s">
        <v>189</v>
      </c>
      <c r="I36" s="17" t="s">
        <v>189</v>
      </c>
      <c r="J36" s="17" t="s">
        <v>189</v>
      </c>
      <c r="K36" s="17" t="s">
        <v>189</v>
      </c>
      <c r="L36" s="17" t="s">
        <v>189</v>
      </c>
      <c r="M36" s="17" t="s">
        <v>189</v>
      </c>
      <c r="N36" s="17" t="s">
        <v>189</v>
      </c>
      <c r="O36" s="17" t="s">
        <v>189</v>
      </c>
      <c r="P36" s="17" t="s">
        <v>189</v>
      </c>
      <c r="Q36" s="17" t="s">
        <v>189</v>
      </c>
      <c r="R36" s="17" t="s">
        <v>189</v>
      </c>
      <c r="S36" s="17" t="s">
        <v>189</v>
      </c>
      <c r="T36" s="17" t="s">
        <v>189</v>
      </c>
      <c r="U36" s="17"/>
      <c r="V36" s="17"/>
      <c r="W36" s="17"/>
      <c r="X36" s="17"/>
      <c r="Y36" s="17"/>
      <c r="Z36" s="14"/>
    </row>
    <row r="37" spans="2:26" s="4" customFormat="1">
      <c r="B37" s="11"/>
      <c r="C37" s="16" t="s">
        <v>195</v>
      </c>
      <c r="D37" s="17"/>
      <c r="E37" s="17" t="s">
        <v>189</v>
      </c>
      <c r="F37" s="17" t="s">
        <v>189</v>
      </c>
      <c r="G37" s="17" t="s">
        <v>189</v>
      </c>
      <c r="H37" s="17" t="s">
        <v>189</v>
      </c>
      <c r="I37" s="17" t="s">
        <v>189</v>
      </c>
      <c r="J37" s="17" t="s">
        <v>189</v>
      </c>
      <c r="K37" s="17" t="s">
        <v>189</v>
      </c>
      <c r="L37" s="17" t="s">
        <v>189</v>
      </c>
      <c r="M37" s="17" t="s">
        <v>189</v>
      </c>
      <c r="N37" s="17" t="s">
        <v>189</v>
      </c>
      <c r="O37" s="17" t="s">
        <v>189</v>
      </c>
      <c r="P37" s="17" t="s">
        <v>189</v>
      </c>
      <c r="Q37" s="17" t="s">
        <v>189</v>
      </c>
      <c r="R37" s="17" t="s">
        <v>189</v>
      </c>
      <c r="S37" s="17" t="s">
        <v>189</v>
      </c>
      <c r="T37" s="17" t="s">
        <v>189</v>
      </c>
      <c r="U37" s="17"/>
      <c r="V37" s="17"/>
      <c r="W37" s="17"/>
      <c r="X37" s="17"/>
      <c r="Y37" s="17"/>
      <c r="Z37" s="14"/>
    </row>
    <row r="38" spans="2:26" s="4" customFormat="1">
      <c r="B38" s="11"/>
      <c r="C38" s="16" t="s">
        <v>196</v>
      </c>
      <c r="D38" s="17"/>
      <c r="E38" s="17" t="s">
        <v>181</v>
      </c>
      <c r="F38" s="17" t="s">
        <v>181</v>
      </c>
      <c r="G38" s="17" t="s">
        <v>181</v>
      </c>
      <c r="H38" s="17" t="s">
        <v>181</v>
      </c>
      <c r="I38" s="17" t="s">
        <v>181</v>
      </c>
      <c r="J38" s="17" t="s">
        <v>189</v>
      </c>
      <c r="K38" s="17" t="s">
        <v>189</v>
      </c>
      <c r="L38" s="17" t="s">
        <v>189</v>
      </c>
      <c r="M38" s="17" t="s">
        <v>189</v>
      </c>
      <c r="N38" s="17" t="s">
        <v>189</v>
      </c>
      <c r="O38" s="17" t="s">
        <v>189</v>
      </c>
      <c r="P38" s="17" t="s">
        <v>189</v>
      </c>
      <c r="Q38" s="17" t="s">
        <v>189</v>
      </c>
      <c r="R38" s="17" t="s">
        <v>189</v>
      </c>
      <c r="S38" s="17" t="s">
        <v>189</v>
      </c>
      <c r="T38" s="17" t="s">
        <v>189</v>
      </c>
      <c r="U38" s="17"/>
      <c r="V38" s="17"/>
      <c r="W38" s="17"/>
      <c r="X38" s="17"/>
      <c r="Y38" s="17"/>
      <c r="Z38" s="14"/>
    </row>
    <row r="39" spans="2:26" s="4" customFormat="1">
      <c r="B39" s="11"/>
      <c r="C39" s="16" t="s">
        <v>197</v>
      </c>
      <c r="D39" s="17"/>
      <c r="E39" s="17" t="s">
        <v>181</v>
      </c>
      <c r="F39" s="17" t="s">
        <v>181</v>
      </c>
      <c r="G39" s="17" t="s">
        <v>181</v>
      </c>
      <c r="H39" s="17" t="s">
        <v>181</v>
      </c>
      <c r="I39" s="17" t="s">
        <v>181</v>
      </c>
      <c r="J39" s="17" t="s">
        <v>189</v>
      </c>
      <c r="K39" s="17" t="s">
        <v>189</v>
      </c>
      <c r="L39" s="17" t="s">
        <v>189</v>
      </c>
      <c r="M39" s="17" t="s">
        <v>189</v>
      </c>
      <c r="N39" s="17" t="s">
        <v>189</v>
      </c>
      <c r="O39" s="17" t="s">
        <v>189</v>
      </c>
      <c r="P39" s="17" t="s">
        <v>189</v>
      </c>
      <c r="Q39" s="17" t="s">
        <v>189</v>
      </c>
      <c r="R39" s="17" t="s">
        <v>189</v>
      </c>
      <c r="S39" s="17" t="s">
        <v>189</v>
      </c>
      <c r="T39" s="17" t="s">
        <v>189</v>
      </c>
      <c r="U39" s="17"/>
      <c r="V39" s="17"/>
      <c r="W39" s="17"/>
      <c r="X39" s="17"/>
      <c r="Y39" s="17"/>
      <c r="Z39" s="14"/>
    </row>
    <row r="40" spans="2:26" s="4" customFormat="1">
      <c r="B40" s="11"/>
      <c r="C40" s="16" t="s">
        <v>198</v>
      </c>
      <c r="D40" s="17"/>
      <c r="E40" s="17" t="s">
        <v>181</v>
      </c>
      <c r="F40" s="17" t="s">
        <v>181</v>
      </c>
      <c r="G40" s="17" t="s">
        <v>181</v>
      </c>
      <c r="H40" s="17" t="s">
        <v>181</v>
      </c>
      <c r="I40" s="17" t="s">
        <v>181</v>
      </c>
      <c r="J40" s="17" t="s">
        <v>181</v>
      </c>
      <c r="K40" s="17" t="s">
        <v>181</v>
      </c>
      <c r="L40" s="17" t="s">
        <v>181</v>
      </c>
      <c r="M40" s="17" t="s">
        <v>189</v>
      </c>
      <c r="N40" s="17" t="s">
        <v>189</v>
      </c>
      <c r="O40" s="17" t="s">
        <v>189</v>
      </c>
      <c r="P40" s="17" t="s">
        <v>189</v>
      </c>
      <c r="Q40" s="17" t="s">
        <v>189</v>
      </c>
      <c r="R40" s="17" t="s">
        <v>189</v>
      </c>
      <c r="S40" s="17" t="s">
        <v>189</v>
      </c>
      <c r="T40" s="17" t="s">
        <v>189</v>
      </c>
      <c r="U40" s="17"/>
      <c r="V40" s="17"/>
      <c r="W40" s="17"/>
      <c r="X40" s="17"/>
      <c r="Y40" s="17"/>
      <c r="Z40" s="14"/>
    </row>
    <row r="41" spans="2:26" s="4" customFormat="1">
      <c r="B41" s="11"/>
      <c r="C41" s="15" t="s">
        <v>182</v>
      </c>
      <c r="D41" s="17"/>
      <c r="E41" s="17"/>
      <c r="F41" s="17"/>
      <c r="G41" s="17"/>
      <c r="H41" s="17"/>
      <c r="I41" s="17"/>
      <c r="J41" s="17"/>
      <c r="K41" s="17"/>
      <c r="L41" s="17"/>
      <c r="M41" s="17"/>
      <c r="N41" s="17"/>
      <c r="O41" s="17"/>
      <c r="P41" s="17"/>
      <c r="Q41" s="17"/>
      <c r="R41" s="17"/>
      <c r="S41" s="17"/>
      <c r="T41" s="17"/>
      <c r="U41" s="17"/>
      <c r="V41" s="17"/>
      <c r="W41" s="17"/>
      <c r="X41" s="17"/>
      <c r="Y41" s="17"/>
      <c r="Z41" s="14"/>
    </row>
    <row r="42" spans="2:26" s="4" customFormat="1">
      <c r="B42" s="11"/>
      <c r="Z42" s="14"/>
    </row>
    <row r="43" spans="2:26" s="4" customFormat="1">
      <c r="B43" s="11"/>
      <c r="C43" s="16" t="s">
        <v>199</v>
      </c>
      <c r="D43" s="17"/>
      <c r="E43" s="17" t="s">
        <v>181</v>
      </c>
      <c r="F43" s="17" t="s">
        <v>181</v>
      </c>
      <c r="G43" s="17" t="s">
        <v>181</v>
      </c>
      <c r="H43" s="17" t="s">
        <v>181</v>
      </c>
      <c r="I43" s="17" t="s">
        <v>181</v>
      </c>
      <c r="J43" s="17" t="s">
        <v>189</v>
      </c>
      <c r="K43" s="17" t="s">
        <v>189</v>
      </c>
      <c r="L43" s="17" t="s">
        <v>189</v>
      </c>
      <c r="M43" s="17" t="s">
        <v>189</v>
      </c>
      <c r="N43" s="17" t="s">
        <v>189</v>
      </c>
      <c r="O43" s="17" t="s">
        <v>189</v>
      </c>
      <c r="P43" s="17" t="s">
        <v>189</v>
      </c>
      <c r="Q43" s="17" t="s">
        <v>189</v>
      </c>
      <c r="R43" s="17" t="s">
        <v>189</v>
      </c>
      <c r="S43" s="17" t="s">
        <v>189</v>
      </c>
      <c r="T43" s="17" t="s">
        <v>189</v>
      </c>
      <c r="U43" s="17" t="s">
        <v>181</v>
      </c>
      <c r="V43" s="17" t="s">
        <v>181</v>
      </c>
      <c r="W43" s="17" t="s">
        <v>181</v>
      </c>
      <c r="X43" s="17" t="s">
        <v>181</v>
      </c>
      <c r="Y43" s="17" t="s">
        <v>181</v>
      </c>
      <c r="Z43" s="14"/>
    </row>
    <row r="44" spans="2:26" s="4" customFormat="1">
      <c r="B44" s="11"/>
      <c r="C44" s="16" t="s">
        <v>200</v>
      </c>
      <c r="D44" s="17"/>
      <c r="E44" s="17" t="s">
        <v>189</v>
      </c>
      <c r="F44" s="17" t="s">
        <v>189</v>
      </c>
      <c r="G44" s="17" t="s">
        <v>189</v>
      </c>
      <c r="H44" s="17" t="s">
        <v>189</v>
      </c>
      <c r="I44" s="17" t="s">
        <v>189</v>
      </c>
      <c r="J44" s="17" t="s">
        <v>189</v>
      </c>
      <c r="K44" s="17" t="s">
        <v>189</v>
      </c>
      <c r="L44" s="17" t="s">
        <v>189</v>
      </c>
      <c r="M44" s="17" t="s">
        <v>189</v>
      </c>
      <c r="N44" s="17" t="s">
        <v>189</v>
      </c>
      <c r="O44" s="17" t="s">
        <v>189</v>
      </c>
      <c r="P44" s="17" t="s">
        <v>189</v>
      </c>
      <c r="Q44" s="17" t="s">
        <v>189</v>
      </c>
      <c r="R44" s="17" t="s">
        <v>189</v>
      </c>
      <c r="S44" s="17" t="s">
        <v>189</v>
      </c>
      <c r="T44" s="17" t="s">
        <v>189</v>
      </c>
      <c r="U44" s="17" t="s">
        <v>181</v>
      </c>
      <c r="V44" s="17" t="s">
        <v>181</v>
      </c>
      <c r="W44" s="17" t="s">
        <v>181</v>
      </c>
      <c r="X44" s="17" t="s">
        <v>181</v>
      </c>
      <c r="Y44" s="17" t="s">
        <v>181</v>
      </c>
      <c r="Z44" s="14"/>
    </row>
    <row r="45" spans="2:26" s="4" customFormat="1">
      <c r="B45" s="11"/>
      <c r="C45" s="16" t="s">
        <v>201</v>
      </c>
      <c r="D45" s="17"/>
      <c r="E45" s="17" t="s">
        <v>181</v>
      </c>
      <c r="F45" s="17" t="s">
        <v>181</v>
      </c>
      <c r="G45" s="17" t="s">
        <v>181</v>
      </c>
      <c r="H45" s="17" t="s">
        <v>181</v>
      </c>
      <c r="I45" s="17" t="s">
        <v>181</v>
      </c>
      <c r="J45" s="17" t="s">
        <v>189</v>
      </c>
      <c r="K45" s="17" t="s">
        <v>189</v>
      </c>
      <c r="L45" s="17" t="s">
        <v>189</v>
      </c>
      <c r="M45" s="17" t="s">
        <v>189</v>
      </c>
      <c r="N45" s="17" t="s">
        <v>189</v>
      </c>
      <c r="O45" s="17" t="s">
        <v>189</v>
      </c>
      <c r="P45" s="17" t="s">
        <v>189</v>
      </c>
      <c r="Q45" s="17" t="s">
        <v>189</v>
      </c>
      <c r="R45" s="17" t="s">
        <v>189</v>
      </c>
      <c r="S45" s="17" t="s">
        <v>189</v>
      </c>
      <c r="T45" s="17" t="s">
        <v>189</v>
      </c>
      <c r="U45" s="17" t="s">
        <v>181</v>
      </c>
      <c r="V45" s="17" t="s">
        <v>181</v>
      </c>
      <c r="W45" s="17" t="s">
        <v>181</v>
      </c>
      <c r="X45" s="17" t="s">
        <v>181</v>
      </c>
      <c r="Y45" s="17" t="s">
        <v>181</v>
      </c>
      <c r="Z45" s="14"/>
    </row>
    <row r="46" spans="2:26" s="4" customFormat="1">
      <c r="B46" s="11"/>
      <c r="C46" s="16" t="s">
        <v>202</v>
      </c>
      <c r="D46" s="17"/>
      <c r="E46" s="17" t="s">
        <v>189</v>
      </c>
      <c r="F46" s="17" t="s">
        <v>189</v>
      </c>
      <c r="G46" s="17" t="s">
        <v>189</v>
      </c>
      <c r="H46" s="17" t="s">
        <v>189</v>
      </c>
      <c r="I46" s="17" t="s">
        <v>189</v>
      </c>
      <c r="J46" s="17" t="s">
        <v>189</v>
      </c>
      <c r="K46" s="17" t="s">
        <v>189</v>
      </c>
      <c r="L46" s="17" t="s">
        <v>189</v>
      </c>
      <c r="M46" s="17" t="s">
        <v>189</v>
      </c>
      <c r="N46" s="17" t="s">
        <v>189</v>
      </c>
      <c r="O46" s="17" t="s">
        <v>189</v>
      </c>
      <c r="P46" s="17" t="s">
        <v>189</v>
      </c>
      <c r="Q46" s="17" t="s">
        <v>189</v>
      </c>
      <c r="R46" s="17" t="s">
        <v>189</v>
      </c>
      <c r="S46" s="17" t="s">
        <v>189</v>
      </c>
      <c r="T46" s="17" t="s">
        <v>189</v>
      </c>
      <c r="U46" s="17" t="s">
        <v>181</v>
      </c>
      <c r="V46" s="17" t="s">
        <v>181</v>
      </c>
      <c r="W46" s="17" t="s">
        <v>181</v>
      </c>
      <c r="X46" s="17" t="s">
        <v>181</v>
      </c>
      <c r="Y46" s="17" t="s">
        <v>181</v>
      </c>
      <c r="Z46" s="14"/>
    </row>
    <row r="47" spans="2:26" s="4" customFormat="1">
      <c r="B47" s="11"/>
      <c r="C47" s="16" t="s">
        <v>203</v>
      </c>
      <c r="D47" s="17"/>
      <c r="E47" s="17" t="s">
        <v>189</v>
      </c>
      <c r="F47" s="17" t="s">
        <v>189</v>
      </c>
      <c r="G47" s="17" t="s">
        <v>189</v>
      </c>
      <c r="H47" s="17" t="s">
        <v>189</v>
      </c>
      <c r="I47" s="17" t="s">
        <v>189</v>
      </c>
      <c r="J47" s="17" t="s">
        <v>189</v>
      </c>
      <c r="K47" s="17" t="s">
        <v>189</v>
      </c>
      <c r="L47" s="17" t="s">
        <v>189</v>
      </c>
      <c r="M47" s="17" t="s">
        <v>189</v>
      </c>
      <c r="N47" s="17" t="s">
        <v>189</v>
      </c>
      <c r="O47" s="17" t="s">
        <v>189</v>
      </c>
      <c r="P47" s="17" t="s">
        <v>189</v>
      </c>
      <c r="Q47" s="17" t="s">
        <v>181</v>
      </c>
      <c r="R47" s="17" t="s">
        <v>181</v>
      </c>
      <c r="S47" s="17" t="s">
        <v>181</v>
      </c>
      <c r="T47" s="17" t="s">
        <v>181</v>
      </c>
      <c r="U47" s="17" t="s">
        <v>181</v>
      </c>
      <c r="V47" s="17" t="s">
        <v>181</v>
      </c>
      <c r="W47" s="17" t="s">
        <v>181</v>
      </c>
      <c r="X47" s="17" t="s">
        <v>181</v>
      </c>
      <c r="Y47" s="17" t="s">
        <v>181</v>
      </c>
      <c r="Z47" s="14"/>
    </row>
    <row r="48" spans="2:26" s="4" customFormat="1">
      <c r="B48" s="11"/>
      <c r="C48" s="16"/>
      <c r="D48" s="17"/>
      <c r="E48" s="17"/>
      <c r="F48" s="17"/>
      <c r="G48" s="17"/>
      <c r="H48" s="17"/>
      <c r="I48" s="17"/>
      <c r="J48" s="17"/>
      <c r="K48" s="17"/>
      <c r="L48" s="17"/>
      <c r="M48" s="17"/>
      <c r="N48" s="17"/>
      <c r="O48" s="17"/>
      <c r="P48" s="17"/>
      <c r="Q48" s="17"/>
      <c r="R48" s="17"/>
      <c r="S48" s="17"/>
      <c r="T48" s="17"/>
      <c r="U48" s="17"/>
      <c r="V48" s="17"/>
      <c r="W48" s="17"/>
      <c r="X48" s="17"/>
      <c r="Y48" s="17"/>
      <c r="Z48" s="14"/>
    </row>
    <row r="49" spans="1:27">
      <c r="B49" s="11"/>
      <c r="C49" s="16"/>
      <c r="D49" s="17"/>
      <c r="E49" s="17"/>
      <c r="F49" s="17"/>
      <c r="G49" s="17"/>
      <c r="H49" s="17"/>
      <c r="I49" s="17"/>
      <c r="J49" s="17"/>
      <c r="K49" s="17"/>
      <c r="L49" s="17"/>
      <c r="M49" s="17"/>
      <c r="N49" s="17"/>
      <c r="O49" s="17"/>
      <c r="P49" s="17"/>
      <c r="Q49" s="17"/>
      <c r="R49" s="17"/>
      <c r="S49" s="17"/>
      <c r="T49" s="17"/>
      <c r="U49" s="17"/>
      <c r="V49" s="17"/>
      <c r="W49" s="17"/>
      <c r="X49" s="17"/>
      <c r="Y49" s="17"/>
      <c r="Z49" s="14"/>
    </row>
    <row r="50" spans="1:27">
      <c r="B50" s="11"/>
      <c r="C50" s="16" t="s">
        <v>204</v>
      </c>
      <c r="D50" s="17"/>
      <c r="E50" s="17"/>
      <c r="F50" s="17"/>
      <c r="G50" s="17"/>
      <c r="H50" s="17"/>
      <c r="I50" s="17"/>
      <c r="J50" s="17"/>
      <c r="K50" s="17"/>
      <c r="L50" s="17"/>
      <c r="M50" s="17"/>
      <c r="N50" s="17"/>
      <c r="O50" s="17"/>
      <c r="P50" s="17"/>
      <c r="Q50" s="17"/>
      <c r="R50" s="17"/>
      <c r="S50" s="17"/>
      <c r="T50" s="17"/>
      <c r="U50" s="17"/>
      <c r="V50" s="17"/>
      <c r="W50" s="17"/>
      <c r="X50" s="17"/>
      <c r="Y50" s="17"/>
      <c r="Z50" s="14"/>
    </row>
    <row r="51" spans="1:27">
      <c r="B51" s="11"/>
      <c r="C51" s="16" t="s">
        <v>205</v>
      </c>
      <c r="D51" s="17"/>
      <c r="E51" s="17" t="s">
        <v>181</v>
      </c>
      <c r="F51" s="17" t="s">
        <v>181</v>
      </c>
      <c r="G51" s="17" t="s">
        <v>181</v>
      </c>
      <c r="H51" s="17" t="s">
        <v>181</v>
      </c>
      <c r="I51" s="17" t="s">
        <v>181</v>
      </c>
      <c r="J51" s="17" t="s">
        <v>181</v>
      </c>
      <c r="K51" s="17" t="s">
        <v>181</v>
      </c>
      <c r="L51" s="17" t="s">
        <v>181</v>
      </c>
      <c r="M51" s="17" t="s">
        <v>181</v>
      </c>
      <c r="N51" s="17" t="s">
        <v>181</v>
      </c>
      <c r="O51" s="17" t="s">
        <v>181</v>
      </c>
      <c r="P51" s="17" t="s">
        <v>181</v>
      </c>
      <c r="Q51" s="17" t="s">
        <v>189</v>
      </c>
      <c r="R51" s="17" t="s">
        <v>189</v>
      </c>
      <c r="S51" s="17" t="s">
        <v>189</v>
      </c>
      <c r="T51" s="17" t="s">
        <v>189</v>
      </c>
      <c r="U51" s="17" t="s">
        <v>181</v>
      </c>
      <c r="V51" s="17" t="s">
        <v>181</v>
      </c>
      <c r="W51" s="17" t="s">
        <v>181</v>
      </c>
      <c r="X51" s="17" t="s">
        <v>181</v>
      </c>
      <c r="Y51" s="17" t="s">
        <v>181</v>
      </c>
      <c r="Z51" s="14"/>
    </row>
    <row r="52" spans="1:27">
      <c r="B52" s="11"/>
      <c r="C52" s="16" t="s">
        <v>206</v>
      </c>
      <c r="D52" s="17"/>
      <c r="E52" s="17" t="s">
        <v>181</v>
      </c>
      <c r="F52" s="17" t="s">
        <v>181</v>
      </c>
      <c r="G52" s="17" t="s">
        <v>181</v>
      </c>
      <c r="H52" s="17" t="s">
        <v>181</v>
      </c>
      <c r="I52" s="17" t="s">
        <v>181</v>
      </c>
      <c r="J52" s="17" t="s">
        <v>181</v>
      </c>
      <c r="K52" s="17" t="s">
        <v>181</v>
      </c>
      <c r="L52" s="17" t="s">
        <v>181</v>
      </c>
      <c r="M52" s="17" t="s">
        <v>181</v>
      </c>
      <c r="N52" s="17" t="s">
        <v>181</v>
      </c>
      <c r="O52" s="17" t="s">
        <v>181</v>
      </c>
      <c r="P52" s="17" t="s">
        <v>181</v>
      </c>
      <c r="Q52" s="17" t="s">
        <v>189</v>
      </c>
      <c r="R52" s="17" t="s">
        <v>189</v>
      </c>
      <c r="S52" s="17" t="s">
        <v>189</v>
      </c>
      <c r="T52" s="17" t="s">
        <v>189</v>
      </c>
      <c r="U52" s="17" t="s">
        <v>181</v>
      </c>
      <c r="V52" s="17" t="s">
        <v>181</v>
      </c>
      <c r="W52" s="17" t="s">
        <v>181</v>
      </c>
      <c r="X52" s="17" t="s">
        <v>181</v>
      </c>
      <c r="Y52" s="17" t="s">
        <v>181</v>
      </c>
      <c r="Z52" s="14"/>
    </row>
    <row r="53" spans="1:27">
      <c r="B53" s="22"/>
      <c r="C53" s="16" t="s">
        <v>207</v>
      </c>
      <c r="D53" s="17"/>
      <c r="E53" s="17" t="s">
        <v>181</v>
      </c>
      <c r="F53" s="17" t="s">
        <v>181</v>
      </c>
      <c r="G53" s="17" t="s">
        <v>181</v>
      </c>
      <c r="H53" s="17" t="s">
        <v>181</v>
      </c>
      <c r="I53" s="17" t="s">
        <v>181</v>
      </c>
      <c r="J53" s="17" t="s">
        <v>181</v>
      </c>
      <c r="K53" s="17" t="s">
        <v>181</v>
      </c>
      <c r="L53" s="17" t="s">
        <v>181</v>
      </c>
      <c r="M53" s="17" t="s">
        <v>181</v>
      </c>
      <c r="N53" s="17" t="s">
        <v>181</v>
      </c>
      <c r="O53" s="17" t="s">
        <v>181</v>
      </c>
      <c r="P53" s="17" t="s">
        <v>181</v>
      </c>
      <c r="Q53" s="17" t="s">
        <v>189</v>
      </c>
      <c r="R53" s="17" t="s">
        <v>189</v>
      </c>
      <c r="S53" s="17" t="s">
        <v>189</v>
      </c>
      <c r="T53" s="17" t="s">
        <v>189</v>
      </c>
      <c r="U53" s="17" t="s">
        <v>181</v>
      </c>
      <c r="V53" s="17" t="s">
        <v>181</v>
      </c>
      <c r="W53" s="17" t="s">
        <v>181</v>
      </c>
      <c r="X53" s="17" t="s">
        <v>181</v>
      </c>
      <c r="Y53" s="17" t="s">
        <v>181</v>
      </c>
      <c r="Z53" s="24"/>
    </row>
    <row r="54" spans="1:27">
      <c r="B54" s="22"/>
      <c r="C54" s="16" t="s">
        <v>208</v>
      </c>
      <c r="D54" s="17"/>
      <c r="E54" s="17" t="s">
        <v>181</v>
      </c>
      <c r="F54" s="17" t="s">
        <v>181</v>
      </c>
      <c r="G54" s="17" t="s">
        <v>181</v>
      </c>
      <c r="H54" s="17" t="s">
        <v>181</v>
      </c>
      <c r="I54" s="17" t="s">
        <v>181</v>
      </c>
      <c r="J54" s="17" t="s">
        <v>181</v>
      </c>
      <c r="K54" s="17" t="s">
        <v>181</v>
      </c>
      <c r="L54" s="17" t="s">
        <v>181</v>
      </c>
      <c r="M54" s="17" t="s">
        <v>181</v>
      </c>
      <c r="N54" s="17" t="s">
        <v>181</v>
      </c>
      <c r="O54" s="17" t="s">
        <v>181</v>
      </c>
      <c r="P54" s="17" t="s">
        <v>181</v>
      </c>
      <c r="Q54" s="17" t="s">
        <v>189</v>
      </c>
      <c r="R54" s="17" t="s">
        <v>189</v>
      </c>
      <c r="S54" s="17" t="s">
        <v>189</v>
      </c>
      <c r="T54" s="17" t="s">
        <v>189</v>
      </c>
      <c r="U54" s="17" t="s">
        <v>181</v>
      </c>
      <c r="V54" s="17" t="s">
        <v>181</v>
      </c>
      <c r="W54" s="17" t="s">
        <v>181</v>
      </c>
      <c r="X54" s="17" t="s">
        <v>181</v>
      </c>
      <c r="Y54" s="17" t="s">
        <v>181</v>
      </c>
      <c r="Z54" s="24"/>
    </row>
    <row r="55" spans="1:27">
      <c r="B55" s="11"/>
      <c r="C55" s="16" t="s">
        <v>209</v>
      </c>
      <c r="D55" s="17"/>
      <c r="E55" s="17" t="s">
        <v>181</v>
      </c>
      <c r="F55" s="17" t="s">
        <v>181</v>
      </c>
      <c r="G55" s="17" t="s">
        <v>181</v>
      </c>
      <c r="H55" s="17" t="s">
        <v>181</v>
      </c>
      <c r="I55" s="17" t="s">
        <v>181</v>
      </c>
      <c r="J55" s="17" t="s">
        <v>181</v>
      </c>
      <c r="K55" s="17" t="s">
        <v>181</v>
      </c>
      <c r="L55" s="17" t="s">
        <v>181</v>
      </c>
      <c r="M55" s="17" t="s">
        <v>181</v>
      </c>
      <c r="N55" s="17" t="s">
        <v>181</v>
      </c>
      <c r="O55" s="17" t="s">
        <v>181</v>
      </c>
      <c r="P55" s="17" t="s">
        <v>181</v>
      </c>
      <c r="Q55" s="17" t="s">
        <v>189</v>
      </c>
      <c r="R55" s="17" t="s">
        <v>189</v>
      </c>
      <c r="S55" s="17" t="s">
        <v>189</v>
      </c>
      <c r="T55" s="17" t="s">
        <v>189</v>
      </c>
      <c r="U55" s="17" t="s">
        <v>181</v>
      </c>
      <c r="V55" s="17" t="s">
        <v>181</v>
      </c>
      <c r="W55" s="17" t="s">
        <v>181</v>
      </c>
      <c r="X55" s="17" t="s">
        <v>181</v>
      </c>
      <c r="Y55" s="3" t="s">
        <v>181</v>
      </c>
      <c r="Z55" s="24"/>
    </row>
    <row r="56" spans="1:27">
      <c r="B56" s="22"/>
      <c r="C56" s="16" t="s">
        <v>210</v>
      </c>
      <c r="D56" s="17"/>
      <c r="E56" s="17" t="s">
        <v>181</v>
      </c>
      <c r="F56" s="17" t="s">
        <v>181</v>
      </c>
      <c r="G56" s="17" t="s">
        <v>181</v>
      </c>
      <c r="H56" s="17" t="s">
        <v>181</v>
      </c>
      <c r="I56" s="17" t="s">
        <v>181</v>
      </c>
      <c r="J56" s="17" t="s">
        <v>181</v>
      </c>
      <c r="K56" s="17" t="s">
        <v>181</v>
      </c>
      <c r="L56" s="17" t="s">
        <v>181</v>
      </c>
      <c r="M56" s="17" t="s">
        <v>181</v>
      </c>
      <c r="N56" s="17" t="s">
        <v>181</v>
      </c>
      <c r="O56" s="17" t="s">
        <v>181</v>
      </c>
      <c r="P56" s="17" t="s">
        <v>181</v>
      </c>
      <c r="Q56" s="17" t="s">
        <v>189</v>
      </c>
      <c r="R56" s="17" t="s">
        <v>189</v>
      </c>
      <c r="S56" s="17" t="s">
        <v>189</v>
      </c>
      <c r="T56" s="17" t="s">
        <v>189</v>
      </c>
      <c r="U56" s="17" t="s">
        <v>181</v>
      </c>
      <c r="V56" s="17" t="s">
        <v>181</v>
      </c>
      <c r="W56" s="17" t="s">
        <v>181</v>
      </c>
      <c r="X56" s="17" t="s">
        <v>181</v>
      </c>
      <c r="Y56" s="3" t="s">
        <v>181</v>
      </c>
      <c r="Z56" s="24"/>
    </row>
    <row r="57" spans="1:27">
      <c r="B57" s="22"/>
      <c r="C57" s="16" t="s">
        <v>211</v>
      </c>
      <c r="D57" s="17"/>
      <c r="E57" s="17" t="s">
        <v>181</v>
      </c>
      <c r="F57" s="17" t="s">
        <v>181</v>
      </c>
      <c r="G57" s="17" t="s">
        <v>181</v>
      </c>
      <c r="H57" s="17" t="s">
        <v>181</v>
      </c>
      <c r="I57" s="17" t="s">
        <v>181</v>
      </c>
      <c r="J57" s="17" t="s">
        <v>181</v>
      </c>
      <c r="K57" s="17" t="s">
        <v>181</v>
      </c>
      <c r="L57" s="17" t="s">
        <v>181</v>
      </c>
      <c r="M57" s="17" t="s">
        <v>181</v>
      </c>
      <c r="N57" s="17" t="s">
        <v>181</v>
      </c>
      <c r="O57" s="17" t="s">
        <v>181</v>
      </c>
      <c r="P57" s="17" t="s">
        <v>181</v>
      </c>
      <c r="Q57" s="17" t="s">
        <v>189</v>
      </c>
      <c r="R57" s="17" t="s">
        <v>189</v>
      </c>
      <c r="S57" s="17" t="s">
        <v>189</v>
      </c>
      <c r="T57" s="17" t="s">
        <v>189</v>
      </c>
      <c r="U57" s="17" t="s">
        <v>181</v>
      </c>
      <c r="V57" s="17" t="s">
        <v>181</v>
      </c>
      <c r="W57" s="17" t="s">
        <v>181</v>
      </c>
      <c r="X57" s="17" t="s">
        <v>181</v>
      </c>
      <c r="Y57" s="17" t="s">
        <v>181</v>
      </c>
      <c r="Z57" s="24"/>
    </row>
    <row r="58" spans="1:27">
      <c r="B58" s="11"/>
      <c r="C58" s="16"/>
      <c r="D58" s="17"/>
      <c r="E58" s="17"/>
      <c r="F58" s="17"/>
      <c r="G58" s="17"/>
      <c r="H58" s="17"/>
      <c r="I58" s="17"/>
      <c r="J58" s="17"/>
      <c r="K58" s="17"/>
      <c r="L58" s="17"/>
      <c r="M58" s="17"/>
      <c r="N58" s="17"/>
      <c r="O58" s="17"/>
      <c r="P58" s="17"/>
      <c r="Q58" s="17"/>
      <c r="R58" s="17"/>
      <c r="S58" s="17"/>
      <c r="T58" s="17"/>
      <c r="U58" s="17"/>
      <c r="V58" s="17"/>
      <c r="W58" s="17"/>
      <c r="X58" s="17"/>
      <c r="Y58" s="17"/>
      <c r="Z58" s="24"/>
    </row>
    <row r="59" spans="1:27">
      <c r="B59" s="22"/>
      <c r="C59" s="19" t="s">
        <v>212</v>
      </c>
      <c r="D59" s="21"/>
      <c r="E59" s="3">
        <v>56</v>
      </c>
      <c r="F59" s="3">
        <v>111</v>
      </c>
      <c r="G59" s="3">
        <v>113</v>
      </c>
      <c r="H59" s="3">
        <v>113</v>
      </c>
      <c r="I59" s="3">
        <v>112</v>
      </c>
      <c r="J59" s="3">
        <v>94</v>
      </c>
      <c r="K59" s="3">
        <v>114</v>
      </c>
      <c r="L59" s="3">
        <v>114</v>
      </c>
      <c r="M59" s="3">
        <v>103</v>
      </c>
      <c r="N59" s="3">
        <v>103</v>
      </c>
      <c r="O59" s="3">
        <v>75</v>
      </c>
      <c r="P59" s="3">
        <v>81</v>
      </c>
      <c r="Q59" s="3">
        <v>75</v>
      </c>
      <c r="R59" s="3">
        <v>78</v>
      </c>
      <c r="S59" s="62">
        <v>73</v>
      </c>
      <c r="T59" s="62">
        <v>61</v>
      </c>
      <c r="U59" s="21"/>
      <c r="V59" s="21"/>
      <c r="W59" s="21"/>
      <c r="X59" s="21"/>
      <c r="Y59" s="3"/>
      <c r="Z59" s="24"/>
    </row>
    <row r="60" spans="1:27">
      <c r="B60" s="22"/>
      <c r="C60" s="18" t="s">
        <v>213</v>
      </c>
      <c r="D60" s="23"/>
      <c r="E60" s="23">
        <v>2019</v>
      </c>
      <c r="F60" s="23">
        <v>2018</v>
      </c>
      <c r="G60" s="23">
        <v>2017</v>
      </c>
      <c r="H60" s="23">
        <v>2017</v>
      </c>
      <c r="I60" s="23">
        <v>2016</v>
      </c>
      <c r="J60" s="23">
        <v>2013</v>
      </c>
      <c r="K60" s="23">
        <v>2013</v>
      </c>
      <c r="L60" s="23">
        <v>2013</v>
      </c>
      <c r="M60" s="23">
        <v>2011</v>
      </c>
      <c r="N60" s="23">
        <v>2011</v>
      </c>
      <c r="O60" s="23">
        <v>2009</v>
      </c>
      <c r="P60" s="23">
        <v>2009</v>
      </c>
      <c r="Q60" s="23">
        <v>2008</v>
      </c>
      <c r="R60" s="23">
        <v>2007</v>
      </c>
      <c r="S60" s="23">
        <v>2006</v>
      </c>
      <c r="T60" s="23">
        <v>2005</v>
      </c>
      <c r="U60" s="23" t="s">
        <v>181</v>
      </c>
      <c r="V60" s="23" t="s">
        <v>181</v>
      </c>
      <c r="W60" s="23" t="s">
        <v>181</v>
      </c>
      <c r="X60" s="23" t="s">
        <v>181</v>
      </c>
      <c r="Y60" s="23" t="s">
        <v>181</v>
      </c>
      <c r="Z60" s="24"/>
    </row>
    <row r="61" spans="1:27">
      <c r="B61" s="11"/>
      <c r="C61" s="18"/>
      <c r="D61" s="20"/>
      <c r="E61" s="63"/>
      <c r="F61" s="63"/>
      <c r="G61" s="63"/>
      <c r="H61" s="63"/>
      <c r="I61" s="63"/>
      <c r="J61" s="63"/>
      <c r="K61" s="63"/>
      <c r="L61" s="63"/>
      <c r="M61"/>
      <c r="N61"/>
      <c r="O61"/>
      <c r="P61"/>
      <c r="Q61"/>
      <c r="R61"/>
      <c r="S61"/>
      <c r="T61"/>
      <c r="U61" s="23"/>
      <c r="V61" s="23"/>
      <c r="W61" s="23"/>
      <c r="X61" s="23"/>
      <c r="Y61" s="23"/>
      <c r="Z61" s="24"/>
    </row>
    <row r="62" spans="1:27" ht="15" thickBot="1">
      <c r="B62" s="22"/>
      <c r="C62" s="25" t="s">
        <v>214</v>
      </c>
      <c r="D62" s="26"/>
      <c r="E62" s="33"/>
      <c r="F62" s="33"/>
      <c r="G62" s="33"/>
      <c r="H62" s="33"/>
      <c r="I62" s="33"/>
      <c r="J62" s="33"/>
      <c r="K62" s="33"/>
      <c r="L62" s="33"/>
      <c r="M62" s="33"/>
      <c r="N62" s="27"/>
      <c r="O62" s="27"/>
      <c r="P62" s="27"/>
      <c r="Q62" s="27"/>
      <c r="R62" s="27"/>
      <c r="S62" s="27"/>
      <c r="T62" s="27"/>
      <c r="U62" s="27"/>
      <c r="V62" s="27"/>
      <c r="W62" s="27"/>
      <c r="X62" s="27"/>
      <c r="Y62" s="28"/>
      <c r="Z62" s="24"/>
    </row>
    <row r="63" spans="1:27">
      <c r="C63" s="29"/>
      <c r="AA63" s="4" t="s">
        <v>182</v>
      </c>
    </row>
    <row r="64" spans="1:27" s="32" customFormat="1">
      <c r="A64" s="30"/>
      <c r="B64" s="30"/>
      <c r="C64" s="29"/>
      <c r="D64" s="3"/>
      <c r="E64" s="3"/>
      <c r="F64" s="3"/>
      <c r="G64" s="3"/>
      <c r="H64" s="3"/>
      <c r="I64" s="3"/>
      <c r="J64" s="3"/>
      <c r="K64" s="3"/>
      <c r="L64" s="3"/>
      <c r="M64" s="3"/>
      <c r="N64" s="3"/>
      <c r="O64" s="3"/>
      <c r="P64" s="3"/>
      <c r="Q64" s="3"/>
      <c r="R64" s="3"/>
      <c r="S64" s="4"/>
      <c r="T64" s="4"/>
      <c r="U64" s="4"/>
      <c r="V64" s="4"/>
      <c r="W64" s="4"/>
      <c r="X64" s="4"/>
      <c r="Y64" s="4"/>
    </row>
    <row r="65" spans="1:27" s="32" customFormat="1">
      <c r="A65" s="30"/>
      <c r="B65" s="30"/>
      <c r="C65" s="29"/>
      <c r="D65" s="3"/>
      <c r="E65" s="3"/>
      <c r="F65" s="3"/>
      <c r="G65" s="3"/>
      <c r="H65" s="3"/>
      <c r="I65" s="3"/>
      <c r="J65" s="3"/>
      <c r="K65" s="3"/>
      <c r="L65" s="3"/>
      <c r="M65" s="3"/>
      <c r="N65" s="3"/>
      <c r="O65" s="3"/>
      <c r="P65" s="3"/>
      <c r="Q65" s="3"/>
      <c r="R65" s="3"/>
      <c r="S65" s="4"/>
      <c r="T65" s="4"/>
      <c r="U65" s="4"/>
      <c r="V65" s="4"/>
      <c r="W65" s="4"/>
      <c r="X65" s="4"/>
      <c r="Y65" s="4"/>
    </row>
    <row r="66" spans="1:27" s="32" customFormat="1">
      <c r="A66" s="30"/>
      <c r="B66" s="30"/>
      <c r="C66" s="3" t="s">
        <v>182</v>
      </c>
      <c r="D66" s="3"/>
      <c r="E66" s="3"/>
      <c r="F66" s="3"/>
      <c r="G66" s="3"/>
      <c r="H66" s="3"/>
      <c r="I66" s="3"/>
      <c r="J66" s="3"/>
      <c r="K66" s="3"/>
      <c r="L66" s="3"/>
      <c r="M66" s="3"/>
      <c r="N66" s="3"/>
      <c r="O66" s="3"/>
      <c r="P66" s="3"/>
      <c r="Q66" s="3"/>
      <c r="R66" s="3"/>
      <c r="S66" s="4"/>
      <c r="T66" s="4"/>
      <c r="U66" s="4"/>
      <c r="V66" s="4"/>
      <c r="W66" s="4"/>
      <c r="X66" s="4"/>
      <c r="Y66" s="4"/>
    </row>
    <row r="67" spans="1:27" s="32" customFormat="1">
      <c r="A67" s="30"/>
      <c r="B67" s="30"/>
      <c r="C67" s="29"/>
      <c r="D67" s="3"/>
      <c r="E67" s="3"/>
      <c r="F67" s="3"/>
      <c r="G67" s="3"/>
      <c r="H67" s="3"/>
      <c r="I67" s="3"/>
      <c r="J67" s="3"/>
      <c r="K67" s="3"/>
      <c r="L67" s="3"/>
      <c r="M67" s="3"/>
      <c r="N67" s="3"/>
      <c r="O67" s="3"/>
      <c r="P67" s="3"/>
      <c r="Q67" s="3"/>
      <c r="R67" s="3"/>
      <c r="S67" s="4"/>
      <c r="T67" s="4"/>
      <c r="U67" s="4"/>
      <c r="V67" s="4"/>
      <c r="W67" s="4"/>
      <c r="X67" s="4"/>
      <c r="Y67" s="4"/>
      <c r="AA67" s="32" t="s">
        <v>182</v>
      </c>
    </row>
    <row r="68" spans="1:27" s="32" customFormat="1">
      <c r="A68" s="30"/>
      <c r="B68" s="30"/>
      <c r="C68" s="29"/>
      <c r="D68" s="3"/>
      <c r="E68" s="3"/>
      <c r="F68" s="3"/>
      <c r="G68" s="3"/>
      <c r="H68" s="3"/>
      <c r="I68" s="3"/>
      <c r="J68" s="3"/>
      <c r="K68" s="3"/>
      <c r="L68" s="3"/>
      <c r="M68" s="3"/>
      <c r="N68" s="3"/>
      <c r="O68" s="3"/>
      <c r="P68" s="3"/>
      <c r="Q68" s="3"/>
      <c r="R68" s="3"/>
      <c r="S68" s="4"/>
      <c r="T68" s="4"/>
      <c r="U68" s="4"/>
      <c r="V68" s="4"/>
      <c r="W68" s="4"/>
      <c r="X68" s="4"/>
      <c r="Y68" s="4"/>
    </row>
    <row r="69" spans="1:27" s="32" customFormat="1">
      <c r="A69" s="30"/>
      <c r="B69" s="30"/>
      <c r="C69" s="29" t="s">
        <v>182</v>
      </c>
      <c r="D69" s="3"/>
      <c r="E69" s="3"/>
      <c r="F69" s="3"/>
      <c r="G69" s="3"/>
      <c r="H69" s="3"/>
      <c r="I69" s="3"/>
      <c r="J69" s="3"/>
      <c r="K69" s="3"/>
      <c r="L69" s="3"/>
      <c r="M69" s="3"/>
      <c r="N69" s="3"/>
      <c r="O69" s="3"/>
      <c r="P69" s="3"/>
      <c r="Q69" s="3"/>
      <c r="R69" s="3"/>
      <c r="S69" s="4"/>
      <c r="T69" s="4"/>
      <c r="U69" s="4"/>
      <c r="V69" s="4"/>
      <c r="W69" s="4"/>
      <c r="X69" s="4"/>
      <c r="Y69" s="4"/>
    </row>
    <row r="70" spans="1:27" s="32" customFormat="1" ht="12.5">
      <c r="A70" s="30"/>
      <c r="B70" s="30"/>
      <c r="C70" s="31" t="s">
        <v>182</v>
      </c>
      <c r="D70" s="30"/>
      <c r="E70" s="30"/>
      <c r="F70" s="30"/>
      <c r="G70" s="30"/>
      <c r="H70" s="30"/>
      <c r="I70" s="30"/>
      <c r="J70" s="30"/>
      <c r="K70" s="30"/>
      <c r="L70" s="30"/>
      <c r="M70" s="30"/>
      <c r="N70" s="30"/>
      <c r="O70" s="30"/>
      <c r="P70" s="30"/>
      <c r="Q70" s="30"/>
      <c r="R70" s="30"/>
    </row>
    <row r="71" spans="1:27" s="32" customFormat="1" ht="12.5">
      <c r="A71" s="30"/>
      <c r="B71" s="30"/>
      <c r="C71" s="31"/>
      <c r="D71" s="30"/>
      <c r="E71" s="30"/>
      <c r="F71" s="30"/>
      <c r="G71" s="30"/>
      <c r="H71" s="30"/>
      <c r="I71" s="30"/>
      <c r="J71" s="30"/>
      <c r="K71" s="30"/>
      <c r="L71" s="30"/>
      <c r="M71" s="30"/>
      <c r="N71" s="30"/>
      <c r="O71" s="30"/>
      <c r="P71" s="30"/>
      <c r="Q71" s="30"/>
      <c r="R71" s="30"/>
    </row>
    <row r="72" spans="1:27" s="32" customFormat="1" ht="12.5">
      <c r="A72" s="30"/>
      <c r="B72" s="30"/>
      <c r="C72" s="31"/>
      <c r="D72" s="30"/>
      <c r="E72" s="30"/>
      <c r="F72" s="30"/>
      <c r="G72" s="30"/>
      <c r="H72" s="30"/>
      <c r="I72" s="30"/>
      <c r="J72" s="30"/>
      <c r="K72" s="30"/>
      <c r="L72" s="30"/>
      <c r="M72" s="30"/>
      <c r="N72" s="30"/>
      <c r="O72" s="30"/>
      <c r="P72" s="30"/>
      <c r="Q72" s="30"/>
      <c r="R72" s="30"/>
    </row>
    <row r="73" spans="1:27" s="32" customFormat="1" ht="12.5">
      <c r="A73" s="30"/>
      <c r="B73" s="30"/>
      <c r="C73" s="31"/>
      <c r="D73" s="30"/>
      <c r="E73" s="30"/>
      <c r="F73" s="30"/>
      <c r="G73" s="30"/>
      <c r="H73" s="30"/>
      <c r="I73" s="30"/>
      <c r="J73" s="30"/>
      <c r="K73" s="30"/>
      <c r="L73" s="30"/>
      <c r="M73" s="30"/>
      <c r="N73" s="30"/>
      <c r="O73" s="30"/>
      <c r="P73" s="30"/>
      <c r="Q73" s="30"/>
      <c r="R73" s="30"/>
    </row>
    <row r="74" spans="1:27" s="32" customFormat="1" ht="12.5">
      <c r="A74" s="30"/>
      <c r="B74" s="30"/>
      <c r="C74" s="31"/>
      <c r="D74" s="30"/>
      <c r="E74" s="30"/>
      <c r="F74" s="30"/>
      <c r="G74" s="30"/>
      <c r="H74" s="30"/>
      <c r="I74" s="30"/>
      <c r="J74" s="30"/>
      <c r="K74" s="30"/>
      <c r="L74" s="30"/>
      <c r="M74" s="30"/>
      <c r="N74" s="30"/>
      <c r="O74" s="30"/>
      <c r="P74" s="30"/>
      <c r="Q74" s="30"/>
      <c r="R74" s="30"/>
    </row>
    <row r="75" spans="1:27" s="32" customFormat="1" ht="12.5">
      <c r="A75" s="30"/>
      <c r="B75" s="30"/>
      <c r="C75" s="31"/>
      <c r="D75" s="30"/>
      <c r="E75" s="30"/>
      <c r="F75" s="30"/>
      <c r="G75" s="30"/>
      <c r="H75" s="30"/>
      <c r="I75" s="30"/>
      <c r="J75" s="30"/>
      <c r="K75" s="30"/>
      <c r="L75" s="30"/>
      <c r="M75" s="30"/>
      <c r="N75" s="30"/>
      <c r="O75" s="30"/>
      <c r="P75" s="30"/>
      <c r="Q75" s="30"/>
      <c r="R75" s="30"/>
    </row>
    <row r="76" spans="1:27">
      <c r="C76" s="31"/>
      <c r="D76" s="30"/>
      <c r="E76" s="30"/>
      <c r="F76" s="30"/>
      <c r="G76" s="30"/>
      <c r="H76" s="30"/>
      <c r="I76" s="30"/>
      <c r="J76" s="30"/>
      <c r="K76" s="30"/>
      <c r="L76" s="30"/>
      <c r="M76" s="30"/>
      <c r="N76" s="30"/>
      <c r="O76" s="30"/>
      <c r="P76" s="30"/>
      <c r="Q76" s="30"/>
      <c r="R76" s="30"/>
      <c r="S76" s="32"/>
      <c r="T76" s="32"/>
      <c r="U76" s="32"/>
      <c r="V76" s="32"/>
      <c r="W76" s="32"/>
      <c r="X76" s="32"/>
      <c r="Y76" s="32"/>
    </row>
    <row r="77" spans="1:27">
      <c r="C77" s="31"/>
      <c r="D77" s="30"/>
      <c r="E77" s="30"/>
      <c r="F77" s="30"/>
      <c r="G77" s="30"/>
      <c r="H77" s="30"/>
      <c r="I77" s="30"/>
      <c r="J77" s="30"/>
      <c r="K77" s="30"/>
      <c r="L77" s="30"/>
      <c r="M77" s="30"/>
      <c r="N77" s="30"/>
      <c r="O77" s="30"/>
      <c r="P77" s="30"/>
      <c r="Q77" s="30"/>
      <c r="R77" s="30"/>
      <c r="S77" s="32"/>
      <c r="T77" s="32"/>
      <c r="U77" s="32"/>
      <c r="V77" s="32"/>
      <c r="W77" s="32"/>
      <c r="X77" s="32"/>
      <c r="Y77" s="32"/>
    </row>
    <row r="78" spans="1:27">
      <c r="C78" s="31"/>
      <c r="D78" s="30"/>
      <c r="E78" s="30"/>
      <c r="F78" s="30"/>
      <c r="G78" s="30"/>
      <c r="H78" s="30"/>
      <c r="I78" s="30"/>
      <c r="J78" s="30"/>
      <c r="K78" s="30"/>
      <c r="L78" s="30"/>
      <c r="M78" s="30"/>
      <c r="N78" s="30"/>
      <c r="O78" s="30"/>
      <c r="P78" s="30"/>
      <c r="Q78" s="30"/>
      <c r="R78" s="30"/>
      <c r="S78" s="32"/>
      <c r="T78" s="32"/>
      <c r="U78" s="32"/>
      <c r="V78" s="32"/>
      <c r="W78" s="32"/>
      <c r="X78" s="32"/>
      <c r="Y78" s="32"/>
    </row>
    <row r="79" spans="1:27">
      <c r="C79" s="31"/>
      <c r="D79" s="30"/>
      <c r="E79" s="30"/>
      <c r="F79" s="30"/>
      <c r="G79" s="30"/>
      <c r="H79" s="30"/>
      <c r="I79" s="30"/>
      <c r="J79" s="30"/>
      <c r="K79" s="30"/>
      <c r="L79" s="30"/>
      <c r="M79" s="30"/>
      <c r="N79" s="30"/>
      <c r="O79" s="30"/>
      <c r="P79" s="30"/>
      <c r="Q79" s="30"/>
      <c r="R79" s="30"/>
      <c r="S79" s="32"/>
      <c r="T79" s="32"/>
      <c r="U79" s="32"/>
      <c r="V79" s="32"/>
      <c r="W79" s="32"/>
      <c r="X79" s="32"/>
      <c r="Y79" s="32"/>
    </row>
    <row r="80" spans="1:27">
      <c r="C80" s="31"/>
      <c r="D80" s="30"/>
      <c r="E80" s="30"/>
      <c r="F80" s="30"/>
      <c r="G80" s="30"/>
      <c r="H80" s="30"/>
      <c r="I80" s="30"/>
      <c r="J80" s="30"/>
      <c r="K80" s="30"/>
      <c r="L80" s="30"/>
      <c r="M80" s="30"/>
      <c r="N80" s="30"/>
      <c r="O80" s="30"/>
      <c r="P80" s="30"/>
      <c r="Q80" s="30"/>
      <c r="R80" s="30"/>
      <c r="S80" s="32"/>
      <c r="T80" s="32"/>
      <c r="U80" s="32"/>
      <c r="V80" s="32"/>
      <c r="W80" s="32"/>
      <c r="X80" s="32"/>
      <c r="Y80" s="32"/>
    </row>
    <row r="81" spans="3:25" s="4" customFormat="1">
      <c r="C81" s="30"/>
      <c r="D81" s="30"/>
      <c r="E81" s="30"/>
      <c r="F81" s="30"/>
      <c r="G81" s="30"/>
      <c r="H81" s="30"/>
      <c r="I81" s="30"/>
      <c r="J81" s="30"/>
      <c r="K81" s="30"/>
      <c r="L81" s="30"/>
      <c r="M81" s="30"/>
      <c r="N81" s="30"/>
      <c r="O81" s="30"/>
      <c r="P81" s="30"/>
      <c r="Q81" s="30"/>
      <c r="R81" s="30"/>
      <c r="S81" s="32"/>
      <c r="T81" s="32"/>
      <c r="U81" s="32"/>
      <c r="V81" s="32"/>
      <c r="W81" s="32"/>
      <c r="X81" s="32"/>
      <c r="Y81" s="32"/>
    </row>
  </sheetData>
  <mergeCells count="2">
    <mergeCell ref="A1:C1"/>
    <mergeCell ref="C12:Y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82"/>
  <sheetViews>
    <sheetView topLeftCell="A34" workbookViewId="0">
      <selection activeCell="C8" sqref="C8"/>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5" width="8.81640625" style="1"/>
    <col min="16" max="19" width="8" style="1" customWidth="1"/>
    <col min="20" max="20" width="5.453125" style="1" customWidth="1"/>
    <col min="21" max="27" width="8.81640625" style="1"/>
    <col min="28" max="28" width="10.1796875" style="1" customWidth="1"/>
    <col min="29" max="16384" width="8.81640625" style="1"/>
  </cols>
  <sheetData>
    <row r="1" spans="1:35">
      <c r="C1" s="2" t="s">
        <v>215</v>
      </c>
      <c r="F1" s="2" t="s">
        <v>216</v>
      </c>
      <c r="U1" s="2" t="s">
        <v>217</v>
      </c>
    </row>
    <row r="2" spans="1:35" s="2" customFormat="1" ht="43.5">
      <c r="F2" s="54" t="s">
        <v>218</v>
      </c>
      <c r="G2" s="54" t="s">
        <v>219</v>
      </c>
      <c r="H2" s="54" t="s">
        <v>220</v>
      </c>
      <c r="I2" s="54" t="s">
        <v>222</v>
      </c>
      <c r="J2" s="54" t="s">
        <v>221</v>
      </c>
      <c r="K2" s="55" t="s">
        <v>389</v>
      </c>
      <c r="L2" s="55" t="s">
        <v>390</v>
      </c>
      <c r="M2" s="55" t="s">
        <v>391</v>
      </c>
      <c r="N2" s="55" t="s">
        <v>392</v>
      </c>
      <c r="O2" s="55" t="s">
        <v>393</v>
      </c>
      <c r="P2" s="55" t="s">
        <v>394</v>
      </c>
      <c r="Q2" s="55" t="s">
        <v>395</v>
      </c>
      <c r="R2" s="55" t="s">
        <v>396</v>
      </c>
      <c r="S2" s="55" t="s">
        <v>397</v>
      </c>
      <c r="T2" s="55"/>
      <c r="U2" s="54" t="s">
        <v>218</v>
      </c>
      <c r="V2" s="54" t="s">
        <v>219</v>
      </c>
      <c r="W2" s="54" t="s">
        <v>220</v>
      </c>
      <c r="X2" s="54" t="s">
        <v>222</v>
      </c>
      <c r="Y2" s="54" t="s">
        <v>221</v>
      </c>
      <c r="Z2" s="55" t="s">
        <v>389</v>
      </c>
      <c r="AA2" s="55" t="s">
        <v>390</v>
      </c>
      <c r="AB2" s="55" t="s">
        <v>391</v>
      </c>
      <c r="AC2" s="55" t="s">
        <v>392</v>
      </c>
      <c r="AD2" s="55" t="s">
        <v>393</v>
      </c>
      <c r="AE2" s="55" t="s">
        <v>394</v>
      </c>
      <c r="AF2" s="55" t="s">
        <v>395</v>
      </c>
      <c r="AG2" s="55" t="s">
        <v>396</v>
      </c>
      <c r="AH2" s="55" t="s">
        <v>397</v>
      </c>
      <c r="AI2" s="55"/>
    </row>
    <row r="3" spans="1:35">
      <c r="E3" s="1" t="s">
        <v>224</v>
      </c>
      <c r="F3" s="35">
        <v>5</v>
      </c>
      <c r="G3" s="35">
        <v>5</v>
      </c>
      <c r="H3" s="35">
        <v>5</v>
      </c>
      <c r="I3" s="35">
        <v>5</v>
      </c>
      <c r="J3" s="35">
        <v>5</v>
      </c>
      <c r="K3" s="35">
        <v>5</v>
      </c>
      <c r="L3" s="35">
        <v>5</v>
      </c>
      <c r="M3" s="35">
        <v>5</v>
      </c>
      <c r="N3" s="35">
        <v>5</v>
      </c>
      <c r="O3" s="35">
        <v>5</v>
      </c>
      <c r="P3" s="35">
        <v>5</v>
      </c>
      <c r="Q3" s="35">
        <v>5</v>
      </c>
      <c r="R3" s="35">
        <v>5</v>
      </c>
      <c r="S3" s="35">
        <v>1</v>
      </c>
      <c r="T3" s="36"/>
      <c r="U3" s="35">
        <v>5</v>
      </c>
      <c r="V3" s="35">
        <v>5</v>
      </c>
      <c r="W3" s="35">
        <v>5</v>
      </c>
      <c r="X3" s="35">
        <v>5</v>
      </c>
      <c r="Y3" s="35">
        <v>5</v>
      </c>
      <c r="Z3" s="35">
        <v>5</v>
      </c>
      <c r="AA3" s="35">
        <v>5</v>
      </c>
      <c r="AB3" s="35">
        <v>5</v>
      </c>
      <c r="AC3" s="35">
        <v>5</v>
      </c>
      <c r="AD3" s="35">
        <v>5</v>
      </c>
      <c r="AE3" s="35">
        <v>5</v>
      </c>
      <c r="AF3" s="35">
        <v>5</v>
      </c>
      <c r="AG3" s="35">
        <v>5</v>
      </c>
      <c r="AH3" s="35">
        <v>1</v>
      </c>
      <c r="AI3" s="35"/>
    </row>
    <row r="4" spans="1:35">
      <c r="E4" s="1" t="s">
        <v>225</v>
      </c>
      <c r="F4" s="35">
        <v>1</v>
      </c>
      <c r="G4" s="35">
        <v>1</v>
      </c>
      <c r="H4" s="35">
        <v>1</v>
      </c>
      <c r="I4" s="35">
        <v>1</v>
      </c>
      <c r="J4" s="35">
        <v>1</v>
      </c>
      <c r="K4" s="35">
        <v>1</v>
      </c>
      <c r="L4" s="35">
        <v>1</v>
      </c>
      <c r="M4" s="35">
        <v>1</v>
      </c>
      <c r="N4" s="35">
        <v>1</v>
      </c>
      <c r="O4" s="35">
        <v>1</v>
      </c>
      <c r="P4" s="35">
        <v>1</v>
      </c>
      <c r="Q4" s="35">
        <v>1</v>
      </c>
      <c r="R4" s="35">
        <v>1</v>
      </c>
      <c r="S4" s="35">
        <v>0</v>
      </c>
      <c r="T4" s="36"/>
      <c r="U4" s="35">
        <v>1</v>
      </c>
      <c r="V4" s="35">
        <v>1</v>
      </c>
      <c r="W4" s="35">
        <v>1</v>
      </c>
      <c r="X4" s="35">
        <v>1</v>
      </c>
      <c r="Y4" s="35">
        <v>1</v>
      </c>
      <c r="Z4" s="35">
        <v>1</v>
      </c>
      <c r="AA4" s="35">
        <v>1</v>
      </c>
      <c r="AB4" s="35">
        <v>1</v>
      </c>
      <c r="AC4" s="35">
        <v>1</v>
      </c>
      <c r="AD4" s="35">
        <v>1</v>
      </c>
      <c r="AE4" s="35">
        <v>1</v>
      </c>
      <c r="AF4" s="35">
        <v>1</v>
      </c>
      <c r="AG4" s="35">
        <v>1</v>
      </c>
      <c r="AH4" s="35">
        <v>0</v>
      </c>
      <c r="AI4" s="35"/>
    </row>
    <row r="5" spans="1:35">
      <c r="E5" s="1" t="s">
        <v>226</v>
      </c>
      <c r="F5" s="35">
        <v>0</v>
      </c>
      <c r="G5" s="35">
        <v>0</v>
      </c>
      <c r="H5" s="35">
        <v>0</v>
      </c>
      <c r="I5" s="35">
        <v>0</v>
      </c>
      <c r="J5" s="35">
        <v>0</v>
      </c>
      <c r="K5" s="35">
        <v>0</v>
      </c>
      <c r="L5" s="35">
        <v>0</v>
      </c>
      <c r="M5" s="35">
        <v>0</v>
      </c>
      <c r="N5" s="35">
        <v>0</v>
      </c>
      <c r="O5" s="35">
        <v>0</v>
      </c>
      <c r="P5" s="35">
        <v>0</v>
      </c>
      <c r="Q5" s="35">
        <v>0</v>
      </c>
      <c r="R5" s="35">
        <v>0</v>
      </c>
      <c r="S5" s="35">
        <v>1</v>
      </c>
      <c r="T5" s="36"/>
      <c r="U5" s="35">
        <v>0</v>
      </c>
      <c r="V5" s="35">
        <v>0</v>
      </c>
      <c r="W5" s="35">
        <v>0</v>
      </c>
      <c r="X5" s="35">
        <v>0</v>
      </c>
      <c r="Y5" s="35">
        <v>0</v>
      </c>
      <c r="Z5" s="35">
        <v>0</v>
      </c>
      <c r="AA5" s="35">
        <v>0</v>
      </c>
      <c r="AB5" s="35">
        <v>0</v>
      </c>
      <c r="AC5" s="35">
        <v>0</v>
      </c>
      <c r="AD5" s="35">
        <v>0</v>
      </c>
      <c r="AE5" s="35">
        <v>0</v>
      </c>
      <c r="AF5" s="35">
        <v>0</v>
      </c>
      <c r="AG5" s="35">
        <v>0</v>
      </c>
      <c r="AH5" s="35">
        <v>1</v>
      </c>
      <c r="AI5" s="35"/>
    </row>
    <row r="6" spans="1:35">
      <c r="E6" s="1" t="s">
        <v>227</v>
      </c>
      <c r="F6" s="35" t="s">
        <v>228</v>
      </c>
      <c r="G6" s="35" t="s">
        <v>228</v>
      </c>
      <c r="H6" s="35" t="s">
        <v>228</v>
      </c>
      <c r="I6" s="35" t="s">
        <v>228</v>
      </c>
      <c r="J6" s="35" t="s">
        <v>228</v>
      </c>
      <c r="K6" s="35" t="s">
        <v>228</v>
      </c>
      <c r="L6" s="35" t="s">
        <v>228</v>
      </c>
      <c r="M6" s="35" t="s">
        <v>228</v>
      </c>
      <c r="N6" s="35" t="s">
        <v>228</v>
      </c>
      <c r="O6" s="35" t="s">
        <v>228</v>
      </c>
      <c r="P6" s="35" t="s">
        <v>228</v>
      </c>
      <c r="Q6" s="35" t="s">
        <v>228</v>
      </c>
      <c r="R6" s="35" t="s">
        <v>228</v>
      </c>
      <c r="S6" s="35" t="s">
        <v>228</v>
      </c>
      <c r="T6" s="36"/>
      <c r="U6" s="35" t="s">
        <v>228</v>
      </c>
      <c r="V6" s="35" t="s">
        <v>228</v>
      </c>
      <c r="W6" s="35" t="s">
        <v>228</v>
      </c>
      <c r="X6" s="35" t="s">
        <v>228</v>
      </c>
      <c r="Y6" s="35" t="s">
        <v>228</v>
      </c>
      <c r="Z6" s="35" t="s">
        <v>228</v>
      </c>
      <c r="AA6" s="35" t="s">
        <v>228</v>
      </c>
      <c r="AB6" s="35" t="s">
        <v>228</v>
      </c>
      <c r="AC6" s="35" t="s">
        <v>228</v>
      </c>
      <c r="AD6" s="35" t="s">
        <v>228</v>
      </c>
      <c r="AE6" s="35" t="s">
        <v>228</v>
      </c>
      <c r="AF6" s="35" t="s">
        <v>228</v>
      </c>
      <c r="AG6" s="35" t="s">
        <v>228</v>
      </c>
      <c r="AH6" s="35" t="s">
        <v>228</v>
      </c>
      <c r="AI6" s="35"/>
    </row>
    <row r="7" spans="1:35">
      <c r="C7" s="1" t="s">
        <v>3</v>
      </c>
      <c r="E7" s="1" t="s">
        <v>182</v>
      </c>
      <c r="F7" s="56"/>
      <c r="G7" s="56"/>
      <c r="H7" s="56"/>
      <c r="I7" s="56"/>
      <c r="J7" s="46"/>
      <c r="K7" s="56"/>
      <c r="L7" s="56"/>
      <c r="M7" s="56"/>
      <c r="N7" s="56"/>
      <c r="O7" s="56"/>
      <c r="P7" s="56"/>
      <c r="Q7" s="56"/>
      <c r="S7" s="56"/>
      <c r="T7" s="36"/>
    </row>
    <row r="8" spans="1:35">
      <c r="A8" s="51" t="s">
        <v>10</v>
      </c>
      <c r="B8" s="51" t="s">
        <v>398</v>
      </c>
      <c r="C8" s="43">
        <f>IF(COUNT(U8:AH8)&lt;6,"..",IF(ISNUMBER(Y8),AVERAGE(AVERAGE(U8:Y8),AH8),AVERAGE(AVERAGE(U8:X8,AVERAGE(Z8:AF8)),AH8)))</f>
        <v>0.58958360702414692</v>
      </c>
      <c r="F8" s="52">
        <v>4.3739754098360653</v>
      </c>
      <c r="G8" s="52">
        <v>4.2335766423357661</v>
      </c>
      <c r="H8" s="52">
        <v>3.4059511158342191</v>
      </c>
      <c r="I8" s="52">
        <v>4.257828810020877</v>
      </c>
      <c r="J8" s="52">
        <v>4.3453237410071939</v>
      </c>
      <c r="K8" s="53" t="s">
        <v>181</v>
      </c>
      <c r="L8" s="52" t="s">
        <v>181</v>
      </c>
      <c r="M8" s="52" t="s">
        <v>181</v>
      </c>
      <c r="N8" s="52" t="s">
        <v>181</v>
      </c>
      <c r="O8" s="52" t="s">
        <v>181</v>
      </c>
      <c r="P8" s="52" t="s">
        <v>181</v>
      </c>
      <c r="Q8" s="52" t="s">
        <v>181</v>
      </c>
      <c r="S8" s="57">
        <v>0.96</v>
      </c>
      <c r="T8" s="36"/>
      <c r="U8" s="43">
        <f t="shared" ref="U8:U66" si="0">IF(ISNUMBER(F8)=TRUE,U$5*(F8-U$4)/(U$3-U$4)+(1-U$5)*(1-(F8-U$4)/(U$3-U$4)),"..")</f>
        <v>0.15650614754098369</v>
      </c>
      <c r="V8" s="43">
        <f t="shared" ref="V8:V66" si="1">IF(ISNUMBER(G8)=TRUE,V$5*(G8-V$4)/(V$3-V$4)+(1-V$5)*(1-(G8-V$4)/(V$3-V$4)),"..")</f>
        <v>0.19160583941605847</v>
      </c>
      <c r="W8" s="43">
        <f t="shared" ref="W8:W66" si="2">IF(ISNUMBER(H8)=TRUE,W$5*(H8-W$4)/(W$3-W$4)+(1-W$5)*(1-(H8-W$4)/(W$3-W$4)),"..")</f>
        <v>0.39851222104144524</v>
      </c>
      <c r="X8" s="43">
        <f t="shared" ref="X8:X66" si="3">IF(ISNUMBER(I8)=TRUE,X$5*(I8-X$4)/(X$3-X$4)+(1-X$5)*(1-(I8-X$4)/(X$3-X$4)),"..")</f>
        <v>0.18554279749478075</v>
      </c>
      <c r="Y8" s="43">
        <f t="shared" ref="Y8:Y66" si="4">IF(ISNUMBER(J8)=TRUE,Y$5*(J8-Y$4)/(Y$3-Y$4)+(1-Y$5)*(1-(J8-Y$4)/(Y$3-Y$4)),"..")</f>
        <v>0.16366906474820153</v>
      </c>
      <c r="Z8" s="43" t="str">
        <f t="shared" ref="Z8:Z66" si="5">IF(ISNUMBER(K8)=TRUE,Z$5*(K8-Z$4)/(Z$3-Z$4)+(1-Z$5)*(1-(K8-Z$4)/(Z$3-Z$4)),"..")</f>
        <v>..</v>
      </c>
      <c r="AA8" s="43" t="str">
        <f t="shared" ref="AA8:AA66" si="6">IF(ISNUMBER(L8)=TRUE,AA$5*(L8-AA$4)/(AA$3-AA$4)+(1-AA$5)*(1-(L8-AA$4)/(AA$3-AA$4)),"..")</f>
        <v>..</v>
      </c>
      <c r="AB8" s="43" t="str">
        <f t="shared" ref="AB8:AB66" si="7">IF(ISNUMBER(M8)=TRUE,AB$5*(M8-AB$4)/(AB$3-AB$4)+(1-AB$5)*(1-(M8-AB$4)/(AB$3-AB$4)),"..")</f>
        <v>..</v>
      </c>
      <c r="AC8" s="43" t="str">
        <f t="shared" ref="AC8:AC66" si="8">IF(ISNUMBER(N8)=TRUE,AC$5*(N8-AC$4)/(AC$3-AC$4)+(1-AC$5)*(1-(N8-AC$4)/(AC$3-AC$4)),"..")</f>
        <v>..</v>
      </c>
      <c r="AD8" s="43" t="str">
        <f t="shared" ref="AD8:AD66" si="9">IF(ISNUMBER(O8)=TRUE,AD$5*(O8-AD$4)/(AD$3-AD$4)+(1-AD$5)*(1-(O8-AD$4)/(AD$3-AD$4)),"..")</f>
        <v>..</v>
      </c>
      <c r="AE8" s="43" t="str">
        <f t="shared" ref="AE8:AE66" si="10">IF(ISNUMBER(P8)=TRUE,AE$5*(P8-AE$4)/(AE$3-AE$4)+(1-AE$5)*(1-(P8-AE$4)/(AE$3-AE$4)),"..")</f>
        <v>..</v>
      </c>
      <c r="AF8" s="43" t="str">
        <f t="shared" ref="AF8:AF66" si="11">IF(ISNUMBER(Q8)=TRUE,AF$5*(Q8-AF$4)/(AF$3-AF$4)+(1-AF$5)*(1-(Q8-AF$4)/(AF$3-AF$4)),"..")</f>
        <v>..</v>
      </c>
      <c r="AG8" s="43" t="str">
        <f t="shared" ref="AG8:AG66" si="12">IF(ISNUMBER(R8)=TRUE,AG$5*(R8-AG$4)/(AG$3-AG$4)+(1-AG$5)*(1-(R8-AG$4)/(AG$3-AG$4)),"..")</f>
        <v>..</v>
      </c>
      <c r="AH8" s="43">
        <f t="shared" ref="AH8:AH66" si="13">IF(ISNUMBER(S8)=TRUE,AH$5*(S8-AH$4)/(AH$3-AH$4)+(1-AH$5)*(1-(S8-AH$4)/(AH$3-AH$4)),"..")</f>
        <v>0.96</v>
      </c>
      <c r="AI8" s="43"/>
    </row>
    <row r="9" spans="1:35">
      <c r="A9" s="51" t="s">
        <v>11</v>
      </c>
      <c r="B9" s="51" t="s">
        <v>399</v>
      </c>
      <c r="C9" s="43">
        <f t="shared" ref="C9:C72" si="14">IF(COUNT(U9:AH9)&lt;6,"..",IF(ISNUMBER(Y9),AVERAGE(AVERAGE(U9:Y9),AH9),AVERAGE(AVERAGE(U9:X9,AVERAGE(Z9:AF9)),AH9)))</f>
        <v>0.52087343428973787</v>
      </c>
      <c r="F9" s="52">
        <v>3.0101419878296145</v>
      </c>
      <c r="G9" s="52">
        <v>3.0932117527862211</v>
      </c>
      <c r="H9" s="52">
        <v>2.8795546558704452</v>
      </c>
      <c r="I9" s="52">
        <v>3.3386934673366833</v>
      </c>
      <c r="J9" s="52">
        <v>3.2434607645875251</v>
      </c>
      <c r="K9" s="53" t="s">
        <v>181</v>
      </c>
      <c r="L9" s="52" t="s">
        <v>181</v>
      </c>
      <c r="M9" s="52" t="s">
        <v>181</v>
      </c>
      <c r="N9" s="52" t="s">
        <v>181</v>
      </c>
      <c r="O9" s="52" t="s">
        <v>181</v>
      </c>
      <c r="P9" s="52" t="s">
        <v>181</v>
      </c>
      <c r="Q9" s="52" t="s">
        <v>181</v>
      </c>
      <c r="S9" s="57">
        <v>0.57000000000000006</v>
      </c>
      <c r="T9" s="36"/>
      <c r="U9" s="43">
        <f t="shared" si="0"/>
        <v>0.49746450304259637</v>
      </c>
      <c r="V9" s="43">
        <f t="shared" si="1"/>
        <v>0.47669706180344473</v>
      </c>
      <c r="W9" s="43">
        <f t="shared" si="2"/>
        <v>0.53011133603238869</v>
      </c>
      <c r="X9" s="43">
        <f t="shared" si="3"/>
        <v>0.41532663316582918</v>
      </c>
      <c r="Y9" s="43">
        <f t="shared" si="4"/>
        <v>0.43913480885311873</v>
      </c>
      <c r="Z9" s="43" t="str">
        <f t="shared" si="5"/>
        <v>..</v>
      </c>
      <c r="AA9" s="43" t="str">
        <f t="shared" si="6"/>
        <v>..</v>
      </c>
      <c r="AB9" s="43" t="str">
        <f t="shared" si="7"/>
        <v>..</v>
      </c>
      <c r="AC9" s="43" t="str">
        <f t="shared" si="8"/>
        <v>..</v>
      </c>
      <c r="AD9" s="43" t="str">
        <f t="shared" si="9"/>
        <v>..</v>
      </c>
      <c r="AE9" s="43" t="str">
        <f t="shared" si="10"/>
        <v>..</v>
      </c>
      <c r="AF9" s="43" t="str">
        <f t="shared" si="11"/>
        <v>..</v>
      </c>
      <c r="AG9" s="43" t="str">
        <f t="shared" si="12"/>
        <v>..</v>
      </c>
      <c r="AH9" s="43">
        <f t="shared" si="13"/>
        <v>0.57000000000000006</v>
      </c>
      <c r="AI9" s="43"/>
    </row>
    <row r="10" spans="1:35">
      <c r="A10" s="51" t="s">
        <v>13</v>
      </c>
      <c r="B10" s="51" t="s">
        <v>400</v>
      </c>
      <c r="C10" s="43">
        <f t="shared" si="14"/>
        <v>0.76559803432799078</v>
      </c>
      <c r="F10" s="52">
        <v>3.2422096317280453</v>
      </c>
      <c r="G10" s="52">
        <v>2.615819209039548</v>
      </c>
      <c r="H10" s="52">
        <v>3.0264255910987483</v>
      </c>
      <c r="I10" s="52">
        <v>2.3587570621468927</v>
      </c>
      <c r="J10" s="52">
        <v>2.732867132867133</v>
      </c>
      <c r="K10" s="53" t="s">
        <v>181</v>
      </c>
      <c r="L10" s="52" t="s">
        <v>181</v>
      </c>
      <c r="M10" s="52" t="s">
        <v>181</v>
      </c>
      <c r="N10" s="52" t="s">
        <v>181</v>
      </c>
      <c r="O10" s="52" t="s">
        <v>181</v>
      </c>
      <c r="P10" s="52" t="s">
        <v>181</v>
      </c>
      <c r="Q10" s="52" t="s">
        <v>181</v>
      </c>
      <c r="S10" s="57">
        <v>0.98</v>
      </c>
      <c r="T10" s="36"/>
      <c r="U10" s="43">
        <f t="shared" si="0"/>
        <v>0.43944759206798867</v>
      </c>
      <c r="V10" s="43">
        <f t="shared" si="1"/>
        <v>0.596045197740113</v>
      </c>
      <c r="W10" s="43">
        <f t="shared" si="2"/>
        <v>0.49339360222531292</v>
      </c>
      <c r="X10" s="43">
        <f t="shared" si="3"/>
        <v>0.66031073446327682</v>
      </c>
      <c r="Y10" s="43">
        <f t="shared" si="4"/>
        <v>0.56678321678321675</v>
      </c>
      <c r="Z10" s="43" t="str">
        <f t="shared" si="5"/>
        <v>..</v>
      </c>
      <c r="AA10" s="43" t="str">
        <f t="shared" si="6"/>
        <v>..</v>
      </c>
      <c r="AB10" s="43" t="str">
        <f t="shared" si="7"/>
        <v>..</v>
      </c>
      <c r="AC10" s="43" t="str">
        <f t="shared" si="8"/>
        <v>..</v>
      </c>
      <c r="AD10" s="43" t="str">
        <f t="shared" si="9"/>
        <v>..</v>
      </c>
      <c r="AE10" s="43" t="str">
        <f t="shared" si="10"/>
        <v>..</v>
      </c>
      <c r="AF10" s="43" t="str">
        <f t="shared" si="11"/>
        <v>..</v>
      </c>
      <c r="AG10" s="43" t="str">
        <f t="shared" si="12"/>
        <v>..</v>
      </c>
      <c r="AH10" s="43">
        <f t="shared" si="13"/>
        <v>0.98</v>
      </c>
      <c r="AI10" s="43"/>
    </row>
    <row r="11" spans="1:35">
      <c r="A11" s="51" t="s">
        <v>14</v>
      </c>
      <c r="B11" s="51" t="s">
        <v>401</v>
      </c>
      <c r="C11" s="43">
        <f t="shared" si="14"/>
        <v>0.4896758079189118</v>
      </c>
      <c r="E11" s="1" t="s">
        <v>182</v>
      </c>
      <c r="F11" s="52">
        <v>2.7564259485924114</v>
      </c>
      <c r="G11" s="52">
        <v>3.0689265536723163</v>
      </c>
      <c r="H11" s="52">
        <v>2.6807359307359309</v>
      </c>
      <c r="I11" s="52">
        <v>4.0184581976112916</v>
      </c>
      <c r="J11" s="52">
        <v>3.8884210526315788</v>
      </c>
      <c r="K11" s="53" t="s">
        <v>181</v>
      </c>
      <c r="L11" s="52" t="s">
        <v>181</v>
      </c>
      <c r="M11" s="52" t="s">
        <v>181</v>
      </c>
      <c r="N11" s="52" t="s">
        <v>181</v>
      </c>
      <c r="O11" s="52" t="s">
        <v>181</v>
      </c>
      <c r="P11" s="52" t="s">
        <v>181</v>
      </c>
      <c r="Q11" s="52" t="s">
        <v>181</v>
      </c>
      <c r="S11" s="57">
        <v>0.55000000000000004</v>
      </c>
      <c r="T11" s="36"/>
      <c r="U11" s="43">
        <f t="shared" si="0"/>
        <v>0.56089351285189715</v>
      </c>
      <c r="V11" s="43">
        <f t="shared" si="1"/>
        <v>0.48276836158192094</v>
      </c>
      <c r="W11" s="43">
        <f t="shared" si="2"/>
        <v>0.57981601731601728</v>
      </c>
      <c r="X11" s="43">
        <f t="shared" si="3"/>
        <v>0.24538545059717709</v>
      </c>
      <c r="Y11" s="43">
        <f t="shared" si="4"/>
        <v>0.27789473684210531</v>
      </c>
      <c r="Z11" s="43" t="str">
        <f t="shared" si="5"/>
        <v>..</v>
      </c>
      <c r="AA11" s="43" t="str">
        <f t="shared" si="6"/>
        <v>..</v>
      </c>
      <c r="AB11" s="43" t="str">
        <f t="shared" si="7"/>
        <v>..</v>
      </c>
      <c r="AC11" s="43" t="str">
        <f t="shared" si="8"/>
        <v>..</v>
      </c>
      <c r="AD11" s="43" t="str">
        <f t="shared" si="9"/>
        <v>..</v>
      </c>
      <c r="AE11" s="43" t="str">
        <f t="shared" si="10"/>
        <v>..</v>
      </c>
      <c r="AF11" s="43" t="str">
        <f t="shared" si="11"/>
        <v>..</v>
      </c>
      <c r="AG11" s="43" t="str">
        <f t="shared" si="12"/>
        <v>..</v>
      </c>
      <c r="AH11" s="43">
        <f t="shared" si="13"/>
        <v>0.55000000000000004</v>
      </c>
      <c r="AI11" s="43"/>
    </row>
    <row r="12" spans="1:35">
      <c r="A12" s="51" t="s">
        <v>23</v>
      </c>
      <c r="B12" s="51" t="s">
        <v>402</v>
      </c>
      <c r="C12" s="43">
        <f t="shared" si="14"/>
        <v>0.65559816575704155</v>
      </c>
      <c r="F12" s="52">
        <v>3.1676384839650145</v>
      </c>
      <c r="G12" s="52">
        <v>3.0163934426229506</v>
      </c>
      <c r="H12" s="52">
        <v>3.0115384615384615</v>
      </c>
      <c r="I12" s="52">
        <v>3.4310776942355892</v>
      </c>
      <c r="J12" s="52">
        <v>3.7494252873563219</v>
      </c>
      <c r="K12" s="53" t="s">
        <v>181</v>
      </c>
      <c r="L12" s="52" t="s">
        <v>181</v>
      </c>
      <c r="M12" s="52" t="s">
        <v>181</v>
      </c>
      <c r="N12" s="52" t="s">
        <v>181</v>
      </c>
      <c r="O12" s="52" t="s">
        <v>181</v>
      </c>
      <c r="P12" s="52" t="s">
        <v>181</v>
      </c>
      <c r="Q12" s="52" t="s">
        <v>181</v>
      </c>
      <c r="S12" s="57">
        <v>0.88</v>
      </c>
      <c r="T12" s="37"/>
      <c r="U12" s="43">
        <f t="shared" si="0"/>
        <v>0.45809037900874638</v>
      </c>
      <c r="V12" s="43">
        <f t="shared" si="1"/>
        <v>0.49590163934426235</v>
      </c>
      <c r="W12" s="43">
        <f t="shared" si="2"/>
        <v>0.49711538461538463</v>
      </c>
      <c r="X12" s="43">
        <f t="shared" si="3"/>
        <v>0.39223057644110271</v>
      </c>
      <c r="Y12" s="43">
        <f t="shared" si="4"/>
        <v>0.31264367816091954</v>
      </c>
      <c r="Z12" s="43" t="str">
        <f t="shared" si="5"/>
        <v>..</v>
      </c>
      <c r="AA12" s="43" t="str">
        <f t="shared" si="6"/>
        <v>..</v>
      </c>
      <c r="AB12" s="43" t="str">
        <f t="shared" si="7"/>
        <v>..</v>
      </c>
      <c r="AC12" s="43" t="str">
        <f t="shared" si="8"/>
        <v>..</v>
      </c>
      <c r="AD12" s="43" t="str">
        <f t="shared" si="9"/>
        <v>..</v>
      </c>
      <c r="AE12" s="43" t="str">
        <f t="shared" si="10"/>
        <v>..</v>
      </c>
      <c r="AF12" s="43" t="str">
        <f t="shared" si="11"/>
        <v>..</v>
      </c>
      <c r="AG12" s="43" t="str">
        <f t="shared" si="12"/>
        <v>..</v>
      </c>
      <c r="AH12" s="43">
        <f t="shared" si="13"/>
        <v>0.88</v>
      </c>
      <c r="AI12" s="43"/>
    </row>
    <row r="13" spans="1:35">
      <c r="A13" s="51" t="s">
        <v>24</v>
      </c>
      <c r="B13" s="51" t="s">
        <v>403</v>
      </c>
      <c r="C13" s="43">
        <f t="shared" si="14"/>
        <v>0.46395391867025448</v>
      </c>
      <c r="F13" s="52">
        <v>4.5030211480362539</v>
      </c>
      <c r="G13" s="52">
        <v>4.2153146322971953</v>
      </c>
      <c r="H13" s="52">
        <v>3.4129277566539926</v>
      </c>
      <c r="I13" s="52">
        <v>4.3814984709480118</v>
      </c>
      <c r="J13" s="52">
        <v>4.1290812452543664</v>
      </c>
      <c r="K13" s="53" t="s">
        <v>181</v>
      </c>
      <c r="L13" s="52" t="s">
        <v>181</v>
      </c>
      <c r="M13" s="52" t="s">
        <v>181</v>
      </c>
      <c r="N13" s="52" t="s">
        <v>181</v>
      </c>
      <c r="O13" s="52" t="s">
        <v>181</v>
      </c>
      <c r="P13" s="52" t="s">
        <v>181</v>
      </c>
      <c r="Q13" s="52" t="s">
        <v>181</v>
      </c>
      <c r="S13" s="57">
        <v>0.71</v>
      </c>
      <c r="T13" s="36"/>
      <c r="U13" s="43">
        <f t="shared" si="0"/>
        <v>0.12424471299093653</v>
      </c>
      <c r="V13" s="43">
        <f t="shared" si="1"/>
        <v>0.19617134192570118</v>
      </c>
      <c r="W13" s="43">
        <f t="shared" si="2"/>
        <v>0.39676806083650185</v>
      </c>
      <c r="X13" s="43">
        <f t="shared" si="3"/>
        <v>0.15462538226299705</v>
      </c>
      <c r="Y13" s="43">
        <f t="shared" si="4"/>
        <v>0.21772968868640841</v>
      </c>
      <c r="Z13" s="43" t="str">
        <f t="shared" si="5"/>
        <v>..</v>
      </c>
      <c r="AA13" s="43" t="str">
        <f t="shared" si="6"/>
        <v>..</v>
      </c>
      <c r="AB13" s="43" t="str">
        <f t="shared" si="7"/>
        <v>..</v>
      </c>
      <c r="AC13" s="43" t="str">
        <f t="shared" si="8"/>
        <v>..</v>
      </c>
      <c r="AD13" s="43" t="str">
        <f t="shared" si="9"/>
        <v>..</v>
      </c>
      <c r="AE13" s="43" t="str">
        <f t="shared" si="10"/>
        <v>..</v>
      </c>
      <c r="AF13" s="43" t="str">
        <f t="shared" si="11"/>
        <v>..</v>
      </c>
      <c r="AG13" s="43" t="str">
        <f t="shared" si="12"/>
        <v>..</v>
      </c>
      <c r="AH13" s="43">
        <f t="shared" si="13"/>
        <v>0.71</v>
      </c>
      <c r="AI13" s="43"/>
    </row>
    <row r="14" spans="1:35">
      <c r="A14" s="51" t="s">
        <v>22</v>
      </c>
      <c r="B14" s="51" t="s">
        <v>404</v>
      </c>
      <c r="C14" s="43">
        <f t="shared" si="14"/>
        <v>0.55885000000000007</v>
      </c>
      <c r="F14" s="52">
        <v>4.3860000000000001</v>
      </c>
      <c r="G14" s="52">
        <v>4.258</v>
      </c>
      <c r="H14" s="52">
        <v>3.6739999999999999</v>
      </c>
      <c r="I14" s="52">
        <v>4.298</v>
      </c>
      <c r="J14" s="52">
        <v>4.2300000000000004</v>
      </c>
      <c r="K14" s="53" t="s">
        <v>181</v>
      </c>
      <c r="L14" s="52" t="s">
        <v>181</v>
      </c>
      <c r="M14" s="52" t="s">
        <v>181</v>
      </c>
      <c r="N14" s="52" t="s">
        <v>181</v>
      </c>
      <c r="O14" s="52" t="s">
        <v>181</v>
      </c>
      <c r="P14" s="52" t="s">
        <v>181</v>
      </c>
      <c r="Q14" s="52" t="s">
        <v>181</v>
      </c>
      <c r="S14" s="57">
        <v>0.91</v>
      </c>
      <c r="T14" s="36"/>
      <c r="U14" s="43">
        <f t="shared" si="0"/>
        <v>0.15349999999999997</v>
      </c>
      <c r="V14" s="43">
        <f t="shared" si="1"/>
        <v>0.1855</v>
      </c>
      <c r="W14" s="43">
        <f t="shared" si="2"/>
        <v>0.33150000000000002</v>
      </c>
      <c r="X14" s="43">
        <f t="shared" si="3"/>
        <v>0.17549999999999999</v>
      </c>
      <c r="Y14" s="43">
        <f t="shared" si="4"/>
        <v>0.19249999999999989</v>
      </c>
      <c r="Z14" s="43" t="str">
        <f t="shared" si="5"/>
        <v>..</v>
      </c>
      <c r="AA14" s="43" t="str">
        <f t="shared" si="6"/>
        <v>..</v>
      </c>
      <c r="AB14" s="43" t="str">
        <f t="shared" si="7"/>
        <v>..</v>
      </c>
      <c r="AC14" s="43" t="str">
        <f t="shared" si="8"/>
        <v>..</v>
      </c>
      <c r="AD14" s="43" t="str">
        <f t="shared" si="9"/>
        <v>..</v>
      </c>
      <c r="AE14" s="43" t="str">
        <f t="shared" si="10"/>
        <v>..</v>
      </c>
      <c r="AF14" s="43" t="str">
        <f t="shared" si="11"/>
        <v>..</v>
      </c>
      <c r="AG14" s="43" t="str">
        <f t="shared" si="12"/>
        <v>..</v>
      </c>
      <c r="AH14" s="43">
        <f t="shared" si="13"/>
        <v>0.91</v>
      </c>
      <c r="AI14" s="43"/>
    </row>
    <row r="15" spans="1:35">
      <c r="A15" s="51" t="s">
        <v>27</v>
      </c>
      <c r="B15" s="51" t="s">
        <v>405</v>
      </c>
      <c r="C15" s="43">
        <f t="shared" si="14"/>
        <v>0.85198763535999078</v>
      </c>
      <c r="F15" s="52">
        <v>2.1301989150090415</v>
      </c>
      <c r="G15" s="52">
        <v>2.0747967479674796</v>
      </c>
      <c r="H15" s="52">
        <v>1.9261939218523878</v>
      </c>
      <c r="I15" s="52">
        <v>1.9656786271450859</v>
      </c>
      <c r="J15" s="52">
        <v>2.6236263736263736</v>
      </c>
      <c r="K15" s="53" t="s">
        <v>181</v>
      </c>
      <c r="L15" s="52" t="s">
        <v>181</v>
      </c>
      <c r="M15" s="52" t="s">
        <v>181</v>
      </c>
      <c r="N15" s="52" t="s">
        <v>181</v>
      </c>
      <c r="O15" s="52" t="s">
        <v>181</v>
      </c>
      <c r="P15" s="52" t="s">
        <v>181</v>
      </c>
      <c r="Q15" s="52" t="s">
        <v>181</v>
      </c>
      <c r="S15" s="57">
        <v>0.99</v>
      </c>
      <c r="T15" s="36"/>
      <c r="U15" s="43">
        <f t="shared" si="0"/>
        <v>0.71745027124773963</v>
      </c>
      <c r="V15" s="43">
        <f t="shared" si="1"/>
        <v>0.7313008130081301</v>
      </c>
      <c r="W15" s="43">
        <f t="shared" si="2"/>
        <v>0.76845151953690305</v>
      </c>
      <c r="X15" s="43">
        <f t="shared" si="3"/>
        <v>0.75858034321372858</v>
      </c>
      <c r="Y15" s="43">
        <f t="shared" si="4"/>
        <v>0.59409340659340659</v>
      </c>
      <c r="Z15" s="43" t="str">
        <f t="shared" si="5"/>
        <v>..</v>
      </c>
      <c r="AA15" s="43" t="str">
        <f t="shared" si="6"/>
        <v>..</v>
      </c>
      <c r="AB15" s="43" t="str">
        <f t="shared" si="7"/>
        <v>..</v>
      </c>
      <c r="AC15" s="43" t="str">
        <f t="shared" si="8"/>
        <v>..</v>
      </c>
      <c r="AD15" s="43" t="str">
        <f t="shared" si="9"/>
        <v>..</v>
      </c>
      <c r="AE15" s="43" t="str">
        <f t="shared" si="10"/>
        <v>..</v>
      </c>
      <c r="AF15" s="43" t="str">
        <f t="shared" si="11"/>
        <v>..</v>
      </c>
      <c r="AG15" s="43" t="str">
        <f t="shared" si="12"/>
        <v>..</v>
      </c>
      <c r="AH15" s="43">
        <f t="shared" si="13"/>
        <v>0.99</v>
      </c>
      <c r="AI15" s="43"/>
    </row>
    <row r="16" spans="1:35">
      <c r="A16" s="51" t="s">
        <v>20</v>
      </c>
      <c r="B16" s="51" t="s">
        <v>406</v>
      </c>
      <c r="C16" s="43">
        <f t="shared" si="14"/>
        <v>0.60249017671600913</v>
      </c>
      <c r="F16" s="52">
        <v>4.2978494623655914</v>
      </c>
      <c r="G16" s="52">
        <v>4.2415300546448087</v>
      </c>
      <c r="H16" s="52">
        <v>3.0105509964830013</v>
      </c>
      <c r="I16" s="52">
        <v>4.5011061946902657</v>
      </c>
      <c r="J16" s="52">
        <v>4.0493562231759661</v>
      </c>
      <c r="K16" s="53" t="s">
        <v>181</v>
      </c>
      <c r="L16" s="52" t="s">
        <v>181</v>
      </c>
      <c r="M16" s="52" t="s">
        <v>181</v>
      </c>
      <c r="N16" s="52" t="s">
        <v>181</v>
      </c>
      <c r="O16" s="52" t="s">
        <v>181</v>
      </c>
      <c r="P16" s="52" t="s">
        <v>181</v>
      </c>
      <c r="Q16" s="52" t="s">
        <v>181</v>
      </c>
      <c r="S16" s="57">
        <v>0.96</v>
      </c>
      <c r="T16" s="36"/>
      <c r="U16" s="43">
        <f t="shared" si="0"/>
        <v>0.17553763440860215</v>
      </c>
      <c r="V16" s="43">
        <f t="shared" si="1"/>
        <v>0.18961748633879782</v>
      </c>
      <c r="W16" s="43">
        <f t="shared" si="2"/>
        <v>0.49736225087924968</v>
      </c>
      <c r="X16" s="43">
        <f t="shared" si="3"/>
        <v>0.12472345132743357</v>
      </c>
      <c r="Y16" s="43">
        <f t="shared" si="4"/>
        <v>0.23766094420600847</v>
      </c>
      <c r="Z16" s="43" t="str">
        <f t="shared" si="5"/>
        <v>..</v>
      </c>
      <c r="AA16" s="43" t="str">
        <f t="shared" si="6"/>
        <v>..</v>
      </c>
      <c r="AB16" s="43" t="str">
        <f t="shared" si="7"/>
        <v>..</v>
      </c>
      <c r="AC16" s="43" t="str">
        <f t="shared" si="8"/>
        <v>..</v>
      </c>
      <c r="AD16" s="43" t="str">
        <f t="shared" si="9"/>
        <v>..</v>
      </c>
      <c r="AE16" s="43" t="str">
        <f t="shared" si="10"/>
        <v>..</v>
      </c>
      <c r="AF16" s="43" t="str">
        <f t="shared" si="11"/>
        <v>..</v>
      </c>
      <c r="AG16" s="43" t="str">
        <f t="shared" si="12"/>
        <v>..</v>
      </c>
      <c r="AH16" s="43">
        <f t="shared" si="13"/>
        <v>0.96</v>
      </c>
      <c r="AI16" s="43"/>
    </row>
    <row r="17" spans="1:35">
      <c r="A17" s="51" t="s">
        <v>81</v>
      </c>
      <c r="B17" s="51" t="s">
        <v>407</v>
      </c>
      <c r="C17" s="43">
        <f t="shared" si="14"/>
        <v>0.50015064548134558</v>
      </c>
      <c r="F17" s="52">
        <v>2.9547689282202558</v>
      </c>
      <c r="G17" s="52">
        <v>2.6955665024630542</v>
      </c>
      <c r="H17" s="52">
        <v>2.3513779527559056</v>
      </c>
      <c r="I17" s="52">
        <v>4.0785083415112853</v>
      </c>
      <c r="J17" s="52">
        <v>3.5137524557956779</v>
      </c>
      <c r="K17" s="53" t="s">
        <v>181</v>
      </c>
      <c r="L17" s="52" t="s">
        <v>181</v>
      </c>
      <c r="M17" s="52" t="s">
        <v>181</v>
      </c>
      <c r="N17" s="52" t="s">
        <v>181</v>
      </c>
      <c r="O17" s="52" t="s">
        <v>181</v>
      </c>
      <c r="P17" s="52" t="s">
        <v>181</v>
      </c>
      <c r="Q17" s="52" t="s">
        <v>181</v>
      </c>
      <c r="S17" s="57">
        <v>0.53</v>
      </c>
      <c r="T17" s="36"/>
      <c r="U17" s="43">
        <f t="shared" si="0"/>
        <v>0.51130776794493604</v>
      </c>
      <c r="V17" s="43">
        <f t="shared" si="1"/>
        <v>0.57610837438423645</v>
      </c>
      <c r="W17" s="43">
        <f t="shared" si="2"/>
        <v>0.66215551181102361</v>
      </c>
      <c r="X17" s="43">
        <f t="shared" si="3"/>
        <v>0.23037291462217868</v>
      </c>
      <c r="Y17" s="43">
        <f t="shared" si="4"/>
        <v>0.37156188605108054</v>
      </c>
      <c r="Z17" s="43" t="str">
        <f t="shared" si="5"/>
        <v>..</v>
      </c>
      <c r="AA17" s="43" t="str">
        <f t="shared" si="6"/>
        <v>..</v>
      </c>
      <c r="AB17" s="43" t="str">
        <f t="shared" si="7"/>
        <v>..</v>
      </c>
      <c r="AC17" s="43" t="str">
        <f t="shared" si="8"/>
        <v>..</v>
      </c>
      <c r="AD17" s="43" t="str">
        <f t="shared" si="9"/>
        <v>..</v>
      </c>
      <c r="AE17" s="43" t="str">
        <f t="shared" si="10"/>
        <v>..</v>
      </c>
      <c r="AF17" s="43" t="str">
        <f t="shared" si="11"/>
        <v>..</v>
      </c>
      <c r="AG17" s="43" t="str">
        <f t="shared" si="12"/>
        <v>..</v>
      </c>
      <c r="AH17" s="43">
        <f t="shared" si="13"/>
        <v>0.53</v>
      </c>
      <c r="AI17" s="43"/>
    </row>
    <row r="18" spans="1:35">
      <c r="A18" s="51" t="s">
        <v>35</v>
      </c>
      <c r="B18" s="51" t="s">
        <v>408</v>
      </c>
      <c r="C18" s="43">
        <f t="shared" si="14"/>
        <v>0.35988444136355335</v>
      </c>
      <c r="F18" s="52">
        <v>4.118473895582329</v>
      </c>
      <c r="G18" s="52">
        <v>3.7983706720977595</v>
      </c>
      <c r="H18" s="52">
        <v>3.51</v>
      </c>
      <c r="I18" s="52">
        <v>4.4464285714285712</v>
      </c>
      <c r="J18" s="52">
        <v>4.3313492063492065</v>
      </c>
      <c r="K18" s="53" t="s">
        <v>181</v>
      </c>
      <c r="L18" s="52" t="s">
        <v>181</v>
      </c>
      <c r="M18" s="52" t="s">
        <v>181</v>
      </c>
      <c r="N18" s="52" t="s">
        <v>181</v>
      </c>
      <c r="O18" s="52" t="s">
        <v>181</v>
      </c>
      <c r="P18" s="52" t="s">
        <v>181</v>
      </c>
      <c r="Q18" s="52" t="s">
        <v>181</v>
      </c>
      <c r="S18" s="57">
        <v>0.48</v>
      </c>
      <c r="T18" s="36"/>
      <c r="U18" s="43">
        <f t="shared" si="0"/>
        <v>0.22038152610441775</v>
      </c>
      <c r="V18" s="43">
        <f t="shared" si="1"/>
        <v>0.30040733197556013</v>
      </c>
      <c r="W18" s="43">
        <f t="shared" si="2"/>
        <v>0.37250000000000005</v>
      </c>
      <c r="X18" s="43">
        <f t="shared" si="3"/>
        <v>0.13839285714285721</v>
      </c>
      <c r="Y18" s="43">
        <f t="shared" si="4"/>
        <v>0.16716269841269837</v>
      </c>
      <c r="Z18" s="43" t="str">
        <f t="shared" si="5"/>
        <v>..</v>
      </c>
      <c r="AA18" s="43" t="str">
        <f t="shared" si="6"/>
        <v>..</v>
      </c>
      <c r="AB18" s="43" t="str">
        <f t="shared" si="7"/>
        <v>..</v>
      </c>
      <c r="AC18" s="43" t="str">
        <f t="shared" si="8"/>
        <v>..</v>
      </c>
      <c r="AD18" s="43" t="str">
        <f t="shared" si="9"/>
        <v>..</v>
      </c>
      <c r="AE18" s="43" t="str">
        <f t="shared" si="10"/>
        <v>..</v>
      </c>
      <c r="AF18" s="43" t="str">
        <f t="shared" si="11"/>
        <v>..</v>
      </c>
      <c r="AG18" s="43" t="str">
        <f t="shared" si="12"/>
        <v>..</v>
      </c>
      <c r="AH18" s="43">
        <f t="shared" si="13"/>
        <v>0.48</v>
      </c>
      <c r="AI18" s="43"/>
    </row>
    <row r="19" spans="1:35">
      <c r="A19" s="51" t="s">
        <v>30</v>
      </c>
      <c r="B19" s="51" t="s">
        <v>409</v>
      </c>
      <c r="C19" s="43">
        <f t="shared" si="14"/>
        <v>0.7313863895599888</v>
      </c>
      <c r="F19" s="52">
        <v>3.4862318840579709</v>
      </c>
      <c r="G19" s="52">
        <v>3.1089978054133138</v>
      </c>
      <c r="H19" s="52">
        <v>3.0403225806451615</v>
      </c>
      <c r="I19" s="52">
        <v>2.6740576496674056</v>
      </c>
      <c r="J19" s="52">
        <v>3.034934497816594</v>
      </c>
      <c r="K19" s="53" t="s">
        <v>181</v>
      </c>
      <c r="L19" s="52" t="s">
        <v>181</v>
      </c>
      <c r="M19" s="52" t="s">
        <v>181</v>
      </c>
      <c r="N19" s="52" t="s">
        <v>181</v>
      </c>
      <c r="O19" s="52" t="s">
        <v>181</v>
      </c>
      <c r="P19" s="52" t="s">
        <v>181</v>
      </c>
      <c r="Q19" s="52" t="s">
        <v>181</v>
      </c>
      <c r="S19" s="57">
        <v>0.98</v>
      </c>
      <c r="T19" s="36"/>
      <c r="U19" s="43">
        <f t="shared" si="0"/>
        <v>0.37844202898550727</v>
      </c>
      <c r="V19" s="43">
        <f t="shared" si="1"/>
        <v>0.47275054864667154</v>
      </c>
      <c r="W19" s="43">
        <f t="shared" si="2"/>
        <v>0.48991935483870963</v>
      </c>
      <c r="X19" s="43">
        <f t="shared" si="3"/>
        <v>0.58148558758314861</v>
      </c>
      <c r="Y19" s="43">
        <f t="shared" si="4"/>
        <v>0.49126637554585151</v>
      </c>
      <c r="Z19" s="43" t="str">
        <f t="shared" si="5"/>
        <v>..</v>
      </c>
      <c r="AA19" s="43" t="str">
        <f t="shared" si="6"/>
        <v>..</v>
      </c>
      <c r="AB19" s="43" t="str">
        <f t="shared" si="7"/>
        <v>..</v>
      </c>
      <c r="AC19" s="43" t="str">
        <f t="shared" si="8"/>
        <v>..</v>
      </c>
      <c r="AD19" s="43" t="str">
        <f t="shared" si="9"/>
        <v>..</v>
      </c>
      <c r="AE19" s="43" t="str">
        <f t="shared" si="10"/>
        <v>..</v>
      </c>
      <c r="AF19" s="43" t="str">
        <f t="shared" si="11"/>
        <v>..</v>
      </c>
      <c r="AG19" s="43" t="str">
        <f t="shared" si="12"/>
        <v>..</v>
      </c>
      <c r="AH19" s="43">
        <f t="shared" si="13"/>
        <v>0.98</v>
      </c>
      <c r="AI19" s="43"/>
    </row>
    <row r="20" spans="1:35">
      <c r="A20" s="51" t="s">
        <v>32</v>
      </c>
      <c r="B20" s="51" t="s">
        <v>410</v>
      </c>
      <c r="C20" s="43">
        <f t="shared" si="14"/>
        <v>0.58504626821181194</v>
      </c>
      <c r="F20" s="52">
        <v>4.2355915065722956</v>
      </c>
      <c r="G20" s="52">
        <v>3.9276859504132231</v>
      </c>
      <c r="H20" s="52">
        <v>3.4331606217616581</v>
      </c>
      <c r="I20" s="52">
        <v>4.1639175257731962</v>
      </c>
      <c r="J20" s="52">
        <v>4.0377936670071506</v>
      </c>
      <c r="K20" s="53" t="s">
        <v>181</v>
      </c>
      <c r="L20" s="52" t="s">
        <v>181</v>
      </c>
      <c r="M20" s="52" t="s">
        <v>181</v>
      </c>
      <c r="N20" s="52" t="s">
        <v>181</v>
      </c>
      <c r="O20" s="52" t="s">
        <v>181</v>
      </c>
      <c r="P20" s="52" t="s">
        <v>181</v>
      </c>
      <c r="Q20" s="52" t="s">
        <v>181</v>
      </c>
      <c r="S20" s="57">
        <v>0.91</v>
      </c>
      <c r="T20" s="36"/>
      <c r="U20" s="43">
        <f t="shared" si="0"/>
        <v>0.19110212335692611</v>
      </c>
      <c r="V20" s="43">
        <f t="shared" si="1"/>
        <v>0.26807851239669422</v>
      </c>
      <c r="W20" s="43">
        <f t="shared" si="2"/>
        <v>0.39170984455958546</v>
      </c>
      <c r="X20" s="43">
        <f t="shared" si="3"/>
        <v>0.20902061855670095</v>
      </c>
      <c r="Y20" s="43">
        <f t="shared" si="4"/>
        <v>0.24055158324821235</v>
      </c>
      <c r="Z20" s="43" t="str">
        <f t="shared" si="5"/>
        <v>..</v>
      </c>
      <c r="AA20" s="43" t="str">
        <f t="shared" si="6"/>
        <v>..</v>
      </c>
      <c r="AB20" s="43" t="str">
        <f t="shared" si="7"/>
        <v>..</v>
      </c>
      <c r="AC20" s="43" t="str">
        <f t="shared" si="8"/>
        <v>..</v>
      </c>
      <c r="AD20" s="43" t="str">
        <f t="shared" si="9"/>
        <v>..</v>
      </c>
      <c r="AE20" s="43" t="str">
        <f t="shared" si="10"/>
        <v>..</v>
      </c>
      <c r="AF20" s="43" t="str">
        <f t="shared" si="11"/>
        <v>..</v>
      </c>
      <c r="AG20" s="43" t="str">
        <f t="shared" si="12"/>
        <v>..</v>
      </c>
      <c r="AH20" s="43">
        <f t="shared" si="13"/>
        <v>0.91</v>
      </c>
      <c r="AI20" s="43"/>
    </row>
    <row r="21" spans="1:35">
      <c r="A21" s="51" t="s">
        <v>37</v>
      </c>
      <c r="B21" s="51" t="s">
        <v>411</v>
      </c>
      <c r="C21" s="43">
        <f t="shared" si="14"/>
        <v>0.63539713976378831</v>
      </c>
      <c r="F21" s="52">
        <v>4.0438448566610452</v>
      </c>
      <c r="G21" s="52">
        <v>3.8622448979591835</v>
      </c>
      <c r="H21" s="52">
        <v>2.8559322033898304</v>
      </c>
      <c r="I21" s="52">
        <v>3.5129087779690189</v>
      </c>
      <c r="J21" s="52">
        <v>3.7091836734693877</v>
      </c>
      <c r="K21" s="53" t="s">
        <v>181</v>
      </c>
      <c r="L21" s="52" t="s">
        <v>181</v>
      </c>
      <c r="M21" s="52" t="s">
        <v>181</v>
      </c>
      <c r="N21" s="52" t="s">
        <v>181</v>
      </c>
      <c r="O21" s="52" t="s">
        <v>181</v>
      </c>
      <c r="P21" s="52" t="s">
        <v>181</v>
      </c>
      <c r="Q21" s="52" t="s">
        <v>181</v>
      </c>
      <c r="S21" s="57">
        <v>0.92</v>
      </c>
      <c r="T21" s="36"/>
      <c r="U21" s="43">
        <f t="shared" si="0"/>
        <v>0.2390387858347387</v>
      </c>
      <c r="V21" s="43">
        <f t="shared" si="1"/>
        <v>0.28443877551020413</v>
      </c>
      <c r="W21" s="43">
        <f t="shared" si="2"/>
        <v>0.53601694915254239</v>
      </c>
      <c r="X21" s="43">
        <f t="shared" si="3"/>
        <v>0.37177280550774527</v>
      </c>
      <c r="Y21" s="43">
        <f t="shared" si="4"/>
        <v>0.32270408163265307</v>
      </c>
      <c r="Z21" s="43" t="str">
        <f t="shared" si="5"/>
        <v>..</v>
      </c>
      <c r="AA21" s="43" t="str">
        <f t="shared" si="6"/>
        <v>..</v>
      </c>
      <c r="AB21" s="43" t="str">
        <f t="shared" si="7"/>
        <v>..</v>
      </c>
      <c r="AC21" s="43" t="str">
        <f t="shared" si="8"/>
        <v>..</v>
      </c>
      <c r="AD21" s="43" t="str">
        <f t="shared" si="9"/>
        <v>..</v>
      </c>
      <c r="AE21" s="43" t="str">
        <f t="shared" si="10"/>
        <v>..</v>
      </c>
      <c r="AF21" s="43" t="str">
        <f t="shared" si="11"/>
        <v>..</v>
      </c>
      <c r="AG21" s="43" t="str">
        <f t="shared" si="12"/>
        <v>..</v>
      </c>
      <c r="AH21" s="43">
        <f t="shared" si="13"/>
        <v>0.92</v>
      </c>
      <c r="AI21" s="43"/>
    </row>
    <row r="22" spans="1:35">
      <c r="A22" s="51" t="s">
        <v>66</v>
      </c>
      <c r="B22" s="51" t="s">
        <v>412</v>
      </c>
      <c r="C22" s="43">
        <f t="shared" si="14"/>
        <v>0.60045574854220674</v>
      </c>
      <c r="F22" s="52">
        <v>4.1083070452155628</v>
      </c>
      <c r="G22" s="52">
        <v>4.0411392405063289</v>
      </c>
      <c r="H22" s="52">
        <v>3.6501580611169651</v>
      </c>
      <c r="I22" s="52">
        <v>4.3876050420168067</v>
      </c>
      <c r="J22" s="52">
        <v>4.1945606694560666</v>
      </c>
      <c r="K22" s="53" t="s">
        <v>181</v>
      </c>
      <c r="L22" s="52" t="s">
        <v>181</v>
      </c>
      <c r="M22" s="52" t="s">
        <v>181</v>
      </c>
      <c r="N22" s="52" t="s">
        <v>181</v>
      </c>
      <c r="O22" s="52" t="s">
        <v>181</v>
      </c>
      <c r="P22" s="52" t="s">
        <v>181</v>
      </c>
      <c r="Q22" s="52" t="s">
        <v>181</v>
      </c>
      <c r="S22" s="57">
        <v>0.97</v>
      </c>
      <c r="T22" s="36"/>
      <c r="U22" s="43">
        <f t="shared" si="0"/>
        <v>0.2229232386961093</v>
      </c>
      <c r="V22" s="43">
        <f t="shared" si="1"/>
        <v>0.23971518987341778</v>
      </c>
      <c r="W22" s="43">
        <f t="shared" si="2"/>
        <v>0.33746048472075874</v>
      </c>
      <c r="X22" s="43">
        <f t="shared" si="3"/>
        <v>0.15309873949579833</v>
      </c>
      <c r="Y22" s="43">
        <f t="shared" si="4"/>
        <v>0.20135983263598334</v>
      </c>
      <c r="Z22" s="43" t="str">
        <f t="shared" si="5"/>
        <v>..</v>
      </c>
      <c r="AA22" s="43" t="str">
        <f t="shared" si="6"/>
        <v>..</v>
      </c>
      <c r="AB22" s="43" t="str">
        <f t="shared" si="7"/>
        <v>..</v>
      </c>
      <c r="AC22" s="43" t="str">
        <f t="shared" si="8"/>
        <v>..</v>
      </c>
      <c r="AD22" s="43" t="str">
        <f t="shared" si="9"/>
        <v>..</v>
      </c>
      <c r="AE22" s="43" t="str">
        <f t="shared" si="10"/>
        <v>..</v>
      </c>
      <c r="AF22" s="43" t="str">
        <f t="shared" si="11"/>
        <v>..</v>
      </c>
      <c r="AG22" s="43" t="str">
        <f t="shared" si="12"/>
        <v>..</v>
      </c>
      <c r="AH22" s="43">
        <f t="shared" si="13"/>
        <v>0.97</v>
      </c>
      <c r="AI22" s="43"/>
    </row>
    <row r="23" spans="1:35">
      <c r="A23" s="51" t="s">
        <v>41</v>
      </c>
      <c r="B23" s="51" t="s">
        <v>413</v>
      </c>
      <c r="C23" s="43">
        <f t="shared" si="14"/>
        <v>0.64165843202910722</v>
      </c>
      <c r="E23" s="1" t="s">
        <v>182</v>
      </c>
      <c r="F23" s="52">
        <v>3.6210855949895615</v>
      </c>
      <c r="G23" s="52">
        <v>3.4747899159663866</v>
      </c>
      <c r="H23" s="52">
        <v>2.92497320471597</v>
      </c>
      <c r="I23" s="52">
        <v>3.3605015673981193</v>
      </c>
      <c r="J23" s="52">
        <v>3.7523124357656732</v>
      </c>
      <c r="K23" s="53" t="s">
        <v>181</v>
      </c>
      <c r="L23" s="52" t="s">
        <v>181</v>
      </c>
      <c r="M23" s="52" t="s">
        <v>181</v>
      </c>
      <c r="N23" s="52" t="s">
        <v>181</v>
      </c>
      <c r="O23" s="52" t="s">
        <v>181</v>
      </c>
      <c r="P23" s="52" t="s">
        <v>181</v>
      </c>
      <c r="Q23" s="52" t="s">
        <v>181</v>
      </c>
      <c r="S23" s="57">
        <v>0.89</v>
      </c>
      <c r="T23" s="36"/>
      <c r="U23" s="43">
        <f t="shared" si="0"/>
        <v>0.34472860125260962</v>
      </c>
      <c r="V23" s="43">
        <f t="shared" si="1"/>
        <v>0.38130252100840334</v>
      </c>
      <c r="W23" s="43">
        <f t="shared" si="2"/>
        <v>0.5187566988210075</v>
      </c>
      <c r="X23" s="43">
        <f t="shared" si="3"/>
        <v>0.40987460815047017</v>
      </c>
      <c r="Y23" s="43">
        <f t="shared" si="4"/>
        <v>0.3119218910585817</v>
      </c>
      <c r="Z23" s="43" t="str">
        <f t="shared" si="5"/>
        <v>..</v>
      </c>
      <c r="AA23" s="43" t="str">
        <f t="shared" si="6"/>
        <v>..</v>
      </c>
      <c r="AB23" s="43" t="str">
        <f t="shared" si="7"/>
        <v>..</v>
      </c>
      <c r="AC23" s="43" t="str">
        <f t="shared" si="8"/>
        <v>..</v>
      </c>
      <c r="AD23" s="43" t="str">
        <f t="shared" si="9"/>
        <v>..</v>
      </c>
      <c r="AE23" s="43" t="str">
        <f t="shared" si="10"/>
        <v>..</v>
      </c>
      <c r="AF23" s="43" t="str">
        <f t="shared" si="11"/>
        <v>..</v>
      </c>
      <c r="AG23" s="43" t="str">
        <f t="shared" si="12"/>
        <v>..</v>
      </c>
      <c r="AH23" s="43">
        <f t="shared" si="13"/>
        <v>0.89</v>
      </c>
      <c r="AI23" s="43"/>
    </row>
    <row r="24" spans="1:35">
      <c r="A24" s="51" t="s">
        <v>43</v>
      </c>
      <c r="B24" s="51" t="s">
        <v>414</v>
      </c>
      <c r="C24" s="43">
        <f t="shared" si="14"/>
        <v>0.83483505740573682</v>
      </c>
      <c r="F24" s="52">
        <v>2.5858369098712446</v>
      </c>
      <c r="G24" s="52">
        <v>2.075268817204301</v>
      </c>
      <c r="H24" s="52">
        <v>2.7938596491228069</v>
      </c>
      <c r="I24" s="52">
        <v>1.7099567099567099</v>
      </c>
      <c r="J24" s="52">
        <v>2.2416756176154671</v>
      </c>
      <c r="K24" s="53" t="s">
        <v>181</v>
      </c>
      <c r="L24" s="52" t="s">
        <v>181</v>
      </c>
      <c r="M24" s="52" t="s">
        <v>181</v>
      </c>
      <c r="N24" s="52" t="s">
        <v>181</v>
      </c>
      <c r="O24" s="52" t="s">
        <v>181</v>
      </c>
      <c r="P24" s="52" t="s">
        <v>181</v>
      </c>
      <c r="Q24" s="52" t="s">
        <v>181</v>
      </c>
      <c r="S24" s="57">
        <v>0.99</v>
      </c>
      <c r="T24" s="36"/>
      <c r="U24" s="43">
        <f t="shared" si="0"/>
        <v>0.60354077253218885</v>
      </c>
      <c r="V24" s="43">
        <f t="shared" si="1"/>
        <v>0.73118279569892475</v>
      </c>
      <c r="W24" s="43">
        <f t="shared" si="2"/>
        <v>0.55153508771929827</v>
      </c>
      <c r="X24" s="43">
        <f t="shared" si="3"/>
        <v>0.82251082251082253</v>
      </c>
      <c r="Y24" s="43">
        <f t="shared" si="4"/>
        <v>0.68958109559613323</v>
      </c>
      <c r="Z24" s="43" t="str">
        <f t="shared" si="5"/>
        <v>..</v>
      </c>
      <c r="AA24" s="43" t="str">
        <f t="shared" si="6"/>
        <v>..</v>
      </c>
      <c r="AB24" s="43" t="str">
        <f t="shared" si="7"/>
        <v>..</v>
      </c>
      <c r="AC24" s="43" t="str">
        <f t="shared" si="8"/>
        <v>..</v>
      </c>
      <c r="AD24" s="43" t="str">
        <f t="shared" si="9"/>
        <v>..</v>
      </c>
      <c r="AE24" s="43" t="str">
        <f t="shared" si="10"/>
        <v>..</v>
      </c>
      <c r="AF24" s="43" t="str">
        <f t="shared" si="11"/>
        <v>..</v>
      </c>
      <c r="AG24" s="43" t="str">
        <f t="shared" si="12"/>
        <v>..</v>
      </c>
      <c r="AH24" s="43">
        <f t="shared" si="13"/>
        <v>0.99</v>
      </c>
      <c r="AI24" s="43"/>
    </row>
    <row r="25" spans="1:35">
      <c r="A25" s="51" t="s">
        <v>132</v>
      </c>
      <c r="B25" s="51" t="s">
        <v>415</v>
      </c>
      <c r="C25" s="43" t="str">
        <f t="shared" si="14"/>
        <v>..</v>
      </c>
      <c r="F25" s="52">
        <v>4.4249999999999998</v>
      </c>
      <c r="G25" s="52">
        <v>3.4364406779661016</v>
      </c>
      <c r="H25" s="52">
        <v>2.9897119341563787</v>
      </c>
      <c r="I25" s="52">
        <v>4.2078189300411522</v>
      </c>
      <c r="J25" s="52">
        <v>3.9482401656314701</v>
      </c>
      <c r="K25" s="53" t="s">
        <v>181</v>
      </c>
      <c r="L25" s="52" t="s">
        <v>181</v>
      </c>
      <c r="M25" s="52" t="s">
        <v>181</v>
      </c>
      <c r="N25" s="52" t="s">
        <v>181</v>
      </c>
      <c r="O25" s="52" t="s">
        <v>181</v>
      </c>
      <c r="P25" s="52" t="s">
        <v>181</v>
      </c>
      <c r="Q25" s="52" t="s">
        <v>181</v>
      </c>
      <c r="S25" s="36" t="s">
        <v>181</v>
      </c>
      <c r="T25" s="36"/>
      <c r="U25" s="43">
        <f t="shared" si="0"/>
        <v>0.14375000000000004</v>
      </c>
      <c r="V25" s="43">
        <f t="shared" si="1"/>
        <v>0.39088983050847459</v>
      </c>
      <c r="W25" s="43">
        <f t="shared" si="2"/>
        <v>0.50257201646090532</v>
      </c>
      <c r="X25" s="43">
        <f t="shared" si="3"/>
        <v>0.19804526748971196</v>
      </c>
      <c r="Y25" s="43">
        <f t="shared" si="4"/>
        <v>0.26293995859213248</v>
      </c>
      <c r="Z25" s="43" t="str">
        <f t="shared" si="5"/>
        <v>..</v>
      </c>
      <c r="AA25" s="43" t="str">
        <f t="shared" si="6"/>
        <v>..</v>
      </c>
      <c r="AB25" s="43" t="str">
        <f t="shared" si="7"/>
        <v>..</v>
      </c>
      <c r="AC25" s="43" t="str">
        <f t="shared" si="8"/>
        <v>..</v>
      </c>
      <c r="AD25" s="43" t="str">
        <f t="shared" si="9"/>
        <v>..</v>
      </c>
      <c r="AE25" s="43" t="str">
        <f t="shared" si="10"/>
        <v>..</v>
      </c>
      <c r="AF25" s="43" t="str">
        <f t="shared" si="11"/>
        <v>..</v>
      </c>
      <c r="AG25" s="43" t="str">
        <f t="shared" si="12"/>
        <v>..</v>
      </c>
      <c r="AH25" s="43" t="str">
        <f t="shared" si="13"/>
        <v>..</v>
      </c>
      <c r="AI25" s="43"/>
    </row>
    <row r="26" spans="1:35">
      <c r="A26" s="51" t="s">
        <v>51</v>
      </c>
      <c r="B26" s="51" t="s">
        <v>416</v>
      </c>
      <c r="C26" s="43">
        <f t="shared" si="14"/>
        <v>0.82042441390460796</v>
      </c>
      <c r="F26" s="52">
        <v>2.9555375909458368</v>
      </c>
      <c r="G26" s="52">
        <v>2.4575586095392077</v>
      </c>
      <c r="H26" s="52">
        <v>2.5691188358932902</v>
      </c>
      <c r="I26" s="52">
        <v>1.9110751818916734</v>
      </c>
      <c r="J26" s="52">
        <v>2.0897332255456749</v>
      </c>
      <c r="K26" s="53" t="s">
        <v>181</v>
      </c>
      <c r="L26" s="52" t="s">
        <v>181</v>
      </c>
      <c r="M26" s="52" t="s">
        <v>181</v>
      </c>
      <c r="N26" s="52" t="s">
        <v>181</v>
      </c>
      <c r="O26" s="52" t="s">
        <v>181</v>
      </c>
      <c r="P26" s="52" t="s">
        <v>181</v>
      </c>
      <c r="Q26" s="52" t="s">
        <v>181</v>
      </c>
      <c r="S26" s="57">
        <v>0.99</v>
      </c>
      <c r="T26" s="36"/>
      <c r="U26" s="43">
        <f t="shared" si="0"/>
        <v>0.5111156022635408</v>
      </c>
      <c r="V26" s="43">
        <f t="shared" si="1"/>
        <v>0.63561034761519808</v>
      </c>
      <c r="W26" s="43">
        <f t="shared" si="2"/>
        <v>0.60772029102667746</v>
      </c>
      <c r="X26" s="43">
        <f t="shared" si="3"/>
        <v>0.7722312045270816</v>
      </c>
      <c r="Y26" s="43">
        <f t="shared" si="4"/>
        <v>0.72756669361358128</v>
      </c>
      <c r="Z26" s="43" t="str">
        <f t="shared" si="5"/>
        <v>..</v>
      </c>
      <c r="AA26" s="43" t="str">
        <f t="shared" si="6"/>
        <v>..</v>
      </c>
      <c r="AB26" s="43" t="str">
        <f t="shared" si="7"/>
        <v>..</v>
      </c>
      <c r="AC26" s="43" t="str">
        <f t="shared" si="8"/>
        <v>..</v>
      </c>
      <c r="AD26" s="43" t="str">
        <f t="shared" si="9"/>
        <v>..</v>
      </c>
      <c r="AE26" s="43" t="str">
        <f t="shared" si="10"/>
        <v>..</v>
      </c>
      <c r="AF26" s="43" t="str">
        <f t="shared" si="11"/>
        <v>..</v>
      </c>
      <c r="AG26" s="43" t="str">
        <f t="shared" si="12"/>
        <v>..</v>
      </c>
      <c r="AH26" s="43">
        <f t="shared" si="13"/>
        <v>0.99</v>
      </c>
      <c r="AI26" s="43"/>
    </row>
    <row r="27" spans="1:35">
      <c r="A27" s="51" t="s">
        <v>56</v>
      </c>
      <c r="B27" s="51" t="s">
        <v>417</v>
      </c>
      <c r="C27" s="43">
        <f t="shared" si="14"/>
        <v>0.72583420734138426</v>
      </c>
      <c r="F27" s="52">
        <v>3.1120000000000001</v>
      </c>
      <c r="G27" s="52">
        <v>3.1254237288135593</v>
      </c>
      <c r="H27" s="52">
        <v>2.875</v>
      </c>
      <c r="I27" s="52">
        <v>3.2947719688542825</v>
      </c>
      <c r="J27" s="52">
        <v>3.1594360086767894</v>
      </c>
      <c r="K27" s="53" t="s">
        <v>181</v>
      </c>
      <c r="L27" s="52" t="s">
        <v>181</v>
      </c>
      <c r="M27" s="52" t="s">
        <v>181</v>
      </c>
      <c r="N27" s="52" t="s">
        <v>181</v>
      </c>
      <c r="O27" s="52" t="s">
        <v>181</v>
      </c>
      <c r="P27" s="52" t="s">
        <v>181</v>
      </c>
      <c r="Q27" s="52" t="s">
        <v>181</v>
      </c>
      <c r="S27" s="57">
        <v>0.98</v>
      </c>
      <c r="T27" s="36"/>
      <c r="U27" s="43">
        <f t="shared" si="0"/>
        <v>0.47199999999999998</v>
      </c>
      <c r="V27" s="43">
        <f t="shared" si="1"/>
        <v>0.46864406779661016</v>
      </c>
      <c r="W27" s="43">
        <f t="shared" si="2"/>
        <v>0.53125</v>
      </c>
      <c r="X27" s="43">
        <f t="shared" si="3"/>
        <v>0.42630700778642938</v>
      </c>
      <c r="Y27" s="43">
        <f t="shared" si="4"/>
        <v>0.46014099783080264</v>
      </c>
      <c r="Z27" s="43" t="str">
        <f t="shared" si="5"/>
        <v>..</v>
      </c>
      <c r="AA27" s="43" t="str">
        <f t="shared" si="6"/>
        <v>..</v>
      </c>
      <c r="AB27" s="43" t="str">
        <f t="shared" si="7"/>
        <v>..</v>
      </c>
      <c r="AC27" s="43" t="str">
        <f t="shared" si="8"/>
        <v>..</v>
      </c>
      <c r="AD27" s="43" t="str">
        <f t="shared" si="9"/>
        <v>..</v>
      </c>
      <c r="AE27" s="43" t="str">
        <f t="shared" si="10"/>
        <v>..</v>
      </c>
      <c r="AF27" s="43" t="str">
        <f t="shared" si="11"/>
        <v>..</v>
      </c>
      <c r="AG27" s="43" t="str">
        <f t="shared" si="12"/>
        <v>..</v>
      </c>
      <c r="AH27" s="43">
        <f t="shared" si="13"/>
        <v>0.98</v>
      </c>
      <c r="AI27" s="43"/>
    </row>
    <row r="28" spans="1:35">
      <c r="A28" s="51" t="s">
        <v>57</v>
      </c>
      <c r="B28" s="51" t="s">
        <v>418</v>
      </c>
      <c r="C28" s="43">
        <f t="shared" si="14"/>
        <v>0.47205339746843356</v>
      </c>
      <c r="F28" s="52">
        <v>3.6924493554327809</v>
      </c>
      <c r="G28" s="52">
        <v>3.0933333333333333</v>
      </c>
      <c r="H28" s="52">
        <v>3.019047619047619</v>
      </c>
      <c r="I28" s="52">
        <v>4.1444547996272139</v>
      </c>
      <c r="J28" s="52">
        <v>4.1685789938217122</v>
      </c>
      <c r="K28" s="53" t="s">
        <v>181</v>
      </c>
      <c r="L28" s="52" t="s">
        <v>181</v>
      </c>
      <c r="M28" s="52" t="s">
        <v>181</v>
      </c>
      <c r="N28" s="52" t="s">
        <v>181</v>
      </c>
      <c r="O28" s="52" t="s">
        <v>181</v>
      </c>
      <c r="P28" s="52" t="s">
        <v>181</v>
      </c>
      <c r="Q28" s="52" t="s">
        <v>181</v>
      </c>
      <c r="S28" s="36">
        <v>0.6</v>
      </c>
      <c r="T28" s="36"/>
      <c r="U28" s="43">
        <f t="shared" si="0"/>
        <v>0.32688766114180479</v>
      </c>
      <c r="V28" s="43">
        <f t="shared" si="1"/>
        <v>0.47666666666666668</v>
      </c>
      <c r="W28" s="43">
        <f t="shared" si="2"/>
        <v>0.49523809523809526</v>
      </c>
      <c r="X28" s="43">
        <f t="shared" si="3"/>
        <v>0.21388630009319654</v>
      </c>
      <c r="Y28" s="43">
        <f t="shared" si="4"/>
        <v>0.20785525154457196</v>
      </c>
      <c r="Z28" s="43" t="str">
        <f t="shared" si="5"/>
        <v>..</v>
      </c>
      <c r="AA28" s="43" t="str">
        <f t="shared" si="6"/>
        <v>..</v>
      </c>
      <c r="AB28" s="43" t="str">
        <f t="shared" si="7"/>
        <v>..</v>
      </c>
      <c r="AC28" s="43" t="str">
        <f t="shared" si="8"/>
        <v>..</v>
      </c>
      <c r="AD28" s="43" t="str">
        <f t="shared" si="9"/>
        <v>..</v>
      </c>
      <c r="AE28" s="43" t="str">
        <f t="shared" si="10"/>
        <v>..</v>
      </c>
      <c r="AF28" s="43" t="str">
        <f t="shared" si="11"/>
        <v>..</v>
      </c>
      <c r="AG28" s="43" t="str">
        <f t="shared" si="12"/>
        <v>..</v>
      </c>
      <c r="AH28" s="43">
        <f t="shared" si="13"/>
        <v>0.6</v>
      </c>
      <c r="AI28" s="43"/>
    </row>
    <row r="29" spans="1:35">
      <c r="A29" s="51" t="s">
        <v>60</v>
      </c>
      <c r="B29" s="51" t="s">
        <v>419</v>
      </c>
      <c r="C29" s="43">
        <f t="shared" si="14"/>
        <v>0.56934580531628176</v>
      </c>
      <c r="F29" s="52">
        <v>4.323943661971831</v>
      </c>
      <c r="G29" s="52">
        <v>3.6645962732919255</v>
      </c>
      <c r="H29" s="52">
        <v>3.7903225806451615</v>
      </c>
      <c r="I29" s="52">
        <v>3.3658536585365852</v>
      </c>
      <c r="J29" s="52">
        <v>3.681451612903226</v>
      </c>
      <c r="K29" s="53" t="s">
        <v>181</v>
      </c>
      <c r="L29" s="52" t="s">
        <v>181</v>
      </c>
      <c r="M29" s="52" t="s">
        <v>181</v>
      </c>
      <c r="N29" s="52" t="s">
        <v>181</v>
      </c>
      <c r="O29" s="52" t="s">
        <v>181</v>
      </c>
      <c r="P29" s="52" t="s">
        <v>181</v>
      </c>
      <c r="Q29" s="52" t="s">
        <v>181</v>
      </c>
      <c r="S29" s="57">
        <v>0.83</v>
      </c>
      <c r="T29" s="36"/>
      <c r="U29" s="43">
        <f t="shared" si="0"/>
        <v>0.16901408450704225</v>
      </c>
      <c r="V29" s="43">
        <f t="shared" si="1"/>
        <v>0.33385093167701863</v>
      </c>
      <c r="W29" s="43">
        <f t="shared" si="2"/>
        <v>0.30241935483870963</v>
      </c>
      <c r="X29" s="43">
        <f t="shared" si="3"/>
        <v>0.40853658536585369</v>
      </c>
      <c r="Y29" s="43">
        <f t="shared" si="4"/>
        <v>0.32963709677419351</v>
      </c>
      <c r="Z29" s="43" t="str">
        <f t="shared" si="5"/>
        <v>..</v>
      </c>
      <c r="AA29" s="43" t="str">
        <f t="shared" si="6"/>
        <v>..</v>
      </c>
      <c r="AB29" s="43" t="str">
        <f t="shared" si="7"/>
        <v>..</v>
      </c>
      <c r="AC29" s="43" t="str">
        <f t="shared" si="8"/>
        <v>..</v>
      </c>
      <c r="AD29" s="43" t="str">
        <f t="shared" si="9"/>
        <v>..</v>
      </c>
      <c r="AE29" s="43" t="str">
        <f t="shared" si="10"/>
        <v>..</v>
      </c>
      <c r="AF29" s="43" t="str">
        <f t="shared" si="11"/>
        <v>..</v>
      </c>
      <c r="AG29" s="43" t="str">
        <f t="shared" si="12"/>
        <v>..</v>
      </c>
      <c r="AH29" s="43">
        <f t="shared" si="13"/>
        <v>0.83</v>
      </c>
      <c r="AI29" s="43"/>
    </row>
    <row r="30" spans="1:35">
      <c r="A30" s="51" t="s">
        <v>64</v>
      </c>
      <c r="B30" s="51" t="s">
        <v>420</v>
      </c>
      <c r="C30" s="43">
        <f t="shared" si="14"/>
        <v>0.71275500784121337</v>
      </c>
      <c r="F30" s="52">
        <v>3.2880434782608696</v>
      </c>
      <c r="G30" s="52">
        <v>2.7119021134593995</v>
      </c>
      <c r="H30" s="52">
        <v>3.5829741379310347</v>
      </c>
      <c r="I30" s="52">
        <v>2.4972129319955405</v>
      </c>
      <c r="J30" s="52">
        <v>3.0096670247046187</v>
      </c>
      <c r="K30" s="53" t="s">
        <v>181</v>
      </c>
      <c r="L30" s="52" t="s">
        <v>181</v>
      </c>
      <c r="M30" s="52" t="s">
        <v>181</v>
      </c>
      <c r="N30" s="52" t="s">
        <v>181</v>
      </c>
      <c r="O30" s="52" t="s">
        <v>181</v>
      </c>
      <c r="P30" s="52" t="s">
        <v>181</v>
      </c>
      <c r="Q30" s="52" t="s">
        <v>181</v>
      </c>
      <c r="S30" s="57">
        <v>0.92999999999999994</v>
      </c>
      <c r="T30" s="36"/>
      <c r="U30" s="43">
        <f t="shared" si="0"/>
        <v>0.42798913043478259</v>
      </c>
      <c r="V30" s="43">
        <f t="shared" si="1"/>
        <v>0.57202447163515013</v>
      </c>
      <c r="W30" s="43">
        <f t="shared" si="2"/>
        <v>0.35425646551724133</v>
      </c>
      <c r="X30" s="43">
        <f t="shared" si="3"/>
        <v>0.62569676700111487</v>
      </c>
      <c r="Y30" s="43">
        <f t="shared" si="4"/>
        <v>0.49758324382384533</v>
      </c>
      <c r="Z30" s="43" t="str">
        <f t="shared" si="5"/>
        <v>..</v>
      </c>
      <c r="AA30" s="43" t="str">
        <f t="shared" si="6"/>
        <v>..</v>
      </c>
      <c r="AB30" s="43" t="str">
        <f t="shared" si="7"/>
        <v>..</v>
      </c>
      <c r="AC30" s="43" t="str">
        <f t="shared" si="8"/>
        <v>..</v>
      </c>
      <c r="AD30" s="43" t="str">
        <f t="shared" si="9"/>
        <v>..</v>
      </c>
      <c r="AE30" s="43" t="str">
        <f t="shared" si="10"/>
        <v>..</v>
      </c>
      <c r="AF30" s="43" t="str">
        <f t="shared" si="11"/>
        <v>..</v>
      </c>
      <c r="AG30" s="43" t="str">
        <f t="shared" si="12"/>
        <v>..</v>
      </c>
      <c r="AH30" s="43">
        <f t="shared" si="13"/>
        <v>0.92999999999999994</v>
      </c>
      <c r="AI30" s="43"/>
    </row>
    <row r="31" spans="1:35">
      <c r="A31" s="51" t="s">
        <v>67</v>
      </c>
      <c r="B31" s="51" t="s">
        <v>421</v>
      </c>
      <c r="C31" s="43">
        <f t="shared" si="14"/>
        <v>0.59883479400835726</v>
      </c>
      <c r="F31" s="52">
        <v>4.1676767676767676</v>
      </c>
      <c r="G31" s="52">
        <v>3.7900101936799184</v>
      </c>
      <c r="H31" s="52">
        <v>3.7269874476987446</v>
      </c>
      <c r="I31" s="52">
        <v>3.0289389067524115</v>
      </c>
      <c r="J31" s="52">
        <v>3.532994923857868</v>
      </c>
      <c r="K31" s="53" t="s">
        <v>181</v>
      </c>
      <c r="L31" s="52" t="s">
        <v>181</v>
      </c>
      <c r="M31" s="52" t="s">
        <v>181</v>
      </c>
      <c r="N31" s="52" t="s">
        <v>181</v>
      </c>
      <c r="O31" s="52" t="s">
        <v>181</v>
      </c>
      <c r="P31" s="52" t="s">
        <v>181</v>
      </c>
      <c r="Q31" s="52" t="s">
        <v>181</v>
      </c>
      <c r="S31" s="57">
        <v>0.86</v>
      </c>
      <c r="T31" s="36"/>
      <c r="U31" s="43">
        <f t="shared" si="0"/>
        <v>0.20808080808080809</v>
      </c>
      <c r="V31" s="43">
        <f t="shared" si="1"/>
        <v>0.30249745158002039</v>
      </c>
      <c r="W31" s="43">
        <f t="shared" si="2"/>
        <v>0.31825313807531386</v>
      </c>
      <c r="X31" s="43">
        <f t="shared" si="3"/>
        <v>0.49276527331189712</v>
      </c>
      <c r="Y31" s="43">
        <f t="shared" si="4"/>
        <v>0.36675126903553301</v>
      </c>
      <c r="Z31" s="43" t="str">
        <f t="shared" si="5"/>
        <v>..</v>
      </c>
      <c r="AA31" s="43" t="str">
        <f t="shared" si="6"/>
        <v>..</v>
      </c>
      <c r="AB31" s="43" t="str">
        <f t="shared" si="7"/>
        <v>..</v>
      </c>
      <c r="AC31" s="43" t="str">
        <f t="shared" si="8"/>
        <v>..</v>
      </c>
      <c r="AD31" s="43" t="str">
        <f t="shared" si="9"/>
        <v>..</v>
      </c>
      <c r="AE31" s="43" t="str">
        <f t="shared" si="10"/>
        <v>..</v>
      </c>
      <c r="AF31" s="43" t="str">
        <f t="shared" si="11"/>
        <v>..</v>
      </c>
      <c r="AG31" s="43" t="str">
        <f t="shared" si="12"/>
        <v>..</v>
      </c>
      <c r="AH31" s="43">
        <f t="shared" si="13"/>
        <v>0.86</v>
      </c>
      <c r="AI31" s="43"/>
    </row>
    <row r="32" spans="1:35">
      <c r="A32" s="51" t="s">
        <v>72</v>
      </c>
      <c r="B32" s="51" t="s">
        <v>422</v>
      </c>
      <c r="C32" s="43">
        <f t="shared" si="14"/>
        <v>0.69726427001929192</v>
      </c>
      <c r="F32" s="52">
        <v>3.8929577464788734</v>
      </c>
      <c r="G32" s="52">
        <v>3.1766381766381766</v>
      </c>
      <c r="H32" s="52">
        <v>3.5407969639468693</v>
      </c>
      <c r="I32" s="52">
        <v>2.7120921305182342</v>
      </c>
      <c r="J32" s="52">
        <v>3.3869441816461685</v>
      </c>
      <c r="K32" s="53" t="s">
        <v>181</v>
      </c>
      <c r="L32" s="52" t="s">
        <v>181</v>
      </c>
      <c r="M32" s="52" t="s">
        <v>181</v>
      </c>
      <c r="N32" s="52" t="s">
        <v>181</v>
      </c>
      <c r="O32" s="52" t="s">
        <v>181</v>
      </c>
      <c r="P32" s="52" t="s">
        <v>181</v>
      </c>
      <c r="Q32" s="52" t="s">
        <v>181</v>
      </c>
      <c r="S32" s="57">
        <v>0.98</v>
      </c>
      <c r="T32" s="36"/>
      <c r="U32" s="43">
        <f t="shared" si="0"/>
        <v>0.27676056338028165</v>
      </c>
      <c r="V32" s="43">
        <f t="shared" si="1"/>
        <v>0.45584045584045585</v>
      </c>
      <c r="W32" s="43">
        <f t="shared" si="2"/>
        <v>0.36480075901328268</v>
      </c>
      <c r="X32" s="43">
        <f t="shared" si="3"/>
        <v>0.57197696737044146</v>
      </c>
      <c r="Y32" s="43">
        <f t="shared" si="4"/>
        <v>0.40326395458845787</v>
      </c>
      <c r="Z32" s="43" t="str">
        <f t="shared" si="5"/>
        <v>..</v>
      </c>
      <c r="AA32" s="43" t="str">
        <f t="shared" si="6"/>
        <v>..</v>
      </c>
      <c r="AB32" s="43" t="str">
        <f t="shared" si="7"/>
        <v>..</v>
      </c>
      <c r="AC32" s="43" t="str">
        <f t="shared" si="8"/>
        <v>..</v>
      </c>
      <c r="AD32" s="43" t="str">
        <f t="shared" si="9"/>
        <v>..</v>
      </c>
      <c r="AE32" s="43" t="str">
        <f t="shared" si="10"/>
        <v>..</v>
      </c>
      <c r="AF32" s="43" t="str">
        <f t="shared" si="11"/>
        <v>..</v>
      </c>
      <c r="AG32" s="43" t="str">
        <f t="shared" si="12"/>
        <v>..</v>
      </c>
      <c r="AH32" s="43">
        <f t="shared" si="13"/>
        <v>0.98</v>
      </c>
      <c r="AI32" s="43"/>
    </row>
    <row r="33" spans="1:35">
      <c r="A33" s="51" t="s">
        <v>69</v>
      </c>
      <c r="B33" s="51" t="s">
        <v>423</v>
      </c>
      <c r="C33" s="43">
        <f t="shared" si="14"/>
        <v>0.64740637172043847</v>
      </c>
      <c r="F33" s="52">
        <v>4.1965150048402711</v>
      </c>
      <c r="G33" s="52">
        <v>3.5543369890329015</v>
      </c>
      <c r="H33" s="52">
        <v>2.9011976047904193</v>
      </c>
      <c r="I33" s="52">
        <v>3.1513026052104207</v>
      </c>
      <c r="J33" s="52">
        <v>3.7003929273084482</v>
      </c>
      <c r="K33" s="53" t="s">
        <v>181</v>
      </c>
      <c r="L33" s="52" t="s">
        <v>181</v>
      </c>
      <c r="M33" s="52" t="s">
        <v>181</v>
      </c>
      <c r="N33" s="52" t="s">
        <v>181</v>
      </c>
      <c r="O33" s="52" t="s">
        <v>181</v>
      </c>
      <c r="P33" s="52" t="s">
        <v>181</v>
      </c>
      <c r="Q33" s="52" t="s">
        <v>181</v>
      </c>
      <c r="S33" s="57">
        <v>0.92</v>
      </c>
      <c r="T33" s="36"/>
      <c r="U33" s="43">
        <f t="shared" si="0"/>
        <v>0.20087124878993223</v>
      </c>
      <c r="V33" s="43">
        <f t="shared" si="1"/>
        <v>0.36141575274177462</v>
      </c>
      <c r="W33" s="43">
        <f t="shared" si="2"/>
        <v>0.52470059880239517</v>
      </c>
      <c r="X33" s="43">
        <f t="shared" si="3"/>
        <v>0.46217434869739482</v>
      </c>
      <c r="Y33" s="43">
        <f t="shared" si="4"/>
        <v>0.32490176817288796</v>
      </c>
      <c r="Z33" s="43" t="str">
        <f t="shared" si="5"/>
        <v>..</v>
      </c>
      <c r="AA33" s="43" t="str">
        <f t="shared" si="6"/>
        <v>..</v>
      </c>
      <c r="AB33" s="43" t="str">
        <f t="shared" si="7"/>
        <v>..</v>
      </c>
      <c r="AC33" s="43" t="str">
        <f t="shared" si="8"/>
        <v>..</v>
      </c>
      <c r="AD33" s="43" t="str">
        <f t="shared" si="9"/>
        <v>..</v>
      </c>
      <c r="AE33" s="43" t="str">
        <f t="shared" si="10"/>
        <v>..</v>
      </c>
      <c r="AF33" s="43" t="str">
        <f t="shared" si="11"/>
        <v>..</v>
      </c>
      <c r="AG33" s="43" t="str">
        <f t="shared" si="12"/>
        <v>..</v>
      </c>
      <c r="AH33" s="43">
        <f t="shared" si="13"/>
        <v>0.92</v>
      </c>
      <c r="AI33" s="43"/>
    </row>
    <row r="34" spans="1:35">
      <c r="A34" s="51" t="s">
        <v>68</v>
      </c>
      <c r="B34" s="51" t="s">
        <v>424</v>
      </c>
      <c r="C34" s="43">
        <f t="shared" si="14"/>
        <v>0.5134305812657971</v>
      </c>
      <c r="F34" s="52">
        <v>3.979296066252588</v>
      </c>
      <c r="G34" s="52">
        <v>4.4282786885245899</v>
      </c>
      <c r="H34" s="52">
        <v>2.3395833333333331</v>
      </c>
      <c r="I34" s="52">
        <v>4.0851926977687629</v>
      </c>
      <c r="J34" s="52">
        <v>4.0304259634888435</v>
      </c>
      <c r="K34" s="53" t="s">
        <v>181</v>
      </c>
      <c r="L34" s="52" t="s">
        <v>181</v>
      </c>
      <c r="M34" s="52" t="s">
        <v>181</v>
      </c>
      <c r="N34" s="52" t="s">
        <v>181</v>
      </c>
      <c r="O34" s="52" t="s">
        <v>181</v>
      </c>
      <c r="P34" s="52" t="s">
        <v>181</v>
      </c>
      <c r="Q34" s="52" t="s">
        <v>181</v>
      </c>
      <c r="S34" s="57">
        <v>0.72</v>
      </c>
      <c r="T34" s="36"/>
      <c r="U34" s="43">
        <f t="shared" si="0"/>
        <v>0.25517598343685299</v>
      </c>
      <c r="V34" s="43">
        <f t="shared" si="1"/>
        <v>0.14293032786885251</v>
      </c>
      <c r="W34" s="43">
        <f t="shared" si="2"/>
        <v>0.66510416666666672</v>
      </c>
      <c r="X34" s="43">
        <f t="shared" si="3"/>
        <v>0.22870182555780927</v>
      </c>
      <c r="Y34" s="43">
        <f t="shared" si="4"/>
        <v>0.24239350912778912</v>
      </c>
      <c r="Z34" s="43" t="str">
        <f t="shared" si="5"/>
        <v>..</v>
      </c>
      <c r="AA34" s="43" t="str">
        <f t="shared" si="6"/>
        <v>..</v>
      </c>
      <c r="AB34" s="43" t="str">
        <f t="shared" si="7"/>
        <v>..</v>
      </c>
      <c r="AC34" s="43" t="str">
        <f t="shared" si="8"/>
        <v>..</v>
      </c>
      <c r="AD34" s="43" t="str">
        <f t="shared" si="9"/>
        <v>..</v>
      </c>
      <c r="AE34" s="43" t="str">
        <f t="shared" si="10"/>
        <v>..</v>
      </c>
      <c r="AF34" s="43" t="str">
        <f t="shared" si="11"/>
        <v>..</v>
      </c>
      <c r="AG34" s="43" t="str">
        <f t="shared" si="12"/>
        <v>..</v>
      </c>
      <c r="AH34" s="43">
        <f t="shared" si="13"/>
        <v>0.72</v>
      </c>
      <c r="AI34" s="43"/>
    </row>
    <row r="35" spans="1:35">
      <c r="A35" s="51" t="s">
        <v>71</v>
      </c>
      <c r="B35" s="51" t="s">
        <v>425</v>
      </c>
      <c r="C35" s="43">
        <f t="shared" si="14"/>
        <v>0.48927394891309872</v>
      </c>
      <c r="F35" s="52">
        <v>3.7397260273972601</v>
      </c>
      <c r="G35" s="52">
        <v>3.4192546583850931</v>
      </c>
      <c r="H35" s="52">
        <v>3.2772585669781931</v>
      </c>
      <c r="I35" s="52">
        <v>3.1013071895424837</v>
      </c>
      <c r="J35" s="52">
        <v>3.8914956011730206</v>
      </c>
      <c r="K35" s="53" t="s">
        <v>181</v>
      </c>
      <c r="L35" s="52" t="s">
        <v>181</v>
      </c>
      <c r="M35" s="52" t="s">
        <v>181</v>
      </c>
      <c r="N35" s="52" t="s">
        <v>181</v>
      </c>
      <c r="O35" s="52" t="s">
        <v>181</v>
      </c>
      <c r="P35" s="52" t="s">
        <v>181</v>
      </c>
      <c r="Q35" s="52" t="s">
        <v>181</v>
      </c>
      <c r="S35" s="57">
        <v>0.6</v>
      </c>
      <c r="T35" s="36"/>
      <c r="U35" s="43">
        <f t="shared" si="0"/>
        <v>0.31506849315068497</v>
      </c>
      <c r="V35" s="43">
        <f t="shared" si="1"/>
        <v>0.39518633540372672</v>
      </c>
      <c r="W35" s="43">
        <f t="shared" si="2"/>
        <v>0.43068535825545173</v>
      </c>
      <c r="X35" s="43">
        <f t="shared" si="3"/>
        <v>0.47467320261437906</v>
      </c>
      <c r="Y35" s="43">
        <f t="shared" si="4"/>
        <v>0.27712609970674484</v>
      </c>
      <c r="Z35" s="43" t="str">
        <f t="shared" si="5"/>
        <v>..</v>
      </c>
      <c r="AA35" s="43" t="str">
        <f t="shared" si="6"/>
        <v>..</v>
      </c>
      <c r="AB35" s="43" t="str">
        <f t="shared" si="7"/>
        <v>..</v>
      </c>
      <c r="AC35" s="43" t="str">
        <f t="shared" si="8"/>
        <v>..</v>
      </c>
      <c r="AD35" s="43" t="str">
        <f t="shared" si="9"/>
        <v>..</v>
      </c>
      <c r="AE35" s="43" t="str">
        <f t="shared" si="10"/>
        <v>..</v>
      </c>
      <c r="AF35" s="43" t="str">
        <f t="shared" si="11"/>
        <v>..</v>
      </c>
      <c r="AG35" s="43" t="str">
        <f t="shared" si="12"/>
        <v>..</v>
      </c>
      <c r="AH35" s="43">
        <f t="shared" si="13"/>
        <v>0.6</v>
      </c>
      <c r="AI35" s="43"/>
    </row>
    <row r="36" spans="1:35">
      <c r="A36" s="51" t="s">
        <v>73</v>
      </c>
      <c r="B36" s="51" t="s">
        <v>426</v>
      </c>
      <c r="C36" s="43">
        <f t="shared" si="14"/>
        <v>0.67158680730388276</v>
      </c>
      <c r="F36" s="52">
        <v>4.3135245901639347</v>
      </c>
      <c r="G36" s="52">
        <v>3.9731958762886599</v>
      </c>
      <c r="H36" s="52">
        <v>3.1741935483870969</v>
      </c>
      <c r="I36" s="52">
        <v>2.8607068607068609</v>
      </c>
      <c r="J36" s="52">
        <v>3.6149068322981366</v>
      </c>
      <c r="K36" s="53" t="s">
        <v>181</v>
      </c>
      <c r="L36" s="52" t="s">
        <v>181</v>
      </c>
      <c r="M36" s="52" t="s">
        <v>181</v>
      </c>
      <c r="N36" s="52" t="s">
        <v>181</v>
      </c>
      <c r="O36" s="52" t="s">
        <v>181</v>
      </c>
      <c r="P36" s="52" t="s">
        <v>181</v>
      </c>
      <c r="Q36" s="52" t="s">
        <v>181</v>
      </c>
      <c r="S36" s="57">
        <v>0.99</v>
      </c>
      <c r="T36" s="36"/>
      <c r="U36" s="43">
        <f t="shared" si="0"/>
        <v>0.17161885245901631</v>
      </c>
      <c r="V36" s="43">
        <f t="shared" si="1"/>
        <v>0.25670103092783503</v>
      </c>
      <c r="W36" s="43">
        <f t="shared" si="2"/>
        <v>0.45645161290322578</v>
      </c>
      <c r="X36" s="43">
        <f t="shared" si="3"/>
        <v>0.53482328482328478</v>
      </c>
      <c r="Y36" s="43">
        <f t="shared" si="4"/>
        <v>0.34627329192546585</v>
      </c>
      <c r="Z36" s="43" t="str">
        <f t="shared" si="5"/>
        <v>..</v>
      </c>
      <c r="AA36" s="43" t="str">
        <f t="shared" si="6"/>
        <v>..</v>
      </c>
      <c r="AB36" s="43" t="str">
        <f t="shared" si="7"/>
        <v>..</v>
      </c>
      <c r="AC36" s="43" t="str">
        <f t="shared" si="8"/>
        <v>..</v>
      </c>
      <c r="AD36" s="43" t="str">
        <f t="shared" si="9"/>
        <v>..</v>
      </c>
      <c r="AE36" s="43" t="str">
        <f t="shared" si="10"/>
        <v>..</v>
      </c>
      <c r="AF36" s="43" t="str">
        <f t="shared" si="11"/>
        <v>..</v>
      </c>
      <c r="AG36" s="43" t="str">
        <f t="shared" si="12"/>
        <v>..</v>
      </c>
      <c r="AH36" s="43">
        <f t="shared" si="13"/>
        <v>0.99</v>
      </c>
      <c r="AI36" s="43"/>
    </row>
    <row r="37" spans="1:35">
      <c r="A37" s="51" t="s">
        <v>74</v>
      </c>
      <c r="B37" s="51" t="s">
        <v>427</v>
      </c>
      <c r="C37" s="43" t="str">
        <f t="shared" si="14"/>
        <v>..</v>
      </c>
      <c r="F37" s="52">
        <v>4.0557275541795663</v>
      </c>
      <c r="G37" s="52">
        <v>3.7288842544316996</v>
      </c>
      <c r="H37" s="52">
        <v>3.4078389830508473</v>
      </c>
      <c r="I37" s="52">
        <v>3.493723849372385</v>
      </c>
      <c r="J37" s="52">
        <v>3.8987603305785123</v>
      </c>
      <c r="K37" s="53" t="s">
        <v>181</v>
      </c>
      <c r="L37" s="52" t="s">
        <v>181</v>
      </c>
      <c r="M37" s="52" t="s">
        <v>181</v>
      </c>
      <c r="N37" s="52" t="s">
        <v>181</v>
      </c>
      <c r="O37" s="52" t="s">
        <v>181</v>
      </c>
      <c r="P37" s="52" t="s">
        <v>181</v>
      </c>
      <c r="Q37" s="52" t="s">
        <v>181</v>
      </c>
      <c r="S37" s="36" t="s">
        <v>181</v>
      </c>
      <c r="T37" s="36"/>
      <c r="U37" s="43">
        <f t="shared" si="0"/>
        <v>0.23606811145510842</v>
      </c>
      <c r="V37" s="43">
        <f t="shared" si="1"/>
        <v>0.31777893639207511</v>
      </c>
      <c r="W37" s="43">
        <f t="shared" si="2"/>
        <v>0.39804025423728817</v>
      </c>
      <c r="X37" s="43">
        <f t="shared" si="3"/>
        <v>0.37656903765690375</v>
      </c>
      <c r="Y37" s="43">
        <f t="shared" si="4"/>
        <v>0.27530991735537191</v>
      </c>
      <c r="Z37" s="43" t="str">
        <f t="shared" si="5"/>
        <v>..</v>
      </c>
      <c r="AA37" s="43" t="str">
        <f t="shared" si="6"/>
        <v>..</v>
      </c>
      <c r="AB37" s="43" t="str">
        <f t="shared" si="7"/>
        <v>..</v>
      </c>
      <c r="AC37" s="43" t="str">
        <f t="shared" si="8"/>
        <v>..</v>
      </c>
      <c r="AD37" s="43" t="str">
        <f t="shared" si="9"/>
        <v>..</v>
      </c>
      <c r="AE37" s="43" t="str">
        <f t="shared" si="10"/>
        <v>..</v>
      </c>
      <c r="AF37" s="43" t="str">
        <f t="shared" si="11"/>
        <v>..</v>
      </c>
      <c r="AG37" s="43" t="str">
        <f t="shared" si="12"/>
        <v>..</v>
      </c>
      <c r="AH37" s="43" t="str">
        <f t="shared" si="13"/>
        <v>..</v>
      </c>
      <c r="AI37" s="43"/>
    </row>
    <row r="38" spans="1:35">
      <c r="A38" s="51" t="s">
        <v>77</v>
      </c>
      <c r="B38" s="51" t="s">
        <v>428</v>
      </c>
      <c r="C38" s="43">
        <f t="shared" si="14"/>
        <v>0.63715316517625564</v>
      </c>
      <c r="F38" s="52">
        <v>4.311897106109325</v>
      </c>
      <c r="G38" s="52">
        <v>3.9262672811059907</v>
      </c>
      <c r="H38" s="52">
        <v>3.5649582836710367</v>
      </c>
      <c r="I38" s="52">
        <v>3.2097902097902096</v>
      </c>
      <c r="J38" s="52">
        <v>4.3009605122732122</v>
      </c>
      <c r="K38" s="53" t="s">
        <v>181</v>
      </c>
      <c r="L38" s="52" t="s">
        <v>181</v>
      </c>
      <c r="M38" s="52" t="s">
        <v>181</v>
      </c>
      <c r="N38" s="52" t="s">
        <v>181</v>
      </c>
      <c r="O38" s="52" t="s">
        <v>181</v>
      </c>
      <c r="P38" s="52" t="s">
        <v>181</v>
      </c>
      <c r="Q38" s="52" t="s">
        <v>181</v>
      </c>
      <c r="S38" s="57">
        <v>0.99</v>
      </c>
      <c r="T38" s="36"/>
      <c r="U38" s="43">
        <f t="shared" si="0"/>
        <v>0.17202572347266876</v>
      </c>
      <c r="V38" s="43">
        <f t="shared" si="1"/>
        <v>0.26843317972350234</v>
      </c>
      <c r="W38" s="43">
        <f t="shared" si="2"/>
        <v>0.35876042908224082</v>
      </c>
      <c r="X38" s="43">
        <f t="shared" si="3"/>
        <v>0.44755244755244761</v>
      </c>
      <c r="Y38" s="43">
        <f t="shared" si="4"/>
        <v>0.17475987193169695</v>
      </c>
      <c r="Z38" s="43" t="str">
        <f t="shared" si="5"/>
        <v>..</v>
      </c>
      <c r="AA38" s="43" t="str">
        <f t="shared" si="6"/>
        <v>..</v>
      </c>
      <c r="AB38" s="43" t="str">
        <f t="shared" si="7"/>
        <v>..</v>
      </c>
      <c r="AC38" s="43" t="str">
        <f t="shared" si="8"/>
        <v>..</v>
      </c>
      <c r="AD38" s="43" t="str">
        <f t="shared" si="9"/>
        <v>..</v>
      </c>
      <c r="AE38" s="43" t="str">
        <f t="shared" si="10"/>
        <v>..</v>
      </c>
      <c r="AF38" s="43" t="str">
        <f t="shared" si="11"/>
        <v>..</v>
      </c>
      <c r="AG38" s="43" t="str">
        <f t="shared" si="12"/>
        <v>..</v>
      </c>
      <c r="AH38" s="43">
        <f t="shared" si="13"/>
        <v>0.99</v>
      </c>
      <c r="AI38" s="43"/>
    </row>
    <row r="39" spans="1:35">
      <c r="A39" s="51" t="s">
        <v>79</v>
      </c>
      <c r="B39" s="51" t="s">
        <v>429</v>
      </c>
      <c r="C39" s="43">
        <f t="shared" si="14"/>
        <v>0.52670151032038115</v>
      </c>
      <c r="F39" s="52">
        <v>4.0108303249097474</v>
      </c>
      <c r="G39" s="52">
        <v>4.0209718670076731</v>
      </c>
      <c r="H39" s="52">
        <v>1.8005154639175258</v>
      </c>
      <c r="I39" s="52">
        <v>4.0206611570247937</v>
      </c>
      <c r="J39" s="52">
        <v>4.0789607743250125</v>
      </c>
      <c r="K39" s="53" t="s">
        <v>181</v>
      </c>
      <c r="L39" s="52" t="s">
        <v>181</v>
      </c>
      <c r="M39" s="52" t="s">
        <v>181</v>
      </c>
      <c r="N39" s="52" t="s">
        <v>181</v>
      </c>
      <c r="O39" s="52" t="s">
        <v>181</v>
      </c>
      <c r="P39" s="52" t="s">
        <v>181</v>
      </c>
      <c r="Q39" s="52" t="s">
        <v>181</v>
      </c>
      <c r="S39" s="57">
        <v>0.7</v>
      </c>
      <c r="T39" s="36"/>
      <c r="U39" s="43">
        <f t="shared" si="0"/>
        <v>0.24729241877256314</v>
      </c>
      <c r="V39" s="43">
        <f t="shared" si="1"/>
        <v>0.24475703324808173</v>
      </c>
      <c r="W39" s="43">
        <f t="shared" si="2"/>
        <v>0.7998711340206186</v>
      </c>
      <c r="X39" s="43">
        <f t="shared" si="3"/>
        <v>0.24483471074380159</v>
      </c>
      <c r="Y39" s="43">
        <f t="shared" si="4"/>
        <v>0.23025980641874688</v>
      </c>
      <c r="Z39" s="43" t="str">
        <f t="shared" si="5"/>
        <v>..</v>
      </c>
      <c r="AA39" s="43" t="str">
        <f t="shared" si="6"/>
        <v>..</v>
      </c>
      <c r="AB39" s="43" t="str">
        <f t="shared" si="7"/>
        <v>..</v>
      </c>
      <c r="AC39" s="43" t="str">
        <f t="shared" si="8"/>
        <v>..</v>
      </c>
      <c r="AD39" s="43" t="str">
        <f t="shared" si="9"/>
        <v>..</v>
      </c>
      <c r="AE39" s="43" t="str">
        <f t="shared" si="10"/>
        <v>..</v>
      </c>
      <c r="AF39" s="43" t="str">
        <f t="shared" si="11"/>
        <v>..</v>
      </c>
      <c r="AG39" s="43" t="str">
        <f t="shared" si="12"/>
        <v>..</v>
      </c>
      <c r="AH39" s="43">
        <f t="shared" si="13"/>
        <v>0.7</v>
      </c>
      <c r="AI39" s="43"/>
    </row>
    <row r="40" spans="1:35">
      <c r="A40" s="51" t="s">
        <v>82</v>
      </c>
      <c r="B40" s="51" t="s">
        <v>430</v>
      </c>
      <c r="C40" s="43">
        <f t="shared" si="14"/>
        <v>0.62915011708246538</v>
      </c>
      <c r="F40" s="52">
        <v>4.2540620384047267</v>
      </c>
      <c r="G40" s="52">
        <v>4.2411764705882353</v>
      </c>
      <c r="H40" s="52">
        <v>3.6324404761904763</v>
      </c>
      <c r="I40" s="52">
        <v>3.5907738095238093</v>
      </c>
      <c r="J40" s="52">
        <v>3.7155425219941347</v>
      </c>
      <c r="K40" s="53" t="s">
        <v>181</v>
      </c>
      <c r="L40" s="52" t="s">
        <v>181</v>
      </c>
      <c r="M40" s="52" t="s">
        <v>181</v>
      </c>
      <c r="N40" s="52" t="s">
        <v>181</v>
      </c>
      <c r="O40" s="52" t="s">
        <v>181</v>
      </c>
      <c r="P40" s="52" t="s">
        <v>181</v>
      </c>
      <c r="Q40" s="52" t="s">
        <v>181</v>
      </c>
      <c r="S40" s="57">
        <v>0.98</v>
      </c>
      <c r="T40" s="37"/>
      <c r="U40" s="43">
        <f t="shared" si="0"/>
        <v>0.18648449039881831</v>
      </c>
      <c r="V40" s="43">
        <f t="shared" si="1"/>
        <v>0.18970588235294117</v>
      </c>
      <c r="W40" s="43">
        <f t="shared" si="2"/>
        <v>0.34188988095238093</v>
      </c>
      <c r="X40" s="43">
        <f t="shared" si="3"/>
        <v>0.35230654761904767</v>
      </c>
      <c r="Y40" s="43">
        <f t="shared" si="4"/>
        <v>0.32111436950146632</v>
      </c>
      <c r="Z40" s="43" t="str">
        <f t="shared" si="5"/>
        <v>..</v>
      </c>
      <c r="AA40" s="43" t="str">
        <f t="shared" si="6"/>
        <v>..</v>
      </c>
      <c r="AB40" s="43" t="str">
        <f t="shared" si="7"/>
        <v>..</v>
      </c>
      <c r="AC40" s="43" t="str">
        <f t="shared" si="8"/>
        <v>..</v>
      </c>
      <c r="AD40" s="43" t="str">
        <f t="shared" si="9"/>
        <v>..</v>
      </c>
      <c r="AE40" s="43" t="str">
        <f t="shared" si="10"/>
        <v>..</v>
      </c>
      <c r="AF40" s="43" t="str">
        <f t="shared" si="11"/>
        <v>..</v>
      </c>
      <c r="AG40" s="43" t="str">
        <f t="shared" si="12"/>
        <v>..</v>
      </c>
      <c r="AH40" s="43">
        <f t="shared" si="13"/>
        <v>0.98</v>
      </c>
      <c r="AI40" s="43"/>
    </row>
    <row r="41" spans="1:35">
      <c r="A41" s="51" t="s">
        <v>93</v>
      </c>
      <c r="B41" s="51" t="s">
        <v>431</v>
      </c>
      <c r="C41" s="43">
        <f t="shared" si="14"/>
        <v>0.64305975292039885</v>
      </c>
      <c r="F41" s="52">
        <v>3.7962962962962963</v>
      </c>
      <c r="G41" s="52">
        <v>3.423556058890147</v>
      </c>
      <c r="H41" s="52">
        <v>2.3364928909952605</v>
      </c>
      <c r="I41" s="52">
        <v>3.9828571428571427</v>
      </c>
      <c r="J41" s="52">
        <v>3.3384074941451991</v>
      </c>
      <c r="K41" s="53" t="s">
        <v>181</v>
      </c>
      <c r="L41" s="52" t="s">
        <v>181</v>
      </c>
      <c r="M41" s="52" t="s">
        <v>181</v>
      </c>
      <c r="N41" s="52" t="s">
        <v>181</v>
      </c>
      <c r="O41" s="52" t="s">
        <v>181</v>
      </c>
      <c r="P41" s="52" t="s">
        <v>181</v>
      </c>
      <c r="Q41" s="52" t="s">
        <v>181</v>
      </c>
      <c r="S41" s="57">
        <v>0.88</v>
      </c>
      <c r="T41" s="36"/>
      <c r="U41" s="43">
        <f t="shared" si="0"/>
        <v>0.30092592592592593</v>
      </c>
      <c r="V41" s="43">
        <f t="shared" si="1"/>
        <v>0.39411098527746324</v>
      </c>
      <c r="W41" s="43">
        <f t="shared" si="2"/>
        <v>0.66587677725118488</v>
      </c>
      <c r="X41" s="43">
        <f t="shared" si="3"/>
        <v>0.25428571428571434</v>
      </c>
      <c r="Y41" s="43">
        <f t="shared" si="4"/>
        <v>0.41539812646370022</v>
      </c>
      <c r="Z41" s="43" t="str">
        <f t="shared" si="5"/>
        <v>..</v>
      </c>
      <c r="AA41" s="43" t="str">
        <f t="shared" si="6"/>
        <v>..</v>
      </c>
      <c r="AB41" s="43" t="str">
        <f t="shared" si="7"/>
        <v>..</v>
      </c>
      <c r="AC41" s="43" t="str">
        <f t="shared" si="8"/>
        <v>..</v>
      </c>
      <c r="AD41" s="43" t="str">
        <f t="shared" si="9"/>
        <v>..</v>
      </c>
      <c r="AE41" s="43" t="str">
        <f t="shared" si="10"/>
        <v>..</v>
      </c>
      <c r="AF41" s="43" t="str">
        <f t="shared" si="11"/>
        <v>..</v>
      </c>
      <c r="AG41" s="43" t="str">
        <f t="shared" si="12"/>
        <v>..</v>
      </c>
      <c r="AH41" s="43">
        <f t="shared" si="13"/>
        <v>0.88</v>
      </c>
      <c r="AI41" s="43"/>
    </row>
    <row r="42" spans="1:35">
      <c r="A42" s="51" t="s">
        <v>83</v>
      </c>
      <c r="B42" s="51" t="s">
        <v>432</v>
      </c>
      <c r="C42" s="43">
        <f t="shared" si="14"/>
        <v>0.7387239551737883</v>
      </c>
      <c r="F42" s="52">
        <v>2.3410071942446042</v>
      </c>
      <c r="G42" s="52">
        <v>1.8314121037463977</v>
      </c>
      <c r="H42" s="52">
        <v>2.3684913217623498</v>
      </c>
      <c r="I42" s="52">
        <v>1.7026279391424619</v>
      </c>
      <c r="J42" s="52">
        <v>3.4075032341526521</v>
      </c>
      <c r="K42" s="53" t="s">
        <v>181</v>
      </c>
      <c r="L42" s="52" t="s">
        <v>181</v>
      </c>
      <c r="M42" s="52" t="s">
        <v>181</v>
      </c>
      <c r="N42" s="52" t="s">
        <v>181</v>
      </c>
      <c r="O42" s="52" t="s">
        <v>181</v>
      </c>
      <c r="P42" s="52" t="s">
        <v>181</v>
      </c>
      <c r="Q42" s="52" t="s">
        <v>181</v>
      </c>
      <c r="S42" s="57">
        <v>0.81</v>
      </c>
      <c r="T42" s="36"/>
      <c r="U42" s="43">
        <f t="shared" si="0"/>
        <v>0.66474820143884894</v>
      </c>
      <c r="V42" s="43">
        <f t="shared" si="1"/>
        <v>0.79214697406340062</v>
      </c>
      <c r="W42" s="43">
        <f t="shared" si="2"/>
        <v>0.65787716955941256</v>
      </c>
      <c r="X42" s="43">
        <f t="shared" si="3"/>
        <v>0.82434301521438447</v>
      </c>
      <c r="Y42" s="43">
        <f t="shared" si="4"/>
        <v>0.39812419146183697</v>
      </c>
      <c r="Z42" s="43" t="str">
        <f t="shared" si="5"/>
        <v>..</v>
      </c>
      <c r="AA42" s="43" t="str">
        <f t="shared" si="6"/>
        <v>..</v>
      </c>
      <c r="AB42" s="43" t="str">
        <f t="shared" si="7"/>
        <v>..</v>
      </c>
      <c r="AC42" s="43" t="str">
        <f t="shared" si="8"/>
        <v>..</v>
      </c>
      <c r="AD42" s="43" t="str">
        <f t="shared" si="9"/>
        <v>..</v>
      </c>
      <c r="AE42" s="43" t="str">
        <f t="shared" si="10"/>
        <v>..</v>
      </c>
      <c r="AF42" s="43" t="str">
        <f t="shared" si="11"/>
        <v>..</v>
      </c>
      <c r="AG42" s="43" t="str">
        <f t="shared" si="12"/>
        <v>..</v>
      </c>
      <c r="AH42" s="43">
        <f t="shared" si="13"/>
        <v>0.81</v>
      </c>
      <c r="AI42" s="43"/>
    </row>
    <row r="43" spans="1:35">
      <c r="A43" s="51" t="s">
        <v>84</v>
      </c>
      <c r="B43" s="51" t="s">
        <v>433</v>
      </c>
      <c r="C43" s="43">
        <f t="shared" si="14"/>
        <v>0.59386934336479502</v>
      </c>
      <c r="F43" s="52">
        <v>4.0561224489795915</v>
      </c>
      <c r="G43" s="52">
        <v>3.7530120481927711</v>
      </c>
      <c r="H43" s="52">
        <v>3.4351145038167941</v>
      </c>
      <c r="I43" s="52">
        <v>3.3060156931124673</v>
      </c>
      <c r="J43" s="52">
        <v>3.8949615713065757</v>
      </c>
      <c r="K43" s="53" t="s">
        <v>181</v>
      </c>
      <c r="L43" s="52" t="s">
        <v>181</v>
      </c>
      <c r="M43" s="52" t="s">
        <v>181</v>
      </c>
      <c r="N43" s="52" t="s">
        <v>181</v>
      </c>
      <c r="O43" s="52" t="s">
        <v>181</v>
      </c>
      <c r="P43" s="52" t="s">
        <v>181</v>
      </c>
      <c r="Q43" s="52" t="s">
        <v>181</v>
      </c>
      <c r="S43" s="57">
        <v>0.86</v>
      </c>
      <c r="T43" s="36"/>
      <c r="U43" s="43">
        <f t="shared" si="0"/>
        <v>0.23596938775510212</v>
      </c>
      <c r="V43" s="43">
        <f t="shared" si="1"/>
        <v>0.31174698795180722</v>
      </c>
      <c r="W43" s="43">
        <f t="shared" si="2"/>
        <v>0.39122137404580148</v>
      </c>
      <c r="X43" s="43">
        <f t="shared" si="3"/>
        <v>0.42349607672188316</v>
      </c>
      <c r="Y43" s="43">
        <f t="shared" si="4"/>
        <v>0.27625960717335607</v>
      </c>
      <c r="Z43" s="43" t="str">
        <f t="shared" si="5"/>
        <v>..</v>
      </c>
      <c r="AA43" s="43" t="str">
        <f t="shared" si="6"/>
        <v>..</v>
      </c>
      <c r="AB43" s="43" t="str">
        <f t="shared" si="7"/>
        <v>..</v>
      </c>
      <c r="AC43" s="43" t="str">
        <f t="shared" si="8"/>
        <v>..</v>
      </c>
      <c r="AD43" s="43" t="str">
        <f t="shared" si="9"/>
        <v>..</v>
      </c>
      <c r="AE43" s="43" t="str">
        <f t="shared" si="10"/>
        <v>..</v>
      </c>
      <c r="AF43" s="43" t="str">
        <f t="shared" si="11"/>
        <v>..</v>
      </c>
      <c r="AG43" s="43" t="str">
        <f t="shared" si="12"/>
        <v>..</v>
      </c>
      <c r="AH43" s="43">
        <f t="shared" si="13"/>
        <v>0.86</v>
      </c>
      <c r="AI43" s="43"/>
    </row>
    <row r="44" spans="1:35">
      <c r="A44" s="51" t="s">
        <v>85</v>
      </c>
      <c r="B44" s="51" t="s">
        <v>434</v>
      </c>
      <c r="C44" s="43">
        <f t="shared" si="14"/>
        <v>0.27118031550839994</v>
      </c>
      <c r="F44" s="52">
        <v>3.4067245119305856</v>
      </c>
      <c r="G44" s="52">
        <v>4.0973821989528796</v>
      </c>
      <c r="H44" s="52">
        <v>2.7596153846153846</v>
      </c>
      <c r="I44" s="52">
        <v>4.2582644628099171</v>
      </c>
      <c r="J44" s="52">
        <v>4.0308008213552364</v>
      </c>
      <c r="K44" s="53" t="s">
        <v>181</v>
      </c>
      <c r="L44" s="52" t="s">
        <v>181</v>
      </c>
      <c r="M44" s="52" t="s">
        <v>181</v>
      </c>
      <c r="N44" s="52" t="s">
        <v>181</v>
      </c>
      <c r="O44" s="52" t="s">
        <v>181</v>
      </c>
      <c r="P44" s="52" t="s">
        <v>181</v>
      </c>
      <c r="Q44" s="52" t="s">
        <v>181</v>
      </c>
      <c r="S44" s="57">
        <v>0.21999999999999997</v>
      </c>
      <c r="T44" s="36"/>
      <c r="U44" s="43">
        <f t="shared" si="0"/>
        <v>0.39831887201735361</v>
      </c>
      <c r="V44" s="43">
        <f t="shared" si="1"/>
        <v>0.2256544502617801</v>
      </c>
      <c r="W44" s="43">
        <f t="shared" si="2"/>
        <v>0.56009615384615385</v>
      </c>
      <c r="X44" s="43">
        <f t="shared" si="3"/>
        <v>0.18543388429752072</v>
      </c>
      <c r="Y44" s="43">
        <f t="shared" si="4"/>
        <v>0.24229979466119089</v>
      </c>
      <c r="Z44" s="43" t="str">
        <f t="shared" si="5"/>
        <v>..</v>
      </c>
      <c r="AA44" s="43" t="str">
        <f t="shared" si="6"/>
        <v>..</v>
      </c>
      <c r="AB44" s="43" t="str">
        <f t="shared" si="7"/>
        <v>..</v>
      </c>
      <c r="AC44" s="43" t="str">
        <f t="shared" si="8"/>
        <v>..</v>
      </c>
      <c r="AD44" s="43" t="str">
        <f t="shared" si="9"/>
        <v>..</v>
      </c>
      <c r="AE44" s="43" t="str">
        <f t="shared" si="10"/>
        <v>..</v>
      </c>
      <c r="AF44" s="43" t="str">
        <f t="shared" si="11"/>
        <v>..</v>
      </c>
      <c r="AG44" s="43" t="str">
        <f t="shared" si="12"/>
        <v>..</v>
      </c>
      <c r="AH44" s="43">
        <f t="shared" si="13"/>
        <v>0.21999999999999997</v>
      </c>
      <c r="AI44" s="43"/>
    </row>
    <row r="45" spans="1:35">
      <c r="A45" s="39" t="s">
        <v>87</v>
      </c>
      <c r="B45" s="39" t="s">
        <v>468</v>
      </c>
      <c r="C45" s="43" t="str">
        <f t="shared" si="14"/>
        <v>..</v>
      </c>
      <c r="F45" s="52">
        <v>4</v>
      </c>
      <c r="G45" s="52">
        <v>4</v>
      </c>
      <c r="H45" s="52">
        <v>3</v>
      </c>
      <c r="I45" s="52">
        <v>3.9</v>
      </c>
      <c r="J45" s="52" t="s">
        <v>181</v>
      </c>
      <c r="K45" s="53" t="s">
        <v>181</v>
      </c>
      <c r="L45" s="52" t="s">
        <v>181</v>
      </c>
      <c r="M45" s="52" t="s">
        <v>181</v>
      </c>
      <c r="N45" s="52" t="s">
        <v>181</v>
      </c>
      <c r="O45" s="52" t="s">
        <v>181</v>
      </c>
      <c r="P45" s="52" t="s">
        <v>181</v>
      </c>
      <c r="Q45" s="52" t="s">
        <v>181</v>
      </c>
      <c r="S45" s="57">
        <v>0.72</v>
      </c>
      <c r="T45" s="36"/>
      <c r="U45" s="43">
        <f t="shared" si="0"/>
        <v>0.25</v>
      </c>
      <c r="V45" s="43">
        <f t="shared" si="1"/>
        <v>0.25</v>
      </c>
      <c r="W45" s="43">
        <f t="shared" si="2"/>
        <v>0.5</v>
      </c>
      <c r="X45" s="43">
        <f t="shared" si="3"/>
        <v>0.27500000000000002</v>
      </c>
      <c r="Y45" s="43" t="str">
        <f t="shared" si="4"/>
        <v>..</v>
      </c>
      <c r="Z45" s="43" t="str">
        <f t="shared" si="5"/>
        <v>..</v>
      </c>
      <c r="AA45" s="43" t="str">
        <f t="shared" si="6"/>
        <v>..</v>
      </c>
      <c r="AB45" s="43" t="str">
        <f t="shared" si="7"/>
        <v>..</v>
      </c>
      <c r="AC45" s="43" t="str">
        <f t="shared" si="8"/>
        <v>..</v>
      </c>
      <c r="AD45" s="43" t="str">
        <f t="shared" si="9"/>
        <v>..</v>
      </c>
      <c r="AE45" s="43" t="str">
        <f t="shared" si="10"/>
        <v>..</v>
      </c>
      <c r="AF45" s="43" t="str">
        <f t="shared" si="11"/>
        <v>..</v>
      </c>
      <c r="AG45" s="43" t="str">
        <f t="shared" si="12"/>
        <v>..</v>
      </c>
      <c r="AH45" s="43">
        <f t="shared" si="13"/>
        <v>0.72</v>
      </c>
      <c r="AI45" s="43"/>
    </row>
    <row r="46" spans="1:35">
      <c r="A46" s="51" t="s">
        <v>90</v>
      </c>
      <c r="B46" s="51" t="s">
        <v>435</v>
      </c>
      <c r="C46" s="43">
        <f t="shared" si="14"/>
        <v>0.30521989095127022</v>
      </c>
      <c r="F46" s="52">
        <v>4.0031612223393047</v>
      </c>
      <c r="G46" s="52">
        <v>3.9863588667366212</v>
      </c>
      <c r="H46" s="52">
        <v>2.9882604055496267</v>
      </c>
      <c r="I46" s="52">
        <v>3.9171974522292992</v>
      </c>
      <c r="J46" s="52">
        <v>3.8962264150943398</v>
      </c>
      <c r="K46" s="53" t="s">
        <v>181</v>
      </c>
      <c r="L46" s="52" t="s">
        <v>181</v>
      </c>
      <c r="M46" s="52" t="s">
        <v>181</v>
      </c>
      <c r="N46" s="52" t="s">
        <v>181</v>
      </c>
      <c r="O46" s="52" t="s">
        <v>181</v>
      </c>
      <c r="P46" s="52" t="s">
        <v>181</v>
      </c>
      <c r="Q46" s="52" t="s">
        <v>181</v>
      </c>
      <c r="S46" s="36">
        <v>0.30000000000000004</v>
      </c>
      <c r="T46" s="36"/>
      <c r="U46" s="43">
        <f t="shared" si="0"/>
        <v>0.24920969441517382</v>
      </c>
      <c r="V46" s="43">
        <f t="shared" si="1"/>
        <v>0.2534102833158447</v>
      </c>
      <c r="W46" s="43">
        <f t="shared" si="2"/>
        <v>0.50293489861259333</v>
      </c>
      <c r="X46" s="43">
        <f t="shared" si="3"/>
        <v>0.27070063694267521</v>
      </c>
      <c r="Y46" s="43">
        <f t="shared" si="4"/>
        <v>0.27594339622641506</v>
      </c>
      <c r="Z46" s="43" t="str">
        <f t="shared" si="5"/>
        <v>..</v>
      </c>
      <c r="AA46" s="43" t="str">
        <f t="shared" si="6"/>
        <v>..</v>
      </c>
      <c r="AB46" s="43" t="str">
        <f t="shared" si="7"/>
        <v>..</v>
      </c>
      <c r="AC46" s="43" t="str">
        <f t="shared" si="8"/>
        <v>..</v>
      </c>
      <c r="AD46" s="43" t="str">
        <f t="shared" si="9"/>
        <v>..</v>
      </c>
      <c r="AE46" s="43" t="str">
        <f t="shared" si="10"/>
        <v>..</v>
      </c>
      <c r="AF46" s="43" t="str">
        <f t="shared" si="11"/>
        <v>..</v>
      </c>
      <c r="AG46" s="43" t="str">
        <f t="shared" si="12"/>
        <v>..</v>
      </c>
      <c r="AH46" s="43">
        <f t="shared" si="13"/>
        <v>0.30000000000000004</v>
      </c>
      <c r="AI46" s="43"/>
    </row>
    <row r="47" spans="1:35">
      <c r="A47" s="51" t="s">
        <v>91</v>
      </c>
      <c r="B47" s="51" t="s">
        <v>436</v>
      </c>
      <c r="C47" s="43">
        <f t="shared" si="14"/>
        <v>0.70659785424615318</v>
      </c>
      <c r="F47" s="52">
        <v>3.2494529540481398</v>
      </c>
      <c r="G47" s="52">
        <v>2.915929203539823</v>
      </c>
      <c r="H47" s="52">
        <v>3.5588865096359741</v>
      </c>
      <c r="I47" s="52">
        <v>2.9667405764966741</v>
      </c>
      <c r="J47" s="52">
        <v>3.2450765864332602</v>
      </c>
      <c r="K47" s="53" t="s">
        <v>181</v>
      </c>
      <c r="L47" s="52" t="s">
        <v>181</v>
      </c>
      <c r="M47" s="52" t="s">
        <v>181</v>
      </c>
      <c r="N47" s="52" t="s">
        <v>181</v>
      </c>
      <c r="O47" s="52" t="s">
        <v>181</v>
      </c>
      <c r="P47" s="52" t="s">
        <v>181</v>
      </c>
      <c r="Q47" s="52" t="s">
        <v>181</v>
      </c>
      <c r="S47" s="57">
        <v>0.96</v>
      </c>
      <c r="T47" s="36"/>
      <c r="U47" s="43">
        <f t="shared" si="0"/>
        <v>0.43763676148796504</v>
      </c>
      <c r="V47" s="43">
        <f t="shared" si="1"/>
        <v>0.52101769911504425</v>
      </c>
      <c r="W47" s="43">
        <f t="shared" si="2"/>
        <v>0.36027837259100648</v>
      </c>
      <c r="X47" s="43">
        <f t="shared" si="3"/>
        <v>0.50831485587583147</v>
      </c>
      <c r="Y47" s="43">
        <f t="shared" si="4"/>
        <v>0.43873085339168494</v>
      </c>
      <c r="Z47" s="43" t="str">
        <f t="shared" si="5"/>
        <v>..</v>
      </c>
      <c r="AA47" s="43" t="str">
        <f t="shared" si="6"/>
        <v>..</v>
      </c>
      <c r="AB47" s="43" t="str">
        <f t="shared" si="7"/>
        <v>..</v>
      </c>
      <c r="AC47" s="43" t="str">
        <f t="shared" si="8"/>
        <v>..</v>
      </c>
      <c r="AD47" s="43" t="str">
        <f t="shared" si="9"/>
        <v>..</v>
      </c>
      <c r="AE47" s="43" t="str">
        <f t="shared" si="10"/>
        <v>..</v>
      </c>
      <c r="AF47" s="43" t="str">
        <f t="shared" si="11"/>
        <v>..</v>
      </c>
      <c r="AG47" s="43" t="str">
        <f t="shared" si="12"/>
        <v>..</v>
      </c>
      <c r="AH47" s="43">
        <f t="shared" si="13"/>
        <v>0.96</v>
      </c>
      <c r="AI47" s="43"/>
    </row>
    <row r="48" spans="1:35">
      <c r="A48" s="51" t="s">
        <v>99</v>
      </c>
      <c r="B48" s="51" t="s">
        <v>437</v>
      </c>
      <c r="C48" s="43">
        <f t="shared" si="14"/>
        <v>0.63121132482774145</v>
      </c>
      <c r="F48" s="52">
        <v>3.8082851637764934</v>
      </c>
      <c r="G48" s="52">
        <v>3.6716269841269842</v>
      </c>
      <c r="H48" s="52">
        <v>3.2813425468904245</v>
      </c>
      <c r="I48" s="52">
        <v>4.2104265402843604</v>
      </c>
      <c r="J48" s="52">
        <v>3.9798657718120807</v>
      </c>
      <c r="K48" s="53" t="s">
        <v>181</v>
      </c>
      <c r="L48" s="52" t="s">
        <v>181</v>
      </c>
      <c r="M48" s="52" t="s">
        <v>181</v>
      </c>
      <c r="N48" s="52" t="s">
        <v>181</v>
      </c>
      <c r="O48" s="52" t="s">
        <v>181</v>
      </c>
      <c r="P48" s="52" t="s">
        <v>181</v>
      </c>
      <c r="Q48" s="52" t="s">
        <v>181</v>
      </c>
      <c r="S48" s="57">
        <v>0.96</v>
      </c>
      <c r="T48" s="36"/>
      <c r="U48" s="43">
        <f t="shared" si="0"/>
        <v>0.29792870905587665</v>
      </c>
      <c r="V48" s="43">
        <f t="shared" si="1"/>
        <v>0.33209325396825395</v>
      </c>
      <c r="W48" s="43">
        <f t="shared" si="2"/>
        <v>0.42966436327739388</v>
      </c>
      <c r="X48" s="43">
        <f t="shared" si="3"/>
        <v>0.19739336492890991</v>
      </c>
      <c r="Y48" s="43">
        <f t="shared" si="4"/>
        <v>0.25503355704697983</v>
      </c>
      <c r="Z48" s="43" t="str">
        <f t="shared" si="5"/>
        <v>..</v>
      </c>
      <c r="AA48" s="43" t="str">
        <f t="shared" si="6"/>
        <v>..</v>
      </c>
      <c r="AB48" s="43" t="str">
        <f t="shared" si="7"/>
        <v>..</v>
      </c>
      <c r="AC48" s="43" t="str">
        <f t="shared" si="8"/>
        <v>..</v>
      </c>
      <c r="AD48" s="43" t="str">
        <f t="shared" si="9"/>
        <v>..</v>
      </c>
      <c r="AE48" s="43" t="str">
        <f t="shared" si="10"/>
        <v>..</v>
      </c>
      <c r="AF48" s="43" t="str">
        <f t="shared" si="11"/>
        <v>..</v>
      </c>
      <c r="AG48" s="43" t="str">
        <f t="shared" si="12"/>
        <v>..</v>
      </c>
      <c r="AH48" s="43">
        <f t="shared" si="13"/>
        <v>0.96</v>
      </c>
      <c r="AI48" s="43"/>
    </row>
    <row r="49" spans="1:35">
      <c r="A49" s="51" t="s">
        <v>107</v>
      </c>
      <c r="B49" s="51" t="s">
        <v>438</v>
      </c>
      <c r="C49" s="43">
        <f t="shared" si="14"/>
        <v>0.67364890945460809</v>
      </c>
      <c r="F49" s="52">
        <v>3.8240985048372913</v>
      </c>
      <c r="G49" s="52">
        <v>3.2571711177052425</v>
      </c>
      <c r="H49" s="52">
        <v>2.6245059288537549</v>
      </c>
      <c r="I49" s="52">
        <v>3.0679611650485437</v>
      </c>
      <c r="J49" s="52">
        <v>3.6803069053708439</v>
      </c>
      <c r="K49" s="53" t="s">
        <v>181</v>
      </c>
      <c r="L49" s="52" t="s">
        <v>181</v>
      </c>
      <c r="M49" s="52" t="s">
        <v>181</v>
      </c>
      <c r="N49" s="52" t="s">
        <v>181</v>
      </c>
      <c r="O49" s="52" t="s">
        <v>181</v>
      </c>
      <c r="P49" s="52" t="s">
        <v>181</v>
      </c>
      <c r="Q49" s="52" t="s">
        <v>181</v>
      </c>
      <c r="S49" s="57">
        <v>0.92</v>
      </c>
      <c r="T49" s="36"/>
      <c r="U49" s="43">
        <f t="shared" si="0"/>
        <v>0.29397537379067717</v>
      </c>
      <c r="V49" s="43">
        <f t="shared" si="1"/>
        <v>0.43570722057368938</v>
      </c>
      <c r="W49" s="43">
        <f t="shared" si="2"/>
        <v>0.59387351778656128</v>
      </c>
      <c r="X49" s="43">
        <f t="shared" si="3"/>
        <v>0.48300970873786409</v>
      </c>
      <c r="Y49" s="43">
        <f t="shared" si="4"/>
        <v>0.32992327365728902</v>
      </c>
      <c r="Z49" s="43" t="str">
        <f t="shared" si="5"/>
        <v>..</v>
      </c>
      <c r="AA49" s="43" t="str">
        <f t="shared" si="6"/>
        <v>..</v>
      </c>
      <c r="AB49" s="43" t="str">
        <f t="shared" si="7"/>
        <v>..</v>
      </c>
      <c r="AC49" s="43" t="str">
        <f t="shared" si="8"/>
        <v>..</v>
      </c>
      <c r="AD49" s="43" t="str">
        <f t="shared" si="9"/>
        <v>..</v>
      </c>
      <c r="AE49" s="43" t="str">
        <f t="shared" si="10"/>
        <v>..</v>
      </c>
      <c r="AF49" s="43" t="str">
        <f t="shared" si="11"/>
        <v>..</v>
      </c>
      <c r="AG49" s="43" t="str">
        <f t="shared" si="12"/>
        <v>..</v>
      </c>
      <c r="AH49" s="43">
        <f t="shared" si="13"/>
        <v>0.92</v>
      </c>
      <c r="AI49" s="43"/>
    </row>
    <row r="50" spans="1:35">
      <c r="A50" s="51" t="s">
        <v>95</v>
      </c>
      <c r="B50" s="51" t="s">
        <v>439</v>
      </c>
      <c r="C50" s="43">
        <f t="shared" si="14"/>
        <v>0.56592317291017347</v>
      </c>
      <c r="F50" s="52">
        <v>3.581370449678801</v>
      </c>
      <c r="G50" s="52">
        <v>3.4155982905982905</v>
      </c>
      <c r="H50" s="52">
        <v>3.0598290598290596</v>
      </c>
      <c r="I50" s="52">
        <v>3.7102212855637515</v>
      </c>
      <c r="J50" s="52">
        <v>3.5960539979231569</v>
      </c>
      <c r="K50" s="53" t="s">
        <v>181</v>
      </c>
      <c r="L50" s="52" t="s">
        <v>181</v>
      </c>
      <c r="M50" s="52" t="s">
        <v>181</v>
      </c>
      <c r="N50" s="52" t="s">
        <v>181</v>
      </c>
      <c r="O50" s="52" t="s">
        <v>181</v>
      </c>
      <c r="P50" s="52" t="s">
        <v>181</v>
      </c>
      <c r="Q50" s="52" t="s">
        <v>181</v>
      </c>
      <c r="S50" s="57">
        <v>0.75</v>
      </c>
      <c r="T50" s="36"/>
      <c r="U50" s="43">
        <f t="shared" si="0"/>
        <v>0.35465738758029974</v>
      </c>
      <c r="V50" s="43">
        <f t="shared" si="1"/>
        <v>0.39610042735042739</v>
      </c>
      <c r="W50" s="43">
        <f t="shared" si="2"/>
        <v>0.4850427350427351</v>
      </c>
      <c r="X50" s="43">
        <f t="shared" si="3"/>
        <v>0.32244467860906212</v>
      </c>
      <c r="Y50" s="43">
        <f t="shared" si="4"/>
        <v>0.35098650051921076</v>
      </c>
      <c r="Z50" s="43" t="str">
        <f t="shared" si="5"/>
        <v>..</v>
      </c>
      <c r="AA50" s="43" t="str">
        <f t="shared" si="6"/>
        <v>..</v>
      </c>
      <c r="AB50" s="43" t="str">
        <f t="shared" si="7"/>
        <v>..</v>
      </c>
      <c r="AC50" s="43" t="str">
        <f t="shared" si="8"/>
        <v>..</v>
      </c>
      <c r="AD50" s="43" t="str">
        <f t="shared" si="9"/>
        <v>..</v>
      </c>
      <c r="AE50" s="43" t="str">
        <f t="shared" si="10"/>
        <v>..</v>
      </c>
      <c r="AF50" s="43" t="str">
        <f t="shared" si="11"/>
        <v>..</v>
      </c>
      <c r="AG50" s="43" t="str">
        <f t="shared" si="12"/>
        <v>..</v>
      </c>
      <c r="AH50" s="43">
        <f t="shared" si="13"/>
        <v>0.75</v>
      </c>
      <c r="AI50" s="43"/>
    </row>
    <row r="51" spans="1:35">
      <c r="A51" s="51" t="s">
        <v>102</v>
      </c>
      <c r="B51" s="51" t="s">
        <v>440</v>
      </c>
      <c r="C51" s="43">
        <f t="shared" si="14"/>
        <v>0.52264149463059684</v>
      </c>
      <c r="F51" s="52">
        <v>3.8608247422680413</v>
      </c>
      <c r="G51" s="52">
        <v>3.9211195928753182</v>
      </c>
      <c r="H51" s="52">
        <v>2.9972027972027973</v>
      </c>
      <c r="I51" s="52">
        <v>4.0748218527315911</v>
      </c>
      <c r="J51" s="52">
        <v>3.6403712296983759</v>
      </c>
      <c r="K51" s="53" t="s">
        <v>181</v>
      </c>
      <c r="L51" s="52" t="s">
        <v>181</v>
      </c>
      <c r="M51" s="52" t="s">
        <v>181</v>
      </c>
      <c r="N51" s="52" t="s">
        <v>181</v>
      </c>
      <c r="O51" s="52" t="s">
        <v>181</v>
      </c>
      <c r="P51" s="52" t="s">
        <v>181</v>
      </c>
      <c r="Q51" s="52" t="s">
        <v>181</v>
      </c>
      <c r="S51" s="57">
        <v>0.72</v>
      </c>
      <c r="T51" s="37"/>
      <c r="U51" s="43">
        <f t="shared" si="0"/>
        <v>0.28479381443298968</v>
      </c>
      <c r="V51" s="43">
        <f t="shared" si="1"/>
        <v>0.26972010178117045</v>
      </c>
      <c r="W51" s="43">
        <f t="shared" si="2"/>
        <v>0.50069930069930069</v>
      </c>
      <c r="X51" s="43">
        <f t="shared" si="3"/>
        <v>0.23129453681710221</v>
      </c>
      <c r="Y51" s="43">
        <f t="shared" si="4"/>
        <v>0.33990719257540603</v>
      </c>
      <c r="Z51" s="43" t="str">
        <f t="shared" si="5"/>
        <v>..</v>
      </c>
      <c r="AA51" s="43" t="str">
        <f t="shared" si="6"/>
        <v>..</v>
      </c>
      <c r="AB51" s="43" t="str">
        <f t="shared" si="7"/>
        <v>..</v>
      </c>
      <c r="AC51" s="43" t="str">
        <f t="shared" si="8"/>
        <v>..</v>
      </c>
      <c r="AD51" s="43" t="str">
        <f t="shared" si="9"/>
        <v>..</v>
      </c>
      <c r="AE51" s="43" t="str">
        <f t="shared" si="10"/>
        <v>..</v>
      </c>
      <c r="AF51" s="43" t="str">
        <f t="shared" si="11"/>
        <v>..</v>
      </c>
      <c r="AG51" s="43" t="str">
        <f t="shared" si="12"/>
        <v>..</v>
      </c>
      <c r="AH51" s="43">
        <f t="shared" si="13"/>
        <v>0.72</v>
      </c>
      <c r="AI51" s="43"/>
    </row>
    <row r="52" spans="1:35">
      <c r="A52" s="51" t="s">
        <v>94</v>
      </c>
      <c r="B52" s="51" t="s">
        <v>441</v>
      </c>
      <c r="C52" s="43">
        <f t="shared" si="14"/>
        <v>0.48858059394100506</v>
      </c>
      <c r="F52" s="52">
        <v>3.5346938775510206</v>
      </c>
      <c r="G52" s="52">
        <v>3.5153374233128836</v>
      </c>
      <c r="H52" s="52">
        <v>2.655241935483871</v>
      </c>
      <c r="I52" s="52">
        <v>4.1142284569138274</v>
      </c>
      <c r="J52" s="52">
        <v>4.6372745490981968</v>
      </c>
      <c r="K52" s="53" t="s">
        <v>181</v>
      </c>
      <c r="L52" s="52" t="s">
        <v>181</v>
      </c>
      <c r="M52" s="52" t="s">
        <v>181</v>
      </c>
      <c r="N52" s="52" t="s">
        <v>181</v>
      </c>
      <c r="O52" s="52" t="s">
        <v>181</v>
      </c>
      <c r="P52" s="52" t="s">
        <v>181</v>
      </c>
      <c r="Q52" s="52" t="s">
        <v>181</v>
      </c>
      <c r="S52" s="57">
        <v>0.65</v>
      </c>
      <c r="T52" s="36"/>
      <c r="U52" s="43">
        <f t="shared" si="0"/>
        <v>0.36632653061224485</v>
      </c>
      <c r="V52" s="43">
        <f t="shared" si="1"/>
        <v>0.37116564417177911</v>
      </c>
      <c r="W52" s="43">
        <f t="shared" si="2"/>
        <v>0.58618951612903225</v>
      </c>
      <c r="X52" s="43">
        <f t="shared" si="3"/>
        <v>0.22144288577154314</v>
      </c>
      <c r="Y52" s="43">
        <f t="shared" si="4"/>
        <v>9.0681362725450798E-2</v>
      </c>
      <c r="Z52" s="43" t="str">
        <f t="shared" si="5"/>
        <v>..</v>
      </c>
      <c r="AA52" s="43" t="str">
        <f t="shared" si="6"/>
        <v>..</v>
      </c>
      <c r="AB52" s="43" t="str">
        <f t="shared" si="7"/>
        <v>..</v>
      </c>
      <c r="AC52" s="43" t="str">
        <f t="shared" si="8"/>
        <v>..</v>
      </c>
      <c r="AD52" s="43" t="str">
        <f t="shared" si="9"/>
        <v>..</v>
      </c>
      <c r="AE52" s="43" t="str">
        <f t="shared" si="10"/>
        <v>..</v>
      </c>
      <c r="AF52" s="43" t="str">
        <f t="shared" si="11"/>
        <v>..</v>
      </c>
      <c r="AG52" s="43" t="str">
        <f t="shared" si="12"/>
        <v>..</v>
      </c>
      <c r="AH52" s="43">
        <f t="shared" si="13"/>
        <v>0.65</v>
      </c>
      <c r="AI52" s="43"/>
    </row>
    <row r="53" spans="1:35">
      <c r="A53" s="51" t="s">
        <v>112</v>
      </c>
      <c r="B53" s="51" t="s">
        <v>442</v>
      </c>
      <c r="C53" s="43">
        <f t="shared" si="14"/>
        <v>0.80408662884140814</v>
      </c>
      <c r="F53" s="52">
        <v>2.6023622047244093</v>
      </c>
      <c r="G53" s="52">
        <v>2.2989999999999999</v>
      </c>
      <c r="H53" s="52">
        <v>2.7334649555774928</v>
      </c>
      <c r="I53" s="52">
        <v>2.304648862512364</v>
      </c>
      <c r="J53" s="52">
        <v>2.697058823529412</v>
      </c>
      <c r="K53" s="53" t="s">
        <v>181</v>
      </c>
      <c r="L53" s="52" t="s">
        <v>181</v>
      </c>
      <c r="M53" s="52" t="s">
        <v>181</v>
      </c>
      <c r="N53" s="52" t="s">
        <v>181</v>
      </c>
      <c r="O53" s="52" t="s">
        <v>181</v>
      </c>
      <c r="P53" s="52" t="s">
        <v>181</v>
      </c>
      <c r="Q53" s="52" t="s">
        <v>181</v>
      </c>
      <c r="S53" s="57">
        <v>0.99</v>
      </c>
      <c r="T53" s="36"/>
      <c r="U53" s="43">
        <f t="shared" si="0"/>
        <v>0.59940944881889768</v>
      </c>
      <c r="V53" s="43">
        <f t="shared" si="1"/>
        <v>0.67525000000000002</v>
      </c>
      <c r="W53" s="43">
        <f t="shared" si="2"/>
        <v>0.5666337611056268</v>
      </c>
      <c r="X53" s="43">
        <f t="shared" si="3"/>
        <v>0.673837784371909</v>
      </c>
      <c r="Y53" s="43">
        <f t="shared" si="4"/>
        <v>0.57573529411764701</v>
      </c>
      <c r="Z53" s="43" t="str">
        <f t="shared" si="5"/>
        <v>..</v>
      </c>
      <c r="AA53" s="43" t="str">
        <f t="shared" si="6"/>
        <v>..</v>
      </c>
      <c r="AB53" s="43" t="str">
        <f t="shared" si="7"/>
        <v>..</v>
      </c>
      <c r="AC53" s="43" t="str">
        <f t="shared" si="8"/>
        <v>..</v>
      </c>
      <c r="AD53" s="43" t="str">
        <f t="shared" si="9"/>
        <v>..</v>
      </c>
      <c r="AE53" s="43" t="str">
        <f t="shared" si="10"/>
        <v>..</v>
      </c>
      <c r="AF53" s="43" t="str">
        <f t="shared" si="11"/>
        <v>..</v>
      </c>
      <c r="AG53" s="43" t="str">
        <f t="shared" si="12"/>
        <v>..</v>
      </c>
      <c r="AH53" s="43">
        <f t="shared" si="13"/>
        <v>0.99</v>
      </c>
      <c r="AI53" s="43"/>
    </row>
    <row r="54" spans="1:35">
      <c r="A54" s="51" t="s">
        <v>110</v>
      </c>
      <c r="B54" s="51" t="s">
        <v>443</v>
      </c>
      <c r="C54" s="43">
        <f t="shared" si="14"/>
        <v>0.6065524739538638</v>
      </c>
      <c r="F54" s="52">
        <v>4.2347110923660907</v>
      </c>
      <c r="G54" s="52">
        <v>3.7859633827375765</v>
      </c>
      <c r="H54" s="52">
        <v>3.0372955288985821</v>
      </c>
      <c r="I54" s="52">
        <v>3.4188920768042377</v>
      </c>
      <c r="J54" s="52">
        <v>3.4610389610389611</v>
      </c>
      <c r="K54" s="53" t="s">
        <v>181</v>
      </c>
      <c r="L54" s="52" t="s">
        <v>181</v>
      </c>
      <c r="M54" s="52" t="s">
        <v>181</v>
      </c>
      <c r="N54" s="52" t="s">
        <v>181</v>
      </c>
      <c r="O54" s="52" t="s">
        <v>181</v>
      </c>
      <c r="P54" s="52" t="s">
        <v>181</v>
      </c>
      <c r="Q54" s="52" t="s">
        <v>181</v>
      </c>
      <c r="S54" s="57">
        <v>0.86</v>
      </c>
      <c r="T54" s="36"/>
      <c r="U54" s="43">
        <f t="shared" si="0"/>
        <v>0.19132222690847733</v>
      </c>
      <c r="V54" s="43">
        <f t="shared" si="1"/>
        <v>0.30350915431560588</v>
      </c>
      <c r="W54" s="43">
        <f t="shared" si="2"/>
        <v>0.49067611777535447</v>
      </c>
      <c r="X54" s="43">
        <f t="shared" si="3"/>
        <v>0.39527698079894058</v>
      </c>
      <c r="Y54" s="43">
        <f t="shared" si="4"/>
        <v>0.38474025974025972</v>
      </c>
      <c r="Z54" s="43" t="str">
        <f t="shared" si="5"/>
        <v>..</v>
      </c>
      <c r="AA54" s="43" t="str">
        <f t="shared" si="6"/>
        <v>..</v>
      </c>
      <c r="AB54" s="43" t="str">
        <f t="shared" si="7"/>
        <v>..</v>
      </c>
      <c r="AC54" s="43" t="str">
        <f t="shared" si="8"/>
        <v>..</v>
      </c>
      <c r="AD54" s="43" t="str">
        <f t="shared" si="9"/>
        <v>..</v>
      </c>
      <c r="AE54" s="43" t="str">
        <f t="shared" si="10"/>
        <v>..</v>
      </c>
      <c r="AF54" s="43" t="str">
        <f t="shared" si="11"/>
        <v>..</v>
      </c>
      <c r="AG54" s="43" t="str">
        <f t="shared" si="12"/>
        <v>..</v>
      </c>
      <c r="AH54" s="43">
        <f t="shared" si="13"/>
        <v>0.86</v>
      </c>
      <c r="AI54" s="43"/>
    </row>
    <row r="55" spans="1:35">
      <c r="A55" s="51" t="s">
        <v>113</v>
      </c>
      <c r="B55" s="51" t="s">
        <v>444</v>
      </c>
      <c r="C55" s="43">
        <f t="shared" si="14"/>
        <v>0.74659697354466104</v>
      </c>
      <c r="F55" s="52">
        <v>3.0487264673311185</v>
      </c>
      <c r="G55" s="52">
        <v>2.6895787139689578</v>
      </c>
      <c r="H55" s="52">
        <v>3.4629834254143645</v>
      </c>
      <c r="I55" s="52">
        <v>2.3995510662177328</v>
      </c>
      <c r="J55" s="52">
        <v>3.1352813852813854</v>
      </c>
      <c r="K55" s="53" t="s">
        <v>181</v>
      </c>
      <c r="L55" s="52" t="s">
        <v>181</v>
      </c>
      <c r="M55" s="52" t="s">
        <v>181</v>
      </c>
      <c r="N55" s="52" t="s">
        <v>181</v>
      </c>
      <c r="O55" s="52" t="s">
        <v>181</v>
      </c>
      <c r="P55" s="52" t="s">
        <v>181</v>
      </c>
      <c r="Q55" s="52" t="s">
        <v>181</v>
      </c>
      <c r="S55" s="57">
        <v>0.98</v>
      </c>
      <c r="T55" s="36"/>
      <c r="U55" s="43">
        <f t="shared" si="0"/>
        <v>0.48781838316722037</v>
      </c>
      <c r="V55" s="43">
        <f t="shared" si="1"/>
        <v>0.57760532150776056</v>
      </c>
      <c r="W55" s="43">
        <f t="shared" si="2"/>
        <v>0.38425414364640886</v>
      </c>
      <c r="X55" s="43">
        <f t="shared" si="3"/>
        <v>0.65011223344556679</v>
      </c>
      <c r="Y55" s="43">
        <f t="shared" si="4"/>
        <v>0.46617965367965364</v>
      </c>
      <c r="Z55" s="43" t="str">
        <f t="shared" si="5"/>
        <v>..</v>
      </c>
      <c r="AA55" s="43" t="str">
        <f t="shared" si="6"/>
        <v>..</v>
      </c>
      <c r="AB55" s="43" t="str">
        <f t="shared" si="7"/>
        <v>..</v>
      </c>
      <c r="AC55" s="43" t="str">
        <f t="shared" si="8"/>
        <v>..</v>
      </c>
      <c r="AD55" s="43" t="str">
        <f t="shared" si="9"/>
        <v>..</v>
      </c>
      <c r="AE55" s="43" t="str">
        <f t="shared" si="10"/>
        <v>..</v>
      </c>
      <c r="AF55" s="43" t="str">
        <f t="shared" si="11"/>
        <v>..</v>
      </c>
      <c r="AG55" s="43" t="str">
        <f t="shared" si="12"/>
        <v>..</v>
      </c>
      <c r="AH55" s="43">
        <f t="shared" si="13"/>
        <v>0.98</v>
      </c>
      <c r="AI55" s="43"/>
    </row>
    <row r="56" spans="1:35">
      <c r="A56" s="51" t="s">
        <v>116</v>
      </c>
      <c r="B56" s="51" t="s">
        <v>445</v>
      </c>
      <c r="C56" s="43">
        <f t="shared" si="14"/>
        <v>0.57650758144992664</v>
      </c>
      <c r="F56" s="52">
        <v>3.5814479638009051</v>
      </c>
      <c r="G56" s="52">
        <v>3.6056935190793458</v>
      </c>
      <c r="H56" s="52">
        <v>3.089171974522293</v>
      </c>
      <c r="I56" s="52">
        <v>3.8605324074074074</v>
      </c>
      <c r="J56" s="52">
        <v>4.2028508771929829</v>
      </c>
      <c r="K56" s="53" t="s">
        <v>181</v>
      </c>
      <c r="L56" s="52" t="s">
        <v>181</v>
      </c>
      <c r="M56" s="52" t="s">
        <v>181</v>
      </c>
      <c r="N56" s="52" t="s">
        <v>181</v>
      </c>
      <c r="O56" s="52" t="s">
        <v>181</v>
      </c>
      <c r="P56" s="52" t="s">
        <v>181</v>
      </c>
      <c r="Q56" s="52" t="s">
        <v>181</v>
      </c>
      <c r="S56" s="57">
        <v>0.82000000000000006</v>
      </c>
      <c r="T56" s="36"/>
      <c r="U56" s="43">
        <f t="shared" si="0"/>
        <v>0.35463800904977372</v>
      </c>
      <c r="V56" s="43">
        <f t="shared" si="1"/>
        <v>0.34857662023016356</v>
      </c>
      <c r="W56" s="43">
        <f t="shared" si="2"/>
        <v>0.47770700636942676</v>
      </c>
      <c r="X56" s="43">
        <f t="shared" si="3"/>
        <v>0.28486689814814814</v>
      </c>
      <c r="Y56" s="43">
        <f t="shared" si="4"/>
        <v>0.19928728070175428</v>
      </c>
      <c r="Z56" s="43" t="str">
        <f t="shared" si="5"/>
        <v>..</v>
      </c>
      <c r="AA56" s="43" t="str">
        <f t="shared" si="6"/>
        <v>..</v>
      </c>
      <c r="AB56" s="43" t="str">
        <f t="shared" si="7"/>
        <v>..</v>
      </c>
      <c r="AC56" s="43" t="str">
        <f t="shared" si="8"/>
        <v>..</v>
      </c>
      <c r="AD56" s="43" t="str">
        <f t="shared" si="9"/>
        <v>..</v>
      </c>
      <c r="AE56" s="43" t="str">
        <f t="shared" si="10"/>
        <v>..</v>
      </c>
      <c r="AF56" s="43" t="str">
        <f t="shared" si="11"/>
        <v>..</v>
      </c>
      <c r="AG56" s="43" t="str">
        <f t="shared" si="12"/>
        <v>..</v>
      </c>
      <c r="AH56" s="43">
        <f t="shared" si="13"/>
        <v>0.82000000000000006</v>
      </c>
      <c r="AI56" s="43"/>
    </row>
    <row r="57" spans="1:35">
      <c r="A57" s="51" t="s">
        <v>117</v>
      </c>
      <c r="B57" s="51" t="s">
        <v>446</v>
      </c>
      <c r="C57" s="43">
        <f t="shared" si="14"/>
        <v>0.58891486941267224</v>
      </c>
      <c r="F57" s="38">
        <v>4.5642570281124497</v>
      </c>
      <c r="G57" s="38">
        <v>4.6092184368737472</v>
      </c>
      <c r="H57" s="38">
        <v>2.837675350701403</v>
      </c>
      <c r="I57" s="38">
        <v>4.3737373737373737</v>
      </c>
      <c r="J57" s="38">
        <v>4.2585170340681362</v>
      </c>
      <c r="K57" s="38" t="s">
        <v>181</v>
      </c>
      <c r="L57" s="38" t="s">
        <v>181</v>
      </c>
      <c r="M57" s="38" t="s">
        <v>181</v>
      </c>
      <c r="N57" s="38" t="s">
        <v>181</v>
      </c>
      <c r="O57" s="38" t="s">
        <v>181</v>
      </c>
      <c r="P57" s="38" t="s">
        <v>181</v>
      </c>
      <c r="Q57" s="52" t="s">
        <v>181</v>
      </c>
      <c r="S57" s="57">
        <v>0.96</v>
      </c>
      <c r="T57" s="36"/>
      <c r="U57" s="43">
        <f t="shared" si="0"/>
        <v>0.10893574297188757</v>
      </c>
      <c r="V57" s="43">
        <f t="shared" si="1"/>
        <v>9.7695390781563196E-2</v>
      </c>
      <c r="W57" s="43">
        <f t="shared" si="2"/>
        <v>0.54058116232464926</v>
      </c>
      <c r="X57" s="43">
        <f t="shared" si="3"/>
        <v>0.15656565656565657</v>
      </c>
      <c r="Y57" s="43">
        <f t="shared" si="4"/>
        <v>0.18537074148296595</v>
      </c>
      <c r="Z57" s="43" t="str">
        <f t="shared" si="5"/>
        <v>..</v>
      </c>
      <c r="AA57" s="43" t="str">
        <f t="shared" si="6"/>
        <v>..</v>
      </c>
      <c r="AB57" s="43" t="str">
        <f t="shared" si="7"/>
        <v>..</v>
      </c>
      <c r="AC57" s="43" t="str">
        <f t="shared" si="8"/>
        <v>..</v>
      </c>
      <c r="AD57" s="43" t="str">
        <f t="shared" si="9"/>
        <v>..</v>
      </c>
      <c r="AE57" s="43" t="str">
        <f t="shared" si="10"/>
        <v>..</v>
      </c>
      <c r="AF57" s="43" t="str">
        <f t="shared" si="11"/>
        <v>..</v>
      </c>
      <c r="AG57" s="43" t="str">
        <f t="shared" si="12"/>
        <v>..</v>
      </c>
      <c r="AH57" s="43">
        <f t="shared" si="13"/>
        <v>0.96</v>
      </c>
    </row>
    <row r="58" spans="1:35">
      <c r="A58" s="51" t="s">
        <v>118</v>
      </c>
      <c r="B58" s="51" t="s">
        <v>447</v>
      </c>
      <c r="C58" s="43">
        <f t="shared" si="14"/>
        <v>0.53482145793199887</v>
      </c>
      <c r="F58" s="38">
        <v>4.2678571428571432</v>
      </c>
      <c r="G58" s="38">
        <v>4.2815715622076711</v>
      </c>
      <c r="H58" s="38">
        <v>3.3803088803088803</v>
      </c>
      <c r="I58" s="38">
        <v>4.4342857142857142</v>
      </c>
      <c r="J58" s="38">
        <v>3.8431183830606352</v>
      </c>
      <c r="K58" s="38" t="s">
        <v>181</v>
      </c>
      <c r="L58" s="38" t="s">
        <v>181</v>
      </c>
      <c r="M58" s="38" t="s">
        <v>181</v>
      </c>
      <c r="N58" s="38" t="s">
        <v>181</v>
      </c>
      <c r="O58" s="38" t="s">
        <v>181</v>
      </c>
      <c r="P58" s="38" t="s">
        <v>181</v>
      </c>
      <c r="Q58" s="52" t="s">
        <v>181</v>
      </c>
      <c r="S58" s="57">
        <v>0.83</v>
      </c>
      <c r="T58" s="36"/>
      <c r="U58" s="43">
        <f t="shared" si="0"/>
        <v>0.18303571428571419</v>
      </c>
      <c r="V58" s="43">
        <f t="shared" si="1"/>
        <v>0.17960710944808223</v>
      </c>
      <c r="W58" s="43">
        <f t="shared" si="2"/>
        <v>0.40492277992277992</v>
      </c>
      <c r="X58" s="43">
        <f t="shared" si="3"/>
        <v>0.14142857142857146</v>
      </c>
      <c r="Y58" s="43">
        <f t="shared" si="4"/>
        <v>0.28922040423484119</v>
      </c>
      <c r="Z58" s="43" t="str">
        <f t="shared" si="5"/>
        <v>..</v>
      </c>
      <c r="AA58" s="43" t="str">
        <f t="shared" si="6"/>
        <v>..</v>
      </c>
      <c r="AB58" s="43" t="str">
        <f t="shared" si="7"/>
        <v>..</v>
      </c>
      <c r="AC58" s="43" t="str">
        <f t="shared" si="8"/>
        <v>..</v>
      </c>
      <c r="AD58" s="43" t="str">
        <f t="shared" si="9"/>
        <v>..</v>
      </c>
      <c r="AE58" s="43" t="str">
        <f t="shared" si="10"/>
        <v>..</v>
      </c>
      <c r="AF58" s="43" t="str">
        <f t="shared" si="11"/>
        <v>..</v>
      </c>
      <c r="AG58" s="43" t="str">
        <f t="shared" si="12"/>
        <v>..</v>
      </c>
      <c r="AH58" s="43">
        <f t="shared" si="13"/>
        <v>0.83</v>
      </c>
    </row>
    <row r="59" spans="1:35">
      <c r="A59" s="51" t="s">
        <v>119</v>
      </c>
      <c r="B59" s="51" t="s">
        <v>448</v>
      </c>
      <c r="C59" s="43">
        <f t="shared" si="14"/>
        <v>0.63563480743672207</v>
      </c>
      <c r="F59" s="38">
        <v>3.9809619238476954</v>
      </c>
      <c r="G59" s="38">
        <v>3.937813440320963</v>
      </c>
      <c r="H59" s="38">
        <v>2.0230923694779115</v>
      </c>
      <c r="I59" s="38">
        <v>3.4357429718875503</v>
      </c>
      <c r="J59" s="38">
        <v>3.9969969969969972</v>
      </c>
      <c r="K59" s="38" t="s">
        <v>181</v>
      </c>
      <c r="L59" s="38" t="s">
        <v>181</v>
      </c>
      <c r="M59" s="38" t="s">
        <v>181</v>
      </c>
      <c r="N59" s="38" t="s">
        <v>181</v>
      </c>
      <c r="O59" s="38" t="s">
        <v>181</v>
      </c>
      <c r="P59" s="38" t="s">
        <v>181</v>
      </c>
      <c r="Q59" s="52" t="s">
        <v>181</v>
      </c>
      <c r="S59" s="57">
        <v>0.89</v>
      </c>
      <c r="T59" s="36"/>
      <c r="U59" s="43">
        <f t="shared" si="0"/>
        <v>0.25475951903807614</v>
      </c>
      <c r="V59" s="43">
        <f t="shared" si="1"/>
        <v>0.26554663991975924</v>
      </c>
      <c r="W59" s="43">
        <f t="shared" si="2"/>
        <v>0.74422690763052213</v>
      </c>
      <c r="X59" s="43">
        <f t="shared" si="3"/>
        <v>0.39106425702811243</v>
      </c>
      <c r="Y59" s="43">
        <f t="shared" si="4"/>
        <v>0.25075075075075071</v>
      </c>
      <c r="Z59" s="43" t="str">
        <f t="shared" si="5"/>
        <v>..</v>
      </c>
      <c r="AA59" s="43" t="str">
        <f t="shared" si="6"/>
        <v>..</v>
      </c>
      <c r="AB59" s="43" t="str">
        <f t="shared" si="7"/>
        <v>..</v>
      </c>
      <c r="AC59" s="43" t="str">
        <f t="shared" si="8"/>
        <v>..</v>
      </c>
      <c r="AD59" s="43" t="str">
        <f t="shared" si="9"/>
        <v>..</v>
      </c>
      <c r="AE59" s="43" t="str">
        <f t="shared" si="10"/>
        <v>..</v>
      </c>
      <c r="AF59" s="43" t="str">
        <f t="shared" si="11"/>
        <v>..</v>
      </c>
      <c r="AG59" s="43" t="str">
        <f t="shared" si="12"/>
        <v>..</v>
      </c>
      <c r="AH59" s="43">
        <f t="shared" si="13"/>
        <v>0.89</v>
      </c>
    </row>
    <row r="60" spans="1:35">
      <c r="A60" s="51" t="s">
        <v>121</v>
      </c>
      <c r="B60" s="51" t="s">
        <v>449</v>
      </c>
      <c r="C60" s="43">
        <f t="shared" si="14"/>
        <v>0.66711881667672346</v>
      </c>
      <c r="F60" s="38">
        <v>3.5529010238907848</v>
      </c>
      <c r="G60" s="38">
        <v>3.3947065592635215</v>
      </c>
      <c r="H60" s="38">
        <v>3.3818393480791618</v>
      </c>
      <c r="I60" s="38">
        <v>3.423570595099183</v>
      </c>
      <c r="J60" s="38">
        <v>3.7622298065984072</v>
      </c>
      <c r="K60" s="38" t="s">
        <v>181</v>
      </c>
      <c r="L60" s="38" t="s">
        <v>181</v>
      </c>
      <c r="M60" s="38" t="s">
        <v>181</v>
      </c>
      <c r="N60" s="38" t="s">
        <v>181</v>
      </c>
      <c r="O60" s="38" t="s">
        <v>181</v>
      </c>
      <c r="P60" s="38" t="s">
        <v>181</v>
      </c>
      <c r="Q60" s="52" t="s">
        <v>181</v>
      </c>
      <c r="S60" s="57">
        <v>0.96</v>
      </c>
      <c r="T60" s="36"/>
      <c r="U60" s="43">
        <f t="shared" si="0"/>
        <v>0.36177474402730381</v>
      </c>
      <c r="V60" s="43">
        <f t="shared" si="1"/>
        <v>0.40132336018411963</v>
      </c>
      <c r="W60" s="43">
        <f t="shared" si="2"/>
        <v>0.40454016298020956</v>
      </c>
      <c r="X60" s="43">
        <f t="shared" si="3"/>
        <v>0.39410735122520424</v>
      </c>
      <c r="Y60" s="43">
        <f t="shared" si="4"/>
        <v>0.30944254835039819</v>
      </c>
      <c r="Z60" s="43" t="str">
        <f t="shared" si="5"/>
        <v>..</v>
      </c>
      <c r="AA60" s="43" t="str">
        <f t="shared" si="6"/>
        <v>..</v>
      </c>
      <c r="AB60" s="43" t="str">
        <f t="shared" si="7"/>
        <v>..</v>
      </c>
      <c r="AC60" s="43" t="str">
        <f t="shared" si="8"/>
        <v>..</v>
      </c>
      <c r="AD60" s="43" t="str">
        <f t="shared" si="9"/>
        <v>..</v>
      </c>
      <c r="AE60" s="43" t="str">
        <f t="shared" si="10"/>
        <v>..</v>
      </c>
      <c r="AF60" s="43" t="str">
        <f t="shared" si="11"/>
        <v>..</v>
      </c>
      <c r="AG60" s="43" t="str">
        <f t="shared" si="12"/>
        <v>..</v>
      </c>
      <c r="AH60" s="43">
        <f t="shared" si="13"/>
        <v>0.96</v>
      </c>
    </row>
    <row r="61" spans="1:35">
      <c r="A61" s="51" t="s">
        <v>122</v>
      </c>
      <c r="B61" s="51" t="s">
        <v>450</v>
      </c>
      <c r="C61" s="43">
        <f t="shared" si="14"/>
        <v>0.70516878299307661</v>
      </c>
      <c r="F61" s="38">
        <v>3.9303797468354431</v>
      </c>
      <c r="G61" s="38">
        <v>3.3268817204301073</v>
      </c>
      <c r="H61" s="38">
        <v>2.8463157894736844</v>
      </c>
      <c r="I61" s="38">
        <v>3.2917547568710361</v>
      </c>
      <c r="J61" s="38">
        <v>2.9979166666666668</v>
      </c>
      <c r="K61" s="38" t="s">
        <v>181</v>
      </c>
      <c r="L61" s="38" t="s">
        <v>181</v>
      </c>
      <c r="M61" s="38" t="s">
        <v>181</v>
      </c>
      <c r="N61" s="38" t="s">
        <v>181</v>
      </c>
      <c r="O61" s="38" t="s">
        <v>181</v>
      </c>
      <c r="P61" s="38" t="s">
        <v>181</v>
      </c>
      <c r="Q61" s="52" t="s">
        <v>181</v>
      </c>
      <c r="S61" s="57">
        <v>0.98</v>
      </c>
      <c r="T61" s="36"/>
      <c r="U61" s="43">
        <f t="shared" si="0"/>
        <v>0.26740506329113922</v>
      </c>
      <c r="V61" s="43">
        <f t="shared" si="1"/>
        <v>0.41827956989247317</v>
      </c>
      <c r="W61" s="43">
        <f t="shared" si="2"/>
        <v>0.53842105263157891</v>
      </c>
      <c r="X61" s="43">
        <f t="shared" si="3"/>
        <v>0.42706131078224097</v>
      </c>
      <c r="Y61" s="43">
        <f t="shared" si="4"/>
        <v>0.5005208333333333</v>
      </c>
      <c r="Z61" s="43" t="str">
        <f t="shared" si="5"/>
        <v>..</v>
      </c>
      <c r="AA61" s="43" t="str">
        <f t="shared" si="6"/>
        <v>..</v>
      </c>
      <c r="AB61" s="43" t="str">
        <f t="shared" si="7"/>
        <v>..</v>
      </c>
      <c r="AC61" s="43" t="str">
        <f t="shared" si="8"/>
        <v>..</v>
      </c>
      <c r="AD61" s="43" t="str">
        <f t="shared" si="9"/>
        <v>..</v>
      </c>
      <c r="AE61" s="43" t="str">
        <f t="shared" si="10"/>
        <v>..</v>
      </c>
      <c r="AF61" s="43" t="str">
        <f t="shared" si="11"/>
        <v>..</v>
      </c>
      <c r="AG61" s="43" t="str">
        <f t="shared" si="12"/>
        <v>..</v>
      </c>
      <c r="AH61" s="43">
        <f t="shared" si="13"/>
        <v>0.98</v>
      </c>
    </row>
    <row r="62" spans="1:35">
      <c r="A62" s="51" t="s">
        <v>124</v>
      </c>
      <c r="B62" s="51" t="s">
        <v>451</v>
      </c>
      <c r="C62" s="43">
        <f t="shared" si="14"/>
        <v>0.56586373285613456</v>
      </c>
      <c r="F62" s="38">
        <v>4.2655771195097039</v>
      </c>
      <c r="G62" s="38">
        <v>4.3346573982125127</v>
      </c>
      <c r="H62" s="38">
        <v>3.3720670391061454</v>
      </c>
      <c r="I62" s="38">
        <v>4.1724524076147818</v>
      </c>
      <c r="J62" s="38">
        <v>3.8206967213114753</v>
      </c>
      <c r="K62" s="53" t="s">
        <v>181</v>
      </c>
      <c r="L62" s="38" t="s">
        <v>181</v>
      </c>
      <c r="M62" s="38" t="s">
        <v>181</v>
      </c>
      <c r="N62" s="38" t="s">
        <v>181</v>
      </c>
      <c r="O62" s="38" t="s">
        <v>181</v>
      </c>
      <c r="P62" s="38" t="s">
        <v>181</v>
      </c>
      <c r="Q62" s="52" t="s">
        <v>181</v>
      </c>
      <c r="S62" s="57">
        <v>0.88</v>
      </c>
      <c r="T62" s="36"/>
      <c r="U62" s="43">
        <f t="shared" si="0"/>
        <v>0.18360572012257403</v>
      </c>
      <c r="V62" s="43">
        <f t="shared" si="1"/>
        <v>0.16633565044687182</v>
      </c>
      <c r="W62" s="43">
        <f t="shared" si="2"/>
        <v>0.40698324022346366</v>
      </c>
      <c r="X62" s="43">
        <f t="shared" si="3"/>
        <v>0.20688689809630456</v>
      </c>
      <c r="Y62" s="43">
        <f t="shared" si="4"/>
        <v>0.29482581967213117</v>
      </c>
      <c r="Z62" s="43" t="str">
        <f t="shared" si="5"/>
        <v>..</v>
      </c>
      <c r="AA62" s="43" t="str">
        <f t="shared" si="6"/>
        <v>..</v>
      </c>
      <c r="AB62" s="43" t="str">
        <f t="shared" si="7"/>
        <v>..</v>
      </c>
      <c r="AC62" s="43" t="str">
        <f t="shared" si="8"/>
        <v>..</v>
      </c>
      <c r="AD62" s="43" t="str">
        <f t="shared" si="9"/>
        <v>..</v>
      </c>
      <c r="AE62" s="43" t="str">
        <f t="shared" si="10"/>
        <v>..</v>
      </c>
      <c r="AF62" s="43" t="str">
        <f t="shared" si="11"/>
        <v>..</v>
      </c>
      <c r="AG62" s="43" t="str">
        <f t="shared" si="12"/>
        <v>..</v>
      </c>
      <c r="AH62" s="43">
        <f t="shared" si="13"/>
        <v>0.88</v>
      </c>
    </row>
    <row r="63" spans="1:35">
      <c r="A63" s="51" t="s">
        <v>125</v>
      </c>
      <c r="B63" s="51" t="s">
        <v>452</v>
      </c>
      <c r="C63" s="43">
        <f t="shared" si="14"/>
        <v>0.48722623085775851</v>
      </c>
      <c r="F63" s="38">
        <v>3.9366548042704625</v>
      </c>
      <c r="G63" s="38">
        <v>3.8655876143560874</v>
      </c>
      <c r="H63" s="38">
        <v>3.4796918767507004</v>
      </c>
      <c r="I63" s="38">
        <v>3.9269503546099291</v>
      </c>
      <c r="J63" s="38">
        <v>4.5020661157024797</v>
      </c>
      <c r="K63" s="53" t="s">
        <v>181</v>
      </c>
      <c r="L63" s="38" t="s">
        <v>181</v>
      </c>
      <c r="M63" s="38" t="s">
        <v>181</v>
      </c>
      <c r="N63" s="38" t="s">
        <v>181</v>
      </c>
      <c r="O63" s="38" t="s">
        <v>181</v>
      </c>
      <c r="P63" s="38" t="s">
        <v>181</v>
      </c>
      <c r="Q63" s="52" t="s">
        <v>181</v>
      </c>
      <c r="S63" s="57">
        <v>0.71</v>
      </c>
      <c r="T63" s="36"/>
      <c r="U63" s="43">
        <f t="shared" si="0"/>
        <v>0.26583629893238436</v>
      </c>
      <c r="V63" s="43">
        <f t="shared" si="1"/>
        <v>0.28360309641097814</v>
      </c>
      <c r="W63" s="43">
        <f t="shared" si="2"/>
        <v>0.38007703081232491</v>
      </c>
      <c r="X63" s="43">
        <f t="shared" si="3"/>
        <v>0.26826241134751772</v>
      </c>
      <c r="Y63" s="43">
        <f t="shared" si="4"/>
        <v>0.12448347107438007</v>
      </c>
      <c r="Z63" s="43" t="str">
        <f t="shared" si="5"/>
        <v>..</v>
      </c>
      <c r="AA63" s="43" t="str">
        <f t="shared" si="6"/>
        <v>..</v>
      </c>
      <c r="AB63" s="43" t="str">
        <f t="shared" si="7"/>
        <v>..</v>
      </c>
      <c r="AC63" s="43" t="str">
        <f t="shared" si="8"/>
        <v>..</v>
      </c>
      <c r="AD63" s="43" t="str">
        <f t="shared" si="9"/>
        <v>..</v>
      </c>
      <c r="AE63" s="43" t="str">
        <f t="shared" si="10"/>
        <v>..</v>
      </c>
      <c r="AF63" s="43" t="str">
        <f t="shared" si="11"/>
        <v>..</v>
      </c>
      <c r="AG63" s="43" t="str">
        <f t="shared" si="12"/>
        <v>..</v>
      </c>
      <c r="AH63" s="43">
        <f t="shared" si="13"/>
        <v>0.71</v>
      </c>
    </row>
    <row r="64" spans="1:35">
      <c r="A64" s="51" t="s">
        <v>128</v>
      </c>
      <c r="B64" s="51" t="s">
        <v>453</v>
      </c>
      <c r="C64" s="43">
        <f t="shared" si="14"/>
        <v>0.49803270308540004</v>
      </c>
      <c r="F64" s="38">
        <v>3.7395683453237409</v>
      </c>
      <c r="G64" s="38">
        <v>3.6785173978819969</v>
      </c>
      <c r="H64" s="38">
        <v>2.9447806354009076</v>
      </c>
      <c r="I64" s="38">
        <v>3.8154670750382849</v>
      </c>
      <c r="J64" s="38">
        <v>3.900358422939068</v>
      </c>
      <c r="K64" s="53" t="s">
        <v>181</v>
      </c>
      <c r="L64" s="38" t="s">
        <v>181</v>
      </c>
      <c r="M64" s="38" t="s">
        <v>181</v>
      </c>
      <c r="N64" s="38" t="s">
        <v>181</v>
      </c>
      <c r="O64" s="38" t="s">
        <v>181</v>
      </c>
      <c r="P64" s="38" t="s">
        <v>181</v>
      </c>
      <c r="Q64" s="52" t="s">
        <v>181</v>
      </c>
      <c r="S64" s="57">
        <v>0.65</v>
      </c>
      <c r="T64" s="36"/>
      <c r="U64" s="43">
        <f t="shared" si="0"/>
        <v>0.31510791366906477</v>
      </c>
      <c r="V64" s="43">
        <f t="shared" si="1"/>
        <v>0.33037065052950076</v>
      </c>
      <c r="W64" s="43">
        <f t="shared" si="2"/>
        <v>0.51380484114977309</v>
      </c>
      <c r="X64" s="43">
        <f t="shared" si="3"/>
        <v>0.29613323124042878</v>
      </c>
      <c r="Y64" s="43">
        <f t="shared" si="4"/>
        <v>0.274910394265233</v>
      </c>
      <c r="Z64" s="43" t="str">
        <f t="shared" si="5"/>
        <v>..</v>
      </c>
      <c r="AA64" s="43" t="str">
        <f t="shared" si="6"/>
        <v>..</v>
      </c>
      <c r="AB64" s="43" t="str">
        <f t="shared" si="7"/>
        <v>..</v>
      </c>
      <c r="AC64" s="43" t="str">
        <f t="shared" si="8"/>
        <v>..</v>
      </c>
      <c r="AD64" s="43" t="str">
        <f t="shared" si="9"/>
        <v>..</v>
      </c>
      <c r="AE64" s="43" t="str">
        <f t="shared" si="10"/>
        <v>..</v>
      </c>
      <c r="AF64" s="43" t="str">
        <f t="shared" si="11"/>
        <v>..</v>
      </c>
      <c r="AG64" s="43" t="str">
        <f t="shared" si="12"/>
        <v>..</v>
      </c>
      <c r="AH64" s="43">
        <f t="shared" si="13"/>
        <v>0.65</v>
      </c>
    </row>
    <row r="65" spans="1:34">
      <c r="A65" s="51" t="s">
        <v>155</v>
      </c>
      <c r="B65" s="51" t="s">
        <v>455</v>
      </c>
      <c r="C65" s="43">
        <f t="shared" si="14"/>
        <v>0.55016747345218486</v>
      </c>
      <c r="F65" s="38">
        <v>4.0455991516436907</v>
      </c>
      <c r="G65" s="38">
        <v>3.8286014721345953</v>
      </c>
      <c r="H65" s="38">
        <v>3.6838777660695468</v>
      </c>
      <c r="I65" s="38">
        <v>3.9336842105263159</v>
      </c>
      <c r="J65" s="38">
        <v>3.9015384615384616</v>
      </c>
      <c r="K65" s="53" t="s">
        <v>181</v>
      </c>
      <c r="L65" s="38" t="s">
        <v>181</v>
      </c>
      <c r="M65" s="38" t="s">
        <v>181</v>
      </c>
      <c r="N65" s="38" t="s">
        <v>181</v>
      </c>
      <c r="O65" s="38" t="s">
        <v>181</v>
      </c>
      <c r="P65" s="38" t="s">
        <v>181</v>
      </c>
      <c r="Q65" s="52" t="s">
        <v>181</v>
      </c>
      <c r="S65" s="57">
        <v>0.82000000000000006</v>
      </c>
      <c r="T65" s="36"/>
      <c r="U65" s="43">
        <f t="shared" si="0"/>
        <v>0.23860021208907733</v>
      </c>
      <c r="V65" s="43">
        <f t="shared" si="1"/>
        <v>0.29284963196635116</v>
      </c>
      <c r="W65" s="43">
        <f t="shared" si="2"/>
        <v>0.32903055848261331</v>
      </c>
      <c r="X65" s="43">
        <f t="shared" si="3"/>
        <v>0.26657894736842103</v>
      </c>
      <c r="Y65" s="43">
        <f t="shared" si="4"/>
        <v>0.27461538461538459</v>
      </c>
      <c r="Z65" s="43" t="str">
        <f t="shared" si="5"/>
        <v>..</v>
      </c>
      <c r="AA65" s="43" t="str">
        <f t="shared" si="6"/>
        <v>..</v>
      </c>
      <c r="AB65" s="43" t="str">
        <f t="shared" si="7"/>
        <v>..</v>
      </c>
      <c r="AC65" s="43" t="str">
        <f t="shared" si="8"/>
        <v>..</v>
      </c>
      <c r="AD65" s="43" t="str">
        <f t="shared" si="9"/>
        <v>..</v>
      </c>
      <c r="AE65" s="43" t="str">
        <f t="shared" si="10"/>
        <v>..</v>
      </c>
      <c r="AF65" s="43" t="str">
        <f t="shared" si="11"/>
        <v>..</v>
      </c>
      <c r="AG65" s="43" t="str">
        <f t="shared" si="12"/>
        <v>..</v>
      </c>
      <c r="AH65" s="43">
        <f t="shared" si="13"/>
        <v>0.82000000000000006</v>
      </c>
    </row>
    <row r="66" spans="1:34">
      <c r="A66" s="51" t="s">
        <v>131</v>
      </c>
      <c r="B66" s="51" t="s">
        <v>456</v>
      </c>
      <c r="C66" s="43">
        <f t="shared" si="14"/>
        <v>0.36591247092772911</v>
      </c>
      <c r="F66" s="38">
        <v>3.9524838012958963</v>
      </c>
      <c r="G66" s="38">
        <v>3.8251121076233185</v>
      </c>
      <c r="H66" s="38">
        <v>2.5696767001114829</v>
      </c>
      <c r="I66" s="38">
        <v>4.317610062893082</v>
      </c>
      <c r="J66" s="38">
        <v>4.2986184909670566</v>
      </c>
      <c r="K66" s="53" t="s">
        <v>181</v>
      </c>
      <c r="L66" s="38" t="s">
        <v>181</v>
      </c>
      <c r="M66" s="38" t="s">
        <v>181</v>
      </c>
      <c r="N66" s="38" t="s">
        <v>181</v>
      </c>
      <c r="O66" s="38" t="s">
        <v>181</v>
      </c>
      <c r="P66" s="38" t="s">
        <v>181</v>
      </c>
      <c r="Q66" s="52" t="s">
        <v>181</v>
      </c>
      <c r="S66" s="57">
        <v>0.43000000000000005</v>
      </c>
      <c r="T66" s="36"/>
      <c r="U66" s="43">
        <f t="shared" si="0"/>
        <v>0.26187904967602593</v>
      </c>
      <c r="V66" s="43">
        <f t="shared" si="1"/>
        <v>0.29372197309417036</v>
      </c>
      <c r="W66" s="43">
        <f t="shared" si="2"/>
        <v>0.60758082497212929</v>
      </c>
      <c r="X66" s="43">
        <f t="shared" si="3"/>
        <v>0.17059748427672949</v>
      </c>
      <c r="Y66" s="43">
        <f t="shared" si="4"/>
        <v>0.17534537725823585</v>
      </c>
      <c r="Z66" s="43" t="str">
        <f t="shared" si="5"/>
        <v>..</v>
      </c>
      <c r="AA66" s="43" t="str">
        <f t="shared" si="6"/>
        <v>..</v>
      </c>
      <c r="AB66" s="43" t="str">
        <f t="shared" si="7"/>
        <v>..</v>
      </c>
      <c r="AC66" s="43" t="str">
        <f t="shared" si="8"/>
        <v>..</v>
      </c>
      <c r="AD66" s="43" t="str">
        <f t="shared" si="9"/>
        <v>..</v>
      </c>
      <c r="AE66" s="43" t="str">
        <f t="shared" si="10"/>
        <v>..</v>
      </c>
      <c r="AF66" s="43" t="str">
        <f t="shared" si="11"/>
        <v>..</v>
      </c>
      <c r="AG66" s="43" t="str">
        <f t="shared" si="12"/>
        <v>..</v>
      </c>
      <c r="AH66" s="43">
        <f t="shared" si="13"/>
        <v>0.43000000000000005</v>
      </c>
    </row>
    <row r="67" spans="1:34">
      <c r="A67" s="51" t="s">
        <v>129</v>
      </c>
      <c r="B67" s="51" t="s">
        <v>457</v>
      </c>
      <c r="C67" s="43">
        <f t="shared" si="14"/>
        <v>0.83915143412035809</v>
      </c>
      <c r="F67" s="38">
        <v>2.130242825607064</v>
      </c>
      <c r="G67" s="38">
        <v>1.8542825361512791</v>
      </c>
      <c r="H67" s="38">
        <v>2.4814004376367613</v>
      </c>
      <c r="I67" s="38">
        <v>1.8022471910112359</v>
      </c>
      <c r="J67" s="38">
        <v>2.1657696447793326</v>
      </c>
      <c r="K67" s="53" t="s">
        <v>181</v>
      </c>
      <c r="L67" s="38" t="s">
        <v>181</v>
      </c>
      <c r="M67" s="38" t="s">
        <v>181</v>
      </c>
      <c r="N67" s="38" t="s">
        <v>181</v>
      </c>
      <c r="O67" s="38" t="s">
        <v>181</v>
      </c>
      <c r="P67" s="38" t="s">
        <v>181</v>
      </c>
      <c r="Q67" s="52" t="s">
        <v>181</v>
      </c>
      <c r="S67" s="57">
        <v>0.95</v>
      </c>
      <c r="T67" s="36"/>
      <c r="U67" s="43">
        <f t="shared" ref="U67:U77" si="15">IF(ISNUMBER(F67)=TRUE,U$5*(F67-U$4)/(U$3-U$4)+(1-U$5)*(1-(F67-U$4)/(U$3-U$4)),"..")</f>
        <v>0.717439293598234</v>
      </c>
      <c r="V67" s="43">
        <f t="shared" ref="V67:V77" si="16">IF(ISNUMBER(G67)=TRUE,V$5*(G67-V$4)/(V$3-V$4)+(1-V$5)*(1-(G67-V$4)/(V$3-V$4)),"..")</f>
        <v>0.78642936596218016</v>
      </c>
      <c r="W67" s="43">
        <f t="shared" ref="W67:W77" si="17">IF(ISNUMBER(H67)=TRUE,W$5*(H67-W$4)/(W$3-W$4)+(1-W$5)*(1-(H67-W$4)/(W$3-W$4)),"..")</f>
        <v>0.62964989059080967</v>
      </c>
      <c r="X67" s="43">
        <f t="shared" ref="X67:X77" si="18">IF(ISNUMBER(I67)=TRUE,X$5*(I67-X$4)/(X$3-X$4)+(1-X$5)*(1-(I67-X$4)/(X$3-X$4)),"..")</f>
        <v>0.79943820224719109</v>
      </c>
      <c r="Y67" s="43">
        <f t="shared" ref="Y67:Y77" si="19">IF(ISNUMBER(J67)=TRUE,Y$5*(J67-Y$4)/(Y$3-Y$4)+(1-Y$5)*(1-(J67-Y$4)/(Y$3-Y$4)),"..")</f>
        <v>0.70855758880516684</v>
      </c>
      <c r="Z67" s="43" t="str">
        <f t="shared" ref="Z67:Z77" si="20">IF(ISNUMBER(K67)=TRUE,Z$5*(K67-Z$4)/(Z$3-Z$4)+(1-Z$5)*(1-(K67-Z$4)/(Z$3-Z$4)),"..")</f>
        <v>..</v>
      </c>
      <c r="AA67" s="43" t="str">
        <f t="shared" ref="AA67:AA77" si="21">IF(ISNUMBER(L67)=TRUE,AA$5*(L67-AA$4)/(AA$3-AA$4)+(1-AA$5)*(1-(L67-AA$4)/(AA$3-AA$4)),"..")</f>
        <v>..</v>
      </c>
      <c r="AB67" s="43" t="str">
        <f t="shared" ref="AB67:AB77" si="22">IF(ISNUMBER(M67)=TRUE,AB$5*(M67-AB$4)/(AB$3-AB$4)+(1-AB$5)*(1-(M67-AB$4)/(AB$3-AB$4)),"..")</f>
        <v>..</v>
      </c>
      <c r="AC67" s="43" t="str">
        <f t="shared" ref="AC67:AC77" si="23">IF(ISNUMBER(N67)=TRUE,AC$5*(N67-AC$4)/(AC$3-AC$4)+(1-AC$5)*(1-(N67-AC$4)/(AC$3-AC$4)),"..")</f>
        <v>..</v>
      </c>
      <c r="AD67" s="43" t="str">
        <f t="shared" ref="AD67:AD77" si="24">IF(ISNUMBER(O67)=TRUE,AD$5*(O67-AD$4)/(AD$3-AD$4)+(1-AD$5)*(1-(O67-AD$4)/(AD$3-AD$4)),"..")</f>
        <v>..</v>
      </c>
      <c r="AE67" s="43" t="str">
        <f t="shared" ref="AE67:AE77" si="25">IF(ISNUMBER(P67)=TRUE,AE$5*(P67-AE$4)/(AE$3-AE$4)+(1-AE$5)*(1-(P67-AE$4)/(AE$3-AE$4)),"..")</f>
        <v>..</v>
      </c>
      <c r="AF67" s="43" t="str">
        <f t="shared" ref="AF67:AF77" si="26">IF(ISNUMBER(Q67)=TRUE,AF$5*(Q67-AF$4)/(AF$3-AF$4)+(1-AF$5)*(1-(Q67-AF$4)/(AF$3-AF$4)),"..")</f>
        <v>..</v>
      </c>
      <c r="AG67" s="43" t="str">
        <f t="shared" ref="AG67:AG77" si="27">IF(ISNUMBER(R67)=TRUE,AG$5*(R67-AG$4)/(AG$3-AG$4)+(1-AG$5)*(1-(R67-AG$4)/(AG$3-AG$4)),"..")</f>
        <v>..</v>
      </c>
      <c r="AH67" s="43">
        <f t="shared" ref="AH67:AH77" si="28">IF(ISNUMBER(S67)=TRUE,AH$5*(S67-AH$4)/(AH$3-AH$4)+(1-AH$5)*(1-(S67-AH$4)/(AH$3-AH$4)),"..")</f>
        <v>0.95</v>
      </c>
    </row>
    <row r="68" spans="1:34">
      <c r="A68" s="51" t="s">
        <v>48</v>
      </c>
      <c r="B68" s="51" t="s">
        <v>458</v>
      </c>
      <c r="C68" s="43">
        <f t="shared" si="14"/>
        <v>0.72183560578289363</v>
      </c>
      <c r="F68" s="38">
        <v>3.6201022146507666</v>
      </c>
      <c r="G68" s="38">
        <v>3.0520833333333335</v>
      </c>
      <c r="H68" s="38">
        <v>3.0582191780821919</v>
      </c>
      <c r="I68" s="38">
        <v>2.9704861111111112</v>
      </c>
      <c r="J68" s="38">
        <v>3.0256849315068495</v>
      </c>
      <c r="K68" s="53" t="s">
        <v>181</v>
      </c>
      <c r="L68" s="38" t="s">
        <v>181</v>
      </c>
      <c r="M68" s="38" t="s">
        <v>181</v>
      </c>
      <c r="N68" s="38" t="s">
        <v>181</v>
      </c>
      <c r="O68" s="38" t="s">
        <v>181</v>
      </c>
      <c r="P68" s="38" t="s">
        <v>181</v>
      </c>
      <c r="Q68" s="52" t="s">
        <v>181</v>
      </c>
      <c r="S68" s="57">
        <v>0.98</v>
      </c>
      <c r="T68" s="36"/>
      <c r="U68" s="43">
        <f t="shared" si="15"/>
        <v>0.34497444633730834</v>
      </c>
      <c r="V68" s="43">
        <f t="shared" si="16"/>
        <v>0.48697916666666663</v>
      </c>
      <c r="W68" s="43">
        <f t="shared" si="17"/>
        <v>0.48544520547945202</v>
      </c>
      <c r="X68" s="43">
        <f t="shared" si="18"/>
        <v>0.50737847222222221</v>
      </c>
      <c r="Y68" s="43">
        <f t="shared" si="19"/>
        <v>0.49357876712328763</v>
      </c>
      <c r="Z68" s="43" t="str">
        <f t="shared" si="20"/>
        <v>..</v>
      </c>
      <c r="AA68" s="43" t="str">
        <f t="shared" si="21"/>
        <v>..</v>
      </c>
      <c r="AB68" s="43" t="str">
        <f t="shared" si="22"/>
        <v>..</v>
      </c>
      <c r="AC68" s="43" t="str">
        <f t="shared" si="23"/>
        <v>..</v>
      </c>
      <c r="AD68" s="43" t="str">
        <f t="shared" si="24"/>
        <v>..</v>
      </c>
      <c r="AE68" s="43" t="str">
        <f t="shared" si="25"/>
        <v>..</v>
      </c>
      <c r="AF68" s="43" t="str">
        <f t="shared" si="26"/>
        <v>..</v>
      </c>
      <c r="AG68" s="43" t="str">
        <f t="shared" si="27"/>
        <v>..</v>
      </c>
      <c r="AH68" s="43">
        <f t="shared" si="28"/>
        <v>0.98</v>
      </c>
    </row>
    <row r="69" spans="1:34">
      <c r="A69" s="51" t="s">
        <v>31</v>
      </c>
      <c r="B69" s="51" t="s">
        <v>459</v>
      </c>
      <c r="C69" s="43">
        <f t="shared" si="14"/>
        <v>0.78605141343738638</v>
      </c>
      <c r="F69" s="40">
        <v>2.9500554938956713</v>
      </c>
      <c r="G69" s="40">
        <v>2.5973154362416109</v>
      </c>
      <c r="H69" s="40">
        <v>3.110989010989011</v>
      </c>
      <c r="I69" s="36">
        <v>2.2117516629711753</v>
      </c>
      <c r="J69" s="36">
        <v>2.4878318584070795</v>
      </c>
      <c r="K69" s="40" t="s">
        <v>181</v>
      </c>
      <c r="L69" s="36" t="s">
        <v>181</v>
      </c>
      <c r="M69" s="36" t="s">
        <v>181</v>
      </c>
      <c r="N69" s="36" t="s">
        <v>181</v>
      </c>
      <c r="O69" s="40" t="s">
        <v>181</v>
      </c>
      <c r="P69" s="36" t="s">
        <v>181</v>
      </c>
      <c r="Q69" s="52" t="s">
        <v>181</v>
      </c>
      <c r="S69" s="57">
        <v>0.99</v>
      </c>
      <c r="T69" s="36"/>
      <c r="U69" s="43">
        <f t="shared" si="15"/>
        <v>0.51248612652608216</v>
      </c>
      <c r="V69" s="43">
        <f t="shared" si="16"/>
        <v>0.60067114093959728</v>
      </c>
      <c r="W69" s="43">
        <f t="shared" si="17"/>
        <v>0.47225274725274724</v>
      </c>
      <c r="X69" s="43">
        <f t="shared" si="18"/>
        <v>0.69706208425720617</v>
      </c>
      <c r="Y69" s="43">
        <f t="shared" si="19"/>
        <v>0.62804203539823011</v>
      </c>
      <c r="Z69" s="43" t="str">
        <f t="shared" si="20"/>
        <v>..</v>
      </c>
      <c r="AA69" s="43" t="str">
        <f t="shared" si="21"/>
        <v>..</v>
      </c>
      <c r="AB69" s="43" t="str">
        <f t="shared" si="22"/>
        <v>..</v>
      </c>
      <c r="AC69" s="43" t="str">
        <f t="shared" si="23"/>
        <v>..</v>
      </c>
      <c r="AD69" s="43" t="str">
        <f t="shared" si="24"/>
        <v>..</v>
      </c>
      <c r="AE69" s="43" t="str">
        <f t="shared" si="25"/>
        <v>..</v>
      </c>
      <c r="AF69" s="43" t="str">
        <f t="shared" si="26"/>
        <v>..</v>
      </c>
      <c r="AG69" s="43" t="str">
        <f t="shared" si="27"/>
        <v>..</v>
      </c>
      <c r="AH69" s="43">
        <f t="shared" si="28"/>
        <v>0.99</v>
      </c>
    </row>
    <row r="70" spans="1:34">
      <c r="A70" s="51" t="s">
        <v>139</v>
      </c>
      <c r="B70" s="51" t="s">
        <v>460</v>
      </c>
      <c r="C70" s="43">
        <f t="shared" si="14"/>
        <v>0.66156415879404973</v>
      </c>
      <c r="F70" s="40">
        <v>4.0775681341719077</v>
      </c>
      <c r="G70" s="40">
        <v>3.0482456140350878</v>
      </c>
      <c r="H70" s="40">
        <v>2.7960954446854664</v>
      </c>
      <c r="I70" s="36">
        <v>2.7586206896551726</v>
      </c>
      <c r="J70" s="36">
        <v>3.6569037656903767</v>
      </c>
      <c r="K70" s="40" t="s">
        <v>181</v>
      </c>
      <c r="L70" s="36" t="s">
        <v>181</v>
      </c>
      <c r="M70" s="36" t="s">
        <v>181</v>
      </c>
      <c r="N70" s="36" t="s">
        <v>181</v>
      </c>
      <c r="O70" s="40" t="s">
        <v>181</v>
      </c>
      <c r="P70" s="36" t="s">
        <v>181</v>
      </c>
      <c r="Q70" s="52" t="s">
        <v>181</v>
      </c>
      <c r="S70" s="57">
        <v>0.89</v>
      </c>
      <c r="T70" s="36"/>
      <c r="U70" s="43">
        <f t="shared" si="15"/>
        <v>0.23060796645702308</v>
      </c>
      <c r="V70" s="43">
        <f t="shared" si="16"/>
        <v>0.48793859649122806</v>
      </c>
      <c r="W70" s="43">
        <f t="shared" si="17"/>
        <v>0.55097613882863339</v>
      </c>
      <c r="X70" s="43">
        <f t="shared" si="18"/>
        <v>0.56034482758620685</v>
      </c>
      <c r="Y70" s="43">
        <f t="shared" si="19"/>
        <v>0.33577405857740583</v>
      </c>
      <c r="Z70" s="43" t="str">
        <f t="shared" si="20"/>
        <v>..</v>
      </c>
      <c r="AA70" s="43" t="str">
        <f t="shared" si="21"/>
        <v>..</v>
      </c>
      <c r="AB70" s="43" t="str">
        <f t="shared" si="22"/>
        <v>..</v>
      </c>
      <c r="AC70" s="43" t="str">
        <f t="shared" si="23"/>
        <v>..</v>
      </c>
      <c r="AD70" s="43" t="str">
        <f t="shared" si="24"/>
        <v>..</v>
      </c>
      <c r="AE70" s="43" t="str">
        <f t="shared" si="25"/>
        <v>..</v>
      </c>
      <c r="AF70" s="43" t="str">
        <f t="shared" si="26"/>
        <v>..</v>
      </c>
      <c r="AG70" s="43" t="str">
        <f t="shared" si="27"/>
        <v>..</v>
      </c>
      <c r="AH70" s="43">
        <f t="shared" si="28"/>
        <v>0.89</v>
      </c>
    </row>
    <row r="71" spans="1:34">
      <c r="A71" s="51" t="s">
        <v>142</v>
      </c>
      <c r="B71" s="51" t="s">
        <v>461</v>
      </c>
      <c r="C71" s="43">
        <f t="shared" si="14"/>
        <v>0.68921020511706188</v>
      </c>
      <c r="F71" s="37">
        <v>3.3819261213720315</v>
      </c>
      <c r="G71" s="37">
        <v>3.3584277148567621</v>
      </c>
      <c r="H71" s="37">
        <v>3.387524883875249</v>
      </c>
      <c r="I71" s="36">
        <v>3.2628726287262872</v>
      </c>
      <c r="J71" s="36">
        <v>3.6408404464871964</v>
      </c>
      <c r="K71" s="37" t="s">
        <v>181</v>
      </c>
      <c r="L71" s="36" t="s">
        <v>181</v>
      </c>
      <c r="M71" s="36" t="s">
        <v>181</v>
      </c>
      <c r="N71" s="36" t="s">
        <v>181</v>
      </c>
      <c r="O71" s="37" t="s">
        <v>181</v>
      </c>
      <c r="P71" s="36" t="s">
        <v>181</v>
      </c>
      <c r="Q71" s="52" t="s">
        <v>181</v>
      </c>
      <c r="S71" s="57">
        <v>0.98</v>
      </c>
      <c r="T71" s="36"/>
      <c r="U71" s="43">
        <f t="shared" si="15"/>
        <v>0.40451846965699212</v>
      </c>
      <c r="V71" s="43">
        <f t="shared" si="16"/>
        <v>0.41039307128580949</v>
      </c>
      <c r="W71" s="43">
        <f t="shared" si="17"/>
        <v>0.40311877903118776</v>
      </c>
      <c r="X71" s="43">
        <f t="shared" si="18"/>
        <v>0.43428184281842819</v>
      </c>
      <c r="Y71" s="43">
        <f t="shared" si="19"/>
        <v>0.3397898883782009</v>
      </c>
      <c r="Z71" s="43" t="str">
        <f t="shared" si="20"/>
        <v>..</v>
      </c>
      <c r="AA71" s="43" t="str">
        <f t="shared" si="21"/>
        <v>..</v>
      </c>
      <c r="AB71" s="43" t="str">
        <f t="shared" si="22"/>
        <v>..</v>
      </c>
      <c r="AC71" s="43" t="str">
        <f t="shared" si="23"/>
        <v>..</v>
      </c>
      <c r="AD71" s="43" t="str">
        <f t="shared" si="24"/>
        <v>..</v>
      </c>
      <c r="AE71" s="43" t="str">
        <f t="shared" si="25"/>
        <v>..</v>
      </c>
      <c r="AF71" s="43" t="str">
        <f t="shared" si="26"/>
        <v>..</v>
      </c>
      <c r="AG71" s="43" t="str">
        <f t="shared" si="27"/>
        <v>..</v>
      </c>
      <c r="AH71" s="43">
        <f t="shared" si="28"/>
        <v>0.98</v>
      </c>
    </row>
    <row r="72" spans="1:34">
      <c r="A72" s="51" t="s">
        <v>145</v>
      </c>
      <c r="B72" s="51" t="s">
        <v>462</v>
      </c>
      <c r="C72" s="43">
        <f t="shared" si="14"/>
        <v>0.44125181716108552</v>
      </c>
      <c r="F72" s="37">
        <v>3.3116474291710389</v>
      </c>
      <c r="G72" s="37">
        <v>3.4093816631130065</v>
      </c>
      <c r="H72" s="37">
        <v>2.1397139713971396</v>
      </c>
      <c r="I72" s="36">
        <v>3.9276457883369331</v>
      </c>
      <c r="J72" s="36">
        <v>3.9615384615384617</v>
      </c>
      <c r="K72" s="37" t="s">
        <v>181</v>
      </c>
      <c r="L72" s="36" t="s">
        <v>181</v>
      </c>
      <c r="M72" s="36" t="s">
        <v>181</v>
      </c>
      <c r="N72" s="36" t="s">
        <v>181</v>
      </c>
      <c r="O72" s="37" t="s">
        <v>181</v>
      </c>
      <c r="P72" s="36" t="s">
        <v>181</v>
      </c>
      <c r="Q72" s="52" t="s">
        <v>181</v>
      </c>
      <c r="S72" s="57">
        <v>0.47</v>
      </c>
      <c r="T72" s="36"/>
      <c r="U72" s="43">
        <f t="shared" si="15"/>
        <v>0.42208814270724027</v>
      </c>
      <c r="V72" s="43">
        <f t="shared" si="16"/>
        <v>0.39765458422174838</v>
      </c>
      <c r="W72" s="43">
        <f t="shared" si="17"/>
        <v>0.7150715071507151</v>
      </c>
      <c r="X72" s="43">
        <f t="shared" si="18"/>
        <v>0.26808855291576672</v>
      </c>
      <c r="Y72" s="43">
        <f t="shared" si="19"/>
        <v>0.25961538461538458</v>
      </c>
      <c r="Z72" s="43" t="str">
        <f t="shared" si="20"/>
        <v>..</v>
      </c>
      <c r="AA72" s="43" t="str">
        <f t="shared" si="21"/>
        <v>..</v>
      </c>
      <c r="AB72" s="43" t="str">
        <f t="shared" si="22"/>
        <v>..</v>
      </c>
      <c r="AC72" s="43" t="str">
        <f t="shared" si="23"/>
        <v>..</v>
      </c>
      <c r="AD72" s="43" t="str">
        <f t="shared" si="24"/>
        <v>..</v>
      </c>
      <c r="AE72" s="43" t="str">
        <f t="shared" si="25"/>
        <v>..</v>
      </c>
      <c r="AF72" s="43" t="str">
        <f t="shared" si="26"/>
        <v>..</v>
      </c>
      <c r="AG72" s="43" t="str">
        <f t="shared" si="27"/>
        <v>..</v>
      </c>
      <c r="AH72" s="43">
        <f t="shared" si="28"/>
        <v>0.47</v>
      </c>
    </row>
    <row r="73" spans="1:34">
      <c r="A73" s="51" t="s">
        <v>146</v>
      </c>
      <c r="B73" s="51" t="s">
        <v>463</v>
      </c>
      <c r="C73" s="43">
        <f t="shared" ref="C73:C77" si="29">IF(COUNT(U73:AH73)&lt;6,"..",IF(ISNUMBER(Y73),AVERAGE(AVERAGE(U73:Y73),AH73),AVERAGE(AVERAGE(U73:X73,AVERAGE(Z73:AF73)),AH73)))</f>
        <v>0.49966113675741824</v>
      </c>
      <c r="F73" s="37">
        <v>4.3695238095238098</v>
      </c>
      <c r="G73" s="37">
        <v>4.4780987884436163</v>
      </c>
      <c r="H73" s="37">
        <v>3.7688492063492065</v>
      </c>
      <c r="I73" s="36">
        <v>4.5113421550094515</v>
      </c>
      <c r="J73" s="36">
        <v>4.4857405703771853</v>
      </c>
      <c r="K73" s="37" t="s">
        <v>181</v>
      </c>
      <c r="L73" s="36" t="s">
        <v>181</v>
      </c>
      <c r="M73" s="36" t="s">
        <v>181</v>
      </c>
      <c r="N73" s="36" t="s">
        <v>181</v>
      </c>
      <c r="O73" s="37" t="s">
        <v>181</v>
      </c>
      <c r="P73" s="36" t="s">
        <v>181</v>
      </c>
      <c r="Q73" s="52" t="s">
        <v>181</v>
      </c>
      <c r="S73" s="57">
        <v>0.83</v>
      </c>
      <c r="T73" s="36"/>
      <c r="U73" s="43">
        <f t="shared" si="15"/>
        <v>0.15761904761904755</v>
      </c>
      <c r="V73" s="43">
        <f t="shared" si="16"/>
        <v>0.13047530288909592</v>
      </c>
      <c r="W73" s="43">
        <f t="shared" si="17"/>
        <v>0.30778769841269837</v>
      </c>
      <c r="X73" s="43">
        <f t="shared" si="18"/>
        <v>0.12216446124763713</v>
      </c>
      <c r="Y73" s="43">
        <f t="shared" si="19"/>
        <v>0.12856485740570367</v>
      </c>
      <c r="Z73" s="43" t="str">
        <f t="shared" si="20"/>
        <v>..</v>
      </c>
      <c r="AA73" s="43" t="str">
        <f t="shared" si="21"/>
        <v>..</v>
      </c>
      <c r="AB73" s="43" t="str">
        <f t="shared" si="22"/>
        <v>..</v>
      </c>
      <c r="AC73" s="43" t="str">
        <f t="shared" si="23"/>
        <v>..</v>
      </c>
      <c r="AD73" s="43" t="str">
        <f t="shared" si="24"/>
        <v>..</v>
      </c>
      <c r="AE73" s="43" t="str">
        <f t="shared" si="25"/>
        <v>..</v>
      </c>
      <c r="AF73" s="43" t="str">
        <f t="shared" si="26"/>
        <v>..</v>
      </c>
      <c r="AG73" s="43" t="str">
        <f t="shared" si="27"/>
        <v>..</v>
      </c>
      <c r="AH73" s="43">
        <f t="shared" si="28"/>
        <v>0.83</v>
      </c>
    </row>
    <row r="74" spans="1:34">
      <c r="A74" s="51" t="s">
        <v>55</v>
      </c>
      <c r="B74" s="51" t="s">
        <v>464</v>
      </c>
      <c r="C74" s="43">
        <f t="shared" si="29"/>
        <v>0.69729981049596423</v>
      </c>
      <c r="F74" s="37">
        <v>3.6324022346368716</v>
      </c>
      <c r="G74" s="37">
        <v>3.3221099887766554</v>
      </c>
      <c r="H74" s="37">
        <v>3.5701559020044544</v>
      </c>
      <c r="I74" s="36">
        <v>2.7531718569780854</v>
      </c>
      <c r="J74" s="36">
        <v>3.2301675977653632</v>
      </c>
      <c r="K74" s="37" t="s">
        <v>181</v>
      </c>
      <c r="L74" s="36" t="s">
        <v>181</v>
      </c>
      <c r="M74" s="36" t="s">
        <v>181</v>
      </c>
      <c r="N74" s="36" t="s">
        <v>181</v>
      </c>
      <c r="O74" s="37" t="s">
        <v>181</v>
      </c>
      <c r="P74" s="36" t="s">
        <v>181</v>
      </c>
      <c r="Q74" s="52" t="s">
        <v>181</v>
      </c>
      <c r="S74" s="57">
        <v>0.97</v>
      </c>
      <c r="U74" s="43">
        <f t="shared" si="15"/>
        <v>0.3418994413407821</v>
      </c>
      <c r="V74" s="43">
        <f t="shared" si="16"/>
        <v>0.41947250280583614</v>
      </c>
      <c r="W74" s="43">
        <f t="shared" si="17"/>
        <v>0.35746102449888639</v>
      </c>
      <c r="X74" s="43">
        <f t="shared" si="18"/>
        <v>0.56170703575547865</v>
      </c>
      <c r="Y74" s="43">
        <f t="shared" si="19"/>
        <v>0.4424581005586592</v>
      </c>
      <c r="Z74" s="43" t="str">
        <f t="shared" si="20"/>
        <v>..</v>
      </c>
      <c r="AA74" s="43" t="str">
        <f t="shared" si="21"/>
        <v>..</v>
      </c>
      <c r="AB74" s="43" t="str">
        <f t="shared" si="22"/>
        <v>..</v>
      </c>
      <c r="AC74" s="43" t="str">
        <f t="shared" si="23"/>
        <v>..</v>
      </c>
      <c r="AD74" s="43" t="str">
        <f t="shared" si="24"/>
        <v>..</v>
      </c>
      <c r="AE74" s="43" t="str">
        <f t="shared" si="25"/>
        <v>..</v>
      </c>
      <c r="AF74" s="43" t="str">
        <f t="shared" si="26"/>
        <v>..</v>
      </c>
      <c r="AG74" s="43" t="str">
        <f t="shared" si="27"/>
        <v>..</v>
      </c>
      <c r="AH74" s="43">
        <f t="shared" si="28"/>
        <v>0.97</v>
      </c>
    </row>
    <row r="75" spans="1:34">
      <c r="A75" s="51" t="s">
        <v>148</v>
      </c>
      <c r="B75" s="51" t="s">
        <v>465</v>
      </c>
      <c r="C75" s="43">
        <f t="shared" si="29"/>
        <v>0.65004216238912615</v>
      </c>
      <c r="F75" s="37">
        <v>4.0545267489711936</v>
      </c>
      <c r="G75" s="37">
        <v>3.9392378990731203</v>
      </c>
      <c r="H75" s="37">
        <v>3.7188465499485068</v>
      </c>
      <c r="I75" s="36">
        <v>3.1966527196652721</v>
      </c>
      <c r="J75" s="36">
        <v>3.6890495867768593</v>
      </c>
      <c r="K75" s="37" t="s">
        <v>181</v>
      </c>
      <c r="L75" s="36" t="s">
        <v>181</v>
      </c>
      <c r="M75" s="36" t="s">
        <v>181</v>
      </c>
      <c r="N75" s="36" t="s">
        <v>181</v>
      </c>
      <c r="O75" s="37" t="s">
        <v>181</v>
      </c>
      <c r="P75" s="36" t="s">
        <v>181</v>
      </c>
      <c r="Q75" s="52" t="s">
        <v>181</v>
      </c>
      <c r="S75" s="57">
        <v>0.98</v>
      </c>
      <c r="U75" s="43">
        <f t="shared" si="15"/>
        <v>0.2363683127572016</v>
      </c>
      <c r="V75" s="43">
        <f t="shared" si="16"/>
        <v>0.26519052523171993</v>
      </c>
      <c r="W75" s="43">
        <f t="shared" si="17"/>
        <v>0.32028836251287329</v>
      </c>
      <c r="X75" s="43">
        <f t="shared" si="18"/>
        <v>0.45083682008368198</v>
      </c>
      <c r="Y75" s="43">
        <f t="shared" si="19"/>
        <v>0.32773760330578516</v>
      </c>
      <c r="Z75" s="43" t="str">
        <f t="shared" si="20"/>
        <v>..</v>
      </c>
      <c r="AA75" s="43" t="str">
        <f t="shared" si="21"/>
        <v>..</v>
      </c>
      <c r="AB75" s="43" t="str">
        <f t="shared" si="22"/>
        <v>..</v>
      </c>
      <c r="AC75" s="43" t="str">
        <f t="shared" si="23"/>
        <v>..</v>
      </c>
      <c r="AD75" s="43" t="str">
        <f t="shared" si="24"/>
        <v>..</v>
      </c>
      <c r="AE75" s="43" t="str">
        <f t="shared" si="25"/>
        <v>..</v>
      </c>
      <c r="AF75" s="43" t="str">
        <f t="shared" si="26"/>
        <v>..</v>
      </c>
      <c r="AG75" s="43" t="str">
        <f t="shared" si="27"/>
        <v>..</v>
      </c>
      <c r="AH75" s="43">
        <f t="shared" si="28"/>
        <v>0.98</v>
      </c>
    </row>
    <row r="76" spans="1:34">
      <c r="A76" s="51" t="s">
        <v>150</v>
      </c>
      <c r="B76" s="51" t="s">
        <v>466</v>
      </c>
      <c r="C76" s="43">
        <f t="shared" si="29"/>
        <v>0.48685370264610695</v>
      </c>
      <c r="F76" s="37">
        <v>4.29126213592233</v>
      </c>
      <c r="G76" s="37">
        <v>3.912621359223301</v>
      </c>
      <c r="H76" s="37">
        <v>3.3592233009708736</v>
      </c>
      <c r="I76" s="36">
        <v>4.1470588235294121</v>
      </c>
      <c r="J76" s="36">
        <v>4.215686274509804</v>
      </c>
      <c r="K76" s="37" t="s">
        <v>181</v>
      </c>
      <c r="L76" s="36" t="s">
        <v>181</v>
      </c>
      <c r="M76" s="36" t="s">
        <v>181</v>
      </c>
      <c r="N76" s="36" t="s">
        <v>181</v>
      </c>
      <c r="O76" s="37" t="s">
        <v>181</v>
      </c>
      <c r="P76" s="36" t="s">
        <v>181</v>
      </c>
      <c r="Q76" s="52" t="s">
        <v>181</v>
      </c>
      <c r="S76" s="57">
        <v>0.72</v>
      </c>
      <c r="U76" s="43">
        <f t="shared" si="15"/>
        <v>0.17718446601941751</v>
      </c>
      <c r="V76" s="43">
        <f t="shared" si="16"/>
        <v>0.27184466019417475</v>
      </c>
      <c r="W76" s="43">
        <f t="shared" si="17"/>
        <v>0.41019417475728159</v>
      </c>
      <c r="X76" s="43">
        <f t="shared" si="18"/>
        <v>0.21323529411764697</v>
      </c>
      <c r="Y76" s="43">
        <f t="shared" si="19"/>
        <v>0.19607843137254899</v>
      </c>
      <c r="Z76" s="43" t="str">
        <f t="shared" si="20"/>
        <v>..</v>
      </c>
      <c r="AA76" s="43" t="str">
        <f t="shared" si="21"/>
        <v>..</v>
      </c>
      <c r="AB76" s="43" t="str">
        <f t="shared" si="22"/>
        <v>..</v>
      </c>
      <c r="AC76" s="43" t="str">
        <f t="shared" si="23"/>
        <v>..</v>
      </c>
      <c r="AD76" s="43" t="str">
        <f t="shared" si="24"/>
        <v>..</v>
      </c>
      <c r="AE76" s="43" t="str">
        <f t="shared" si="25"/>
        <v>..</v>
      </c>
      <c r="AF76" s="43" t="str">
        <f t="shared" si="26"/>
        <v>..</v>
      </c>
      <c r="AG76" s="43" t="str">
        <f t="shared" si="27"/>
        <v>..</v>
      </c>
      <c r="AH76" s="43">
        <f t="shared" si="28"/>
        <v>0.72</v>
      </c>
    </row>
    <row r="77" spans="1:34">
      <c r="A77" s="51" t="s">
        <v>158</v>
      </c>
      <c r="B77" s="51" t="s">
        <v>467</v>
      </c>
      <c r="C77" s="43">
        <f t="shared" si="29"/>
        <v>0.52479626011453473</v>
      </c>
      <c r="F77" s="37">
        <v>3.4959064327485381</v>
      </c>
      <c r="G77" s="37">
        <v>2.8350253807106598</v>
      </c>
      <c r="H77" s="40">
        <v>2.2255266418835191</v>
      </c>
      <c r="I77" s="36">
        <v>3.7344497607655502</v>
      </c>
      <c r="J77" s="36">
        <v>4.1172413793103448</v>
      </c>
      <c r="K77" s="40" t="s">
        <v>181</v>
      </c>
      <c r="L77" s="36" t="s">
        <v>181</v>
      </c>
      <c r="M77" s="36" t="s">
        <v>181</v>
      </c>
      <c r="N77" s="36" t="s">
        <v>181</v>
      </c>
      <c r="O77" s="40" t="s">
        <v>181</v>
      </c>
      <c r="P77" s="36" t="s">
        <v>181</v>
      </c>
      <c r="Q77" s="52" t="s">
        <v>181</v>
      </c>
      <c r="S77" s="57">
        <v>0.62</v>
      </c>
      <c r="U77" s="43">
        <f t="shared" si="15"/>
        <v>0.37602339181286548</v>
      </c>
      <c r="V77" s="43">
        <f t="shared" si="16"/>
        <v>0.54124365482233505</v>
      </c>
      <c r="W77" s="43">
        <f t="shared" si="17"/>
        <v>0.69361833952912022</v>
      </c>
      <c r="X77" s="43">
        <f t="shared" si="18"/>
        <v>0.31638755980861244</v>
      </c>
      <c r="Y77" s="43">
        <f t="shared" si="19"/>
        <v>0.22068965517241379</v>
      </c>
      <c r="Z77" s="43" t="str">
        <f t="shared" si="20"/>
        <v>..</v>
      </c>
      <c r="AA77" s="43" t="str">
        <f t="shared" si="21"/>
        <v>..</v>
      </c>
      <c r="AB77" s="43" t="str">
        <f t="shared" si="22"/>
        <v>..</v>
      </c>
      <c r="AC77" s="43" t="str">
        <f t="shared" si="23"/>
        <v>..</v>
      </c>
      <c r="AD77" s="43" t="str">
        <f t="shared" si="24"/>
        <v>..</v>
      </c>
      <c r="AE77" s="43" t="str">
        <f t="shared" si="25"/>
        <v>..</v>
      </c>
      <c r="AF77" s="43" t="str">
        <f t="shared" si="26"/>
        <v>..</v>
      </c>
      <c r="AG77" s="43" t="str">
        <f t="shared" si="27"/>
        <v>..</v>
      </c>
      <c r="AH77" s="43">
        <f t="shared" si="28"/>
        <v>0.62</v>
      </c>
    </row>
    <row r="78" spans="1:34">
      <c r="K78" s="37"/>
      <c r="L78" s="37"/>
      <c r="M78" s="37"/>
    </row>
    <row r="79" spans="1:34">
      <c r="C79" s="43"/>
      <c r="K79" s="37"/>
      <c r="L79" s="37"/>
      <c r="M79" s="37"/>
    </row>
    <row r="80" spans="1:34">
      <c r="K80" s="37"/>
      <c r="L80" s="37"/>
      <c r="M80" s="37"/>
    </row>
    <row r="81" spans="11:13">
      <c r="K81" s="37"/>
      <c r="L81" s="37"/>
      <c r="M81" s="37"/>
    </row>
    <row r="82" spans="11:13">
      <c r="K82" s="40"/>
      <c r="L82" s="40"/>
      <c r="M82" s="40"/>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H75"/>
  <sheetViews>
    <sheetView topLeftCell="A20" workbookViewId="0">
      <selection activeCell="C58" sqref="C58"/>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5" width="8.81640625" style="1"/>
    <col min="16" max="19" width="8" style="1" customWidth="1"/>
    <col min="20" max="20" width="5.453125" style="1" customWidth="1"/>
    <col min="21" max="27" width="8.81640625" style="1"/>
    <col min="28" max="28" width="10.1796875" style="1" customWidth="1"/>
    <col min="29" max="16384" width="8.81640625" style="1"/>
  </cols>
  <sheetData>
    <row r="1" spans="1:34">
      <c r="C1" s="2" t="s">
        <v>215</v>
      </c>
      <c r="F1" s="2" t="s">
        <v>216</v>
      </c>
      <c r="U1" s="2" t="s">
        <v>217</v>
      </c>
    </row>
    <row r="2" spans="1:34" s="2" customFormat="1" ht="43.5">
      <c r="F2" s="54" t="s">
        <v>218</v>
      </c>
      <c r="G2" s="54" t="s">
        <v>219</v>
      </c>
      <c r="H2" s="54" t="s">
        <v>220</v>
      </c>
      <c r="I2" s="54" t="s">
        <v>222</v>
      </c>
      <c r="J2" s="54" t="s">
        <v>221</v>
      </c>
      <c r="K2" s="55" t="s">
        <v>389</v>
      </c>
      <c r="L2" s="55" t="s">
        <v>390</v>
      </c>
      <c r="M2" s="55" t="s">
        <v>391</v>
      </c>
      <c r="N2" s="55" t="s">
        <v>392</v>
      </c>
      <c r="O2" s="55" t="s">
        <v>393</v>
      </c>
      <c r="P2" s="55" t="s">
        <v>394</v>
      </c>
      <c r="Q2" s="55" t="s">
        <v>395</v>
      </c>
      <c r="R2" s="55" t="s">
        <v>396</v>
      </c>
      <c r="S2" s="55" t="s">
        <v>397</v>
      </c>
      <c r="T2" s="55"/>
      <c r="U2" s="54" t="s">
        <v>218</v>
      </c>
      <c r="V2" s="54" t="s">
        <v>219</v>
      </c>
      <c r="W2" s="54" t="s">
        <v>220</v>
      </c>
      <c r="X2" s="54" t="s">
        <v>222</v>
      </c>
      <c r="Y2" s="54" t="s">
        <v>221</v>
      </c>
      <c r="Z2" s="55" t="s">
        <v>389</v>
      </c>
      <c r="AA2" s="55" t="s">
        <v>390</v>
      </c>
      <c r="AB2" s="55" t="s">
        <v>391</v>
      </c>
      <c r="AC2" s="55" t="s">
        <v>392</v>
      </c>
      <c r="AD2" s="55" t="s">
        <v>393</v>
      </c>
      <c r="AE2" s="55" t="s">
        <v>394</v>
      </c>
      <c r="AF2" s="55" t="s">
        <v>395</v>
      </c>
      <c r="AG2" s="55" t="s">
        <v>396</v>
      </c>
      <c r="AH2" s="55" t="s">
        <v>397</v>
      </c>
    </row>
    <row r="3" spans="1:34">
      <c r="E3" s="1" t="s">
        <v>224</v>
      </c>
      <c r="F3" s="35">
        <v>5</v>
      </c>
      <c r="G3" s="35">
        <v>5</v>
      </c>
      <c r="H3" s="35">
        <v>5</v>
      </c>
      <c r="I3" s="35">
        <v>5</v>
      </c>
      <c r="J3" s="35">
        <v>5</v>
      </c>
      <c r="K3" s="35">
        <v>5</v>
      </c>
      <c r="L3" s="35">
        <v>5</v>
      </c>
      <c r="M3" s="35">
        <v>5</v>
      </c>
      <c r="N3" s="35">
        <v>5</v>
      </c>
      <c r="O3" s="35">
        <v>5</v>
      </c>
      <c r="P3" s="35">
        <v>5</v>
      </c>
      <c r="Q3" s="35">
        <v>5</v>
      </c>
      <c r="R3" s="35">
        <v>5</v>
      </c>
      <c r="S3" s="35">
        <v>1</v>
      </c>
      <c r="T3" s="36"/>
      <c r="U3" s="35">
        <v>5</v>
      </c>
      <c r="V3" s="35">
        <v>5</v>
      </c>
      <c r="W3" s="35">
        <v>5</v>
      </c>
      <c r="X3" s="35">
        <v>5</v>
      </c>
      <c r="Y3" s="35">
        <v>5</v>
      </c>
      <c r="Z3" s="35">
        <v>5</v>
      </c>
      <c r="AA3" s="35">
        <v>5</v>
      </c>
      <c r="AB3" s="35">
        <v>5</v>
      </c>
      <c r="AC3" s="35">
        <v>5</v>
      </c>
      <c r="AD3" s="35">
        <v>5</v>
      </c>
      <c r="AE3" s="35">
        <v>5</v>
      </c>
      <c r="AF3" s="35">
        <v>5</v>
      </c>
      <c r="AG3" s="35">
        <v>5</v>
      </c>
      <c r="AH3" s="35">
        <v>1</v>
      </c>
    </row>
    <row r="4" spans="1:34">
      <c r="E4" s="1" t="s">
        <v>225</v>
      </c>
      <c r="F4" s="35">
        <v>1</v>
      </c>
      <c r="G4" s="35">
        <v>1</v>
      </c>
      <c r="H4" s="35">
        <v>1</v>
      </c>
      <c r="I4" s="35">
        <v>1</v>
      </c>
      <c r="J4" s="35">
        <v>1</v>
      </c>
      <c r="K4" s="35">
        <v>1</v>
      </c>
      <c r="L4" s="35">
        <v>1</v>
      </c>
      <c r="M4" s="35">
        <v>1</v>
      </c>
      <c r="N4" s="35">
        <v>1</v>
      </c>
      <c r="O4" s="35">
        <v>1</v>
      </c>
      <c r="P4" s="35">
        <v>1</v>
      </c>
      <c r="Q4" s="35">
        <v>1</v>
      </c>
      <c r="R4" s="35">
        <v>1</v>
      </c>
      <c r="S4" s="35">
        <v>0</v>
      </c>
      <c r="T4" s="36"/>
      <c r="U4" s="35">
        <v>1</v>
      </c>
      <c r="V4" s="35">
        <v>1</v>
      </c>
      <c r="W4" s="35">
        <v>1</v>
      </c>
      <c r="X4" s="35">
        <v>1</v>
      </c>
      <c r="Y4" s="35">
        <v>1</v>
      </c>
      <c r="Z4" s="35">
        <v>1</v>
      </c>
      <c r="AA4" s="35">
        <v>1</v>
      </c>
      <c r="AB4" s="35">
        <v>1</v>
      </c>
      <c r="AC4" s="35">
        <v>1</v>
      </c>
      <c r="AD4" s="35">
        <v>1</v>
      </c>
      <c r="AE4" s="35">
        <v>1</v>
      </c>
      <c r="AF4" s="35">
        <v>1</v>
      </c>
      <c r="AG4" s="35">
        <v>1</v>
      </c>
      <c r="AH4" s="35">
        <v>0</v>
      </c>
    </row>
    <row r="5" spans="1:34">
      <c r="E5" s="1" t="s">
        <v>226</v>
      </c>
      <c r="F5" s="35">
        <v>0</v>
      </c>
      <c r="G5" s="35">
        <v>0</v>
      </c>
      <c r="H5" s="35">
        <v>0</v>
      </c>
      <c r="I5" s="35">
        <v>0</v>
      </c>
      <c r="J5" s="35">
        <v>0</v>
      </c>
      <c r="K5" s="35">
        <v>0</v>
      </c>
      <c r="L5" s="35">
        <v>0</v>
      </c>
      <c r="M5" s="35">
        <v>0</v>
      </c>
      <c r="N5" s="35">
        <v>0</v>
      </c>
      <c r="O5" s="35">
        <v>0</v>
      </c>
      <c r="P5" s="35">
        <v>0</v>
      </c>
      <c r="Q5" s="35">
        <v>0</v>
      </c>
      <c r="R5" s="35">
        <v>0</v>
      </c>
      <c r="S5" s="35">
        <v>1</v>
      </c>
      <c r="T5" s="36"/>
      <c r="U5" s="35">
        <v>0</v>
      </c>
      <c r="V5" s="35">
        <v>0</v>
      </c>
      <c r="W5" s="35">
        <v>0</v>
      </c>
      <c r="X5" s="35">
        <v>0</v>
      </c>
      <c r="Y5" s="35">
        <v>0</v>
      </c>
      <c r="Z5" s="35">
        <v>0</v>
      </c>
      <c r="AA5" s="35">
        <v>0</v>
      </c>
      <c r="AB5" s="35">
        <v>0</v>
      </c>
      <c r="AC5" s="35">
        <v>0</v>
      </c>
      <c r="AD5" s="35">
        <v>0</v>
      </c>
      <c r="AE5" s="35">
        <v>0</v>
      </c>
      <c r="AF5" s="35">
        <v>0</v>
      </c>
      <c r="AG5" s="35">
        <v>0</v>
      </c>
      <c r="AH5" s="35">
        <v>1</v>
      </c>
    </row>
    <row r="6" spans="1:34">
      <c r="E6" s="1" t="s">
        <v>227</v>
      </c>
      <c r="F6" s="35" t="s">
        <v>228</v>
      </c>
      <c r="G6" s="35" t="s">
        <v>228</v>
      </c>
      <c r="H6" s="35" t="s">
        <v>228</v>
      </c>
      <c r="I6" s="35" t="s">
        <v>228</v>
      </c>
      <c r="J6" s="35" t="s">
        <v>228</v>
      </c>
      <c r="K6" s="35" t="s">
        <v>228</v>
      </c>
      <c r="L6" s="35" t="s">
        <v>228</v>
      </c>
      <c r="M6" s="35" t="s">
        <v>228</v>
      </c>
      <c r="N6" s="35" t="s">
        <v>228</v>
      </c>
      <c r="O6" s="35" t="s">
        <v>228</v>
      </c>
      <c r="P6" s="35" t="s">
        <v>228</v>
      </c>
      <c r="Q6" s="35" t="s">
        <v>228</v>
      </c>
      <c r="R6" s="35" t="s">
        <v>228</v>
      </c>
      <c r="S6" s="35" t="s">
        <v>228</v>
      </c>
      <c r="T6" s="36"/>
      <c r="U6" s="35" t="s">
        <v>228</v>
      </c>
      <c r="V6" s="35" t="s">
        <v>228</v>
      </c>
      <c r="W6" s="35" t="s">
        <v>228</v>
      </c>
      <c r="X6" s="35" t="s">
        <v>228</v>
      </c>
      <c r="Y6" s="35" t="s">
        <v>228</v>
      </c>
      <c r="Z6" s="35" t="s">
        <v>228</v>
      </c>
      <c r="AA6" s="35" t="s">
        <v>228</v>
      </c>
      <c r="AB6" s="35" t="s">
        <v>228</v>
      </c>
      <c r="AC6" s="35" t="s">
        <v>228</v>
      </c>
      <c r="AD6" s="35" t="s">
        <v>228</v>
      </c>
      <c r="AE6" s="35" t="s">
        <v>228</v>
      </c>
      <c r="AF6" s="35" t="s">
        <v>228</v>
      </c>
      <c r="AG6" s="35" t="s">
        <v>228</v>
      </c>
      <c r="AH6" s="35" t="s">
        <v>228</v>
      </c>
    </row>
    <row r="7" spans="1:34">
      <c r="C7" t="s">
        <v>4</v>
      </c>
      <c r="E7" s="1" t="s">
        <v>182</v>
      </c>
      <c r="F7" s="44"/>
      <c r="G7" s="44"/>
      <c r="H7" s="44"/>
      <c r="I7" s="44"/>
      <c r="J7" s="45"/>
      <c r="K7" s="44"/>
      <c r="L7" s="44"/>
      <c r="M7" s="44"/>
      <c r="N7" s="44"/>
      <c r="O7" s="44"/>
      <c r="P7" s="44"/>
      <c r="Q7" s="44"/>
      <c r="R7" s="44"/>
      <c r="S7" s="46"/>
      <c r="T7" s="36"/>
    </row>
    <row r="8" spans="1:34">
      <c r="A8" s="47" t="s">
        <v>9</v>
      </c>
      <c r="B8" s="47" t="s">
        <v>469</v>
      </c>
      <c r="C8" s="43">
        <f>IF(COUNT(AH8)&lt;1,"..",IF(ISNUMBER(Y8),AVERAGE(AVERAGE(U8:Y8),AH8),AVERAGE(AVERAGE(U8:X8,AVERAGE(Z8:AF8)),AH8)))</f>
        <v>0.59512878159515004</v>
      </c>
      <c r="E8" s="1" t="s">
        <v>182</v>
      </c>
      <c r="F8" s="52">
        <v>3.3</v>
      </c>
      <c r="G8" s="52">
        <v>3.2</v>
      </c>
      <c r="H8" s="52">
        <v>2.4</v>
      </c>
      <c r="I8" s="52">
        <v>3.8</v>
      </c>
      <c r="J8" s="43" t="s">
        <v>181</v>
      </c>
      <c r="K8" s="52">
        <v>2.9</v>
      </c>
      <c r="L8" s="52">
        <v>3.7</v>
      </c>
      <c r="M8" s="52">
        <v>3.7</v>
      </c>
      <c r="N8" s="52">
        <v>3.6</v>
      </c>
      <c r="O8" s="52">
        <v>2.4</v>
      </c>
      <c r="P8" s="52">
        <v>4.2</v>
      </c>
      <c r="Q8" s="52">
        <v>3.7</v>
      </c>
      <c r="R8" s="52" t="s">
        <v>181</v>
      </c>
      <c r="S8" s="38">
        <v>0.7481147060474429</v>
      </c>
      <c r="T8" s="36"/>
      <c r="U8" s="43">
        <f>IF(ISNUMBER(F8)=TRUE,U$5*(F8-U$4)/(U$3-U$4)+(1-U$5)*(1-(F8-U$4)/(U$3-U$4)),"..")</f>
        <v>0.42500000000000004</v>
      </c>
      <c r="V8" s="43">
        <f t="shared" ref="V8:AH8" si="0">IF(ISNUMBER(G8)=TRUE,V$5*(G8-V$4)/(V$3-V$4)+(1-V$5)*(1-(G8-V$4)/(V$3-V$4)),"..")</f>
        <v>0.44999999999999996</v>
      </c>
      <c r="W8" s="43">
        <f t="shared" si="0"/>
        <v>0.65</v>
      </c>
      <c r="X8" s="43">
        <f t="shared" si="0"/>
        <v>0.30000000000000004</v>
      </c>
      <c r="Y8" s="43" t="str">
        <f t="shared" si="0"/>
        <v>..</v>
      </c>
      <c r="Z8" s="43">
        <f t="shared" si="0"/>
        <v>0.52500000000000002</v>
      </c>
      <c r="AA8" s="43">
        <f t="shared" si="0"/>
        <v>0.32499999999999996</v>
      </c>
      <c r="AB8" s="43">
        <f t="shared" si="0"/>
        <v>0.32499999999999996</v>
      </c>
      <c r="AC8" s="43">
        <f t="shared" si="0"/>
        <v>0.35</v>
      </c>
      <c r="AD8" s="43">
        <f t="shared" si="0"/>
        <v>0.65</v>
      </c>
      <c r="AE8" s="43">
        <f t="shared" si="0"/>
        <v>0.19999999999999996</v>
      </c>
      <c r="AF8" s="43">
        <f t="shared" si="0"/>
        <v>0.32499999999999996</v>
      </c>
      <c r="AG8" s="43" t="str">
        <f t="shared" si="0"/>
        <v>..</v>
      </c>
      <c r="AH8" s="43">
        <f t="shared" si="0"/>
        <v>0.7481147060474429</v>
      </c>
    </row>
    <row r="9" spans="1:34">
      <c r="A9" s="47" t="s">
        <v>10</v>
      </c>
      <c r="B9" s="47" t="s">
        <v>470</v>
      </c>
      <c r="C9" s="43">
        <f t="shared" ref="C9:C58" si="1">IF(COUNT(AH9)&lt;1,"..",IF(ISNUMBER(Y9),AVERAGE(AVERAGE(U9:Y9),AH9),AVERAGE(AVERAGE(U9:X9,AVERAGE(Z9:AF9)),AH9)))</f>
        <v>0.61645273645366916</v>
      </c>
      <c r="F9" s="52">
        <v>4.4000000000000004</v>
      </c>
      <c r="G9" s="52">
        <v>4.3</v>
      </c>
      <c r="H9" s="52">
        <v>3.6</v>
      </c>
      <c r="I9" s="52">
        <v>4.2</v>
      </c>
      <c r="J9" s="53" t="s">
        <v>181</v>
      </c>
      <c r="K9" s="52">
        <v>2.9</v>
      </c>
      <c r="L9" s="52">
        <v>4.3</v>
      </c>
      <c r="M9" s="52">
        <v>3.8</v>
      </c>
      <c r="N9" s="52">
        <v>3.5</v>
      </c>
      <c r="O9" s="52">
        <v>3.6</v>
      </c>
      <c r="P9" s="52">
        <v>3.1</v>
      </c>
      <c r="Q9" s="52">
        <v>3.5</v>
      </c>
      <c r="R9" s="52" t="s">
        <v>181</v>
      </c>
      <c r="S9" s="38">
        <v>0.98433404433590976</v>
      </c>
      <c r="T9" s="37"/>
      <c r="U9" s="43">
        <f t="shared" ref="U9:U59" si="2">IF(ISNUMBER(F9)=TRUE,U$5*(F9-U$4)/(U$3-U$4)+(1-U$5)*(1-(F9-U$4)/(U$3-U$4)),"..")</f>
        <v>0.14999999999999991</v>
      </c>
      <c r="V9" s="43">
        <f t="shared" ref="V9:V59" si="3">IF(ISNUMBER(G9)=TRUE,V$5*(G9-V$4)/(V$3-V$4)+(1-V$5)*(1-(G9-V$4)/(V$3-V$4)),"..")</f>
        <v>0.17500000000000004</v>
      </c>
      <c r="W9" s="43">
        <f t="shared" ref="W9:W59" si="4">IF(ISNUMBER(H9)=TRUE,W$5*(H9-W$4)/(W$3-W$4)+(1-W$5)*(1-(H9-W$4)/(W$3-W$4)),"..")</f>
        <v>0.35</v>
      </c>
      <c r="X9" s="43">
        <f t="shared" ref="X9:X59" si="5">IF(ISNUMBER(I9)=TRUE,X$5*(I9-X$4)/(X$3-X$4)+(1-X$5)*(1-(I9-X$4)/(X$3-X$4)),"..")</f>
        <v>0.19999999999999996</v>
      </c>
      <c r="Y9" s="43" t="str">
        <f t="shared" ref="Y9:Y59" si="6">IF(ISNUMBER(J9)=TRUE,Y$5*(J9-Y$4)/(Y$3-Y$4)+(1-Y$5)*(1-(J9-Y$4)/(Y$3-Y$4)),"..")</f>
        <v>..</v>
      </c>
      <c r="Z9" s="43">
        <f t="shared" ref="Z9:Z59" si="7">IF(ISNUMBER(K9)=TRUE,Z$5*(K9-Z$4)/(Z$3-Z$4)+(1-Z$5)*(1-(K9-Z$4)/(Z$3-Z$4)),"..")</f>
        <v>0.52500000000000002</v>
      </c>
      <c r="AA9" s="43">
        <f t="shared" ref="AA9:AA59" si="8">IF(ISNUMBER(L9)=TRUE,AA$5*(L9-AA$4)/(AA$3-AA$4)+(1-AA$5)*(1-(L9-AA$4)/(AA$3-AA$4)),"..")</f>
        <v>0.17500000000000004</v>
      </c>
      <c r="AB9" s="43">
        <f t="shared" ref="AB9:AB59" si="9">IF(ISNUMBER(M9)=TRUE,AB$5*(M9-AB$4)/(AB$3-AB$4)+(1-AB$5)*(1-(M9-AB$4)/(AB$3-AB$4)),"..")</f>
        <v>0.30000000000000004</v>
      </c>
      <c r="AC9" s="43">
        <f t="shared" ref="AC9:AC59" si="10">IF(ISNUMBER(N9)=TRUE,AC$5*(N9-AC$4)/(AC$3-AC$4)+(1-AC$5)*(1-(N9-AC$4)/(AC$3-AC$4)),"..")</f>
        <v>0.375</v>
      </c>
      <c r="AD9" s="43">
        <f t="shared" ref="AD9:AD59" si="11">IF(ISNUMBER(O9)=TRUE,AD$5*(O9-AD$4)/(AD$3-AD$4)+(1-AD$5)*(1-(O9-AD$4)/(AD$3-AD$4)),"..")</f>
        <v>0.35</v>
      </c>
      <c r="AE9" s="43">
        <f t="shared" ref="AE9:AE59" si="12">IF(ISNUMBER(P9)=TRUE,AE$5*(P9-AE$4)/(AE$3-AE$4)+(1-AE$5)*(1-(P9-AE$4)/(AE$3-AE$4)),"..")</f>
        <v>0.47499999999999998</v>
      </c>
      <c r="AF9" s="43">
        <f t="shared" ref="AF9:AF59" si="13">IF(ISNUMBER(Q9)=TRUE,AF$5*(Q9-AF$4)/(AF$3-AF$4)+(1-AF$5)*(1-(Q9-AF$4)/(AF$3-AF$4)),"..")</f>
        <v>0.375</v>
      </c>
      <c r="AG9" s="43" t="str">
        <f t="shared" ref="AG9:AG59" si="14">IF(ISNUMBER(R9)=TRUE,AG$5*(R9-AG$4)/(AG$3-AG$4)+(1-AG$5)*(1-(R9-AG$4)/(AG$3-AG$4)),"..")</f>
        <v>..</v>
      </c>
      <c r="AH9" s="43">
        <f t="shared" ref="AH9:AH59" si="15">IF(ISNUMBER(S9)=TRUE,AH$5*(S9-AH$4)/(AH$3-AH$4)+(1-AH$5)*(1-(S9-AH$4)/(AH$3-AH$4)),"..")</f>
        <v>0.98433404433590976</v>
      </c>
    </row>
    <row r="10" spans="1:34">
      <c r="A10" s="47" t="s">
        <v>11</v>
      </c>
      <c r="B10" s="47" t="s">
        <v>471</v>
      </c>
      <c r="C10" s="43" t="str">
        <f t="shared" si="1"/>
        <v>..</v>
      </c>
      <c r="F10" s="52">
        <v>3.7</v>
      </c>
      <c r="G10" s="52">
        <v>3.7</v>
      </c>
      <c r="H10" s="52">
        <v>3</v>
      </c>
      <c r="I10" s="52">
        <v>3.9</v>
      </c>
      <c r="J10" s="53" t="s">
        <v>181</v>
      </c>
      <c r="K10" s="52">
        <v>3.5</v>
      </c>
      <c r="L10" s="52">
        <v>3.7</v>
      </c>
      <c r="M10" s="52">
        <v>3.6</v>
      </c>
      <c r="N10" s="52">
        <v>3.8</v>
      </c>
      <c r="O10" s="52">
        <v>3</v>
      </c>
      <c r="P10" s="52">
        <v>3.4</v>
      </c>
      <c r="Q10" s="52">
        <v>2.1</v>
      </c>
      <c r="R10" s="52" t="s">
        <v>181</v>
      </c>
      <c r="S10" s="38" t="s">
        <v>181</v>
      </c>
      <c r="T10" s="36"/>
      <c r="U10" s="43">
        <f t="shared" si="2"/>
        <v>0.32499999999999996</v>
      </c>
      <c r="V10" s="43">
        <f t="shared" si="3"/>
        <v>0.32499999999999996</v>
      </c>
      <c r="W10" s="43">
        <f t="shared" si="4"/>
        <v>0.5</v>
      </c>
      <c r="X10" s="43">
        <f t="shared" si="5"/>
        <v>0.27500000000000002</v>
      </c>
      <c r="Y10" s="43" t="str">
        <f t="shared" si="6"/>
        <v>..</v>
      </c>
      <c r="Z10" s="43">
        <f t="shared" si="7"/>
        <v>0.375</v>
      </c>
      <c r="AA10" s="43">
        <f t="shared" si="8"/>
        <v>0.32499999999999996</v>
      </c>
      <c r="AB10" s="43">
        <f t="shared" si="9"/>
        <v>0.35</v>
      </c>
      <c r="AC10" s="43">
        <f t="shared" si="10"/>
        <v>0.30000000000000004</v>
      </c>
      <c r="AD10" s="43">
        <f t="shared" si="11"/>
        <v>0.5</v>
      </c>
      <c r="AE10" s="43">
        <f t="shared" si="12"/>
        <v>0.4</v>
      </c>
      <c r="AF10" s="43">
        <f t="shared" si="13"/>
        <v>0.72499999999999998</v>
      </c>
      <c r="AG10" s="43" t="str">
        <f t="shared" si="14"/>
        <v>..</v>
      </c>
      <c r="AH10" s="43" t="str">
        <f t="shared" si="15"/>
        <v>..</v>
      </c>
    </row>
    <row r="11" spans="1:34">
      <c r="A11" s="47" t="s">
        <v>13</v>
      </c>
      <c r="B11" s="47" t="s">
        <v>472</v>
      </c>
      <c r="C11" s="43">
        <f t="shared" si="1"/>
        <v>0.76395644759281134</v>
      </c>
      <c r="F11" s="52">
        <v>3.2</v>
      </c>
      <c r="G11" s="52">
        <v>2.9</v>
      </c>
      <c r="H11" s="52">
        <v>3</v>
      </c>
      <c r="I11" s="52">
        <v>2.6</v>
      </c>
      <c r="J11" s="53" t="s">
        <v>181</v>
      </c>
      <c r="K11" s="52">
        <v>2.5</v>
      </c>
      <c r="L11" s="52">
        <v>2.8</v>
      </c>
      <c r="M11" s="52">
        <v>2.6</v>
      </c>
      <c r="N11" s="52">
        <v>2.7</v>
      </c>
      <c r="O11" s="52">
        <v>2.9</v>
      </c>
      <c r="P11" s="52">
        <v>2.5</v>
      </c>
      <c r="Q11" s="52">
        <v>2.2999999999999998</v>
      </c>
      <c r="R11" s="52" t="s">
        <v>181</v>
      </c>
      <c r="S11" s="38">
        <v>0.9936271808999082</v>
      </c>
      <c r="T11" s="36"/>
      <c r="U11" s="43">
        <f t="shared" si="2"/>
        <v>0.44999999999999996</v>
      </c>
      <c r="V11" s="43">
        <f t="shared" si="3"/>
        <v>0.52500000000000002</v>
      </c>
      <c r="W11" s="43">
        <f t="shared" si="4"/>
        <v>0.5</v>
      </c>
      <c r="X11" s="43">
        <f t="shared" si="5"/>
        <v>0.6</v>
      </c>
      <c r="Y11" s="43" t="str">
        <f t="shared" si="6"/>
        <v>..</v>
      </c>
      <c r="Z11" s="43">
        <f t="shared" si="7"/>
        <v>0.625</v>
      </c>
      <c r="AA11" s="43">
        <f t="shared" si="8"/>
        <v>0.55000000000000004</v>
      </c>
      <c r="AB11" s="43">
        <f t="shared" si="9"/>
        <v>0.6</v>
      </c>
      <c r="AC11" s="43">
        <f t="shared" si="10"/>
        <v>0.57499999999999996</v>
      </c>
      <c r="AD11" s="43">
        <f t="shared" si="11"/>
        <v>0.52500000000000002</v>
      </c>
      <c r="AE11" s="43">
        <f t="shared" si="12"/>
        <v>0.625</v>
      </c>
      <c r="AF11" s="43">
        <f t="shared" si="13"/>
        <v>0.67500000000000004</v>
      </c>
      <c r="AG11" s="43" t="str">
        <f t="shared" si="14"/>
        <v>..</v>
      </c>
      <c r="AH11" s="43">
        <f t="shared" si="15"/>
        <v>0.9936271808999082</v>
      </c>
    </row>
    <row r="12" spans="1:34">
      <c r="A12" s="47" t="s">
        <v>24</v>
      </c>
      <c r="B12" s="47" t="s">
        <v>473</v>
      </c>
      <c r="C12" s="43">
        <f t="shared" si="1"/>
        <v>0.60201298701298711</v>
      </c>
      <c r="F12" s="52">
        <v>4.3</v>
      </c>
      <c r="G12" s="52">
        <v>4</v>
      </c>
      <c r="H12" s="52">
        <v>3</v>
      </c>
      <c r="I12" s="52">
        <v>4</v>
      </c>
      <c r="J12" s="53" t="s">
        <v>181</v>
      </c>
      <c r="K12" s="52">
        <v>3</v>
      </c>
      <c r="L12" s="52">
        <v>4.2</v>
      </c>
      <c r="M12" s="52">
        <v>3.2</v>
      </c>
      <c r="N12" s="52">
        <v>3.5</v>
      </c>
      <c r="O12" s="52">
        <v>3.2</v>
      </c>
      <c r="P12" s="52">
        <v>3.1</v>
      </c>
      <c r="Q12" s="52">
        <v>3.1</v>
      </c>
      <c r="R12" s="52" t="s">
        <v>181</v>
      </c>
      <c r="S12" s="38">
        <v>0.88545454545454549</v>
      </c>
      <c r="T12" s="36"/>
      <c r="U12" s="43">
        <f t="shared" si="2"/>
        <v>0.17500000000000004</v>
      </c>
      <c r="V12" s="43">
        <f t="shared" si="3"/>
        <v>0.25</v>
      </c>
      <c r="W12" s="43">
        <f t="shared" si="4"/>
        <v>0.5</v>
      </c>
      <c r="X12" s="43">
        <f t="shared" si="5"/>
        <v>0.25</v>
      </c>
      <c r="Y12" s="43" t="str">
        <f t="shared" si="6"/>
        <v>..</v>
      </c>
      <c r="Z12" s="43">
        <f t="shared" si="7"/>
        <v>0.5</v>
      </c>
      <c r="AA12" s="43">
        <f t="shared" si="8"/>
        <v>0.19999999999999996</v>
      </c>
      <c r="AB12" s="43">
        <f t="shared" si="9"/>
        <v>0.44999999999999996</v>
      </c>
      <c r="AC12" s="43">
        <f t="shared" si="10"/>
        <v>0.375</v>
      </c>
      <c r="AD12" s="43">
        <f t="shared" si="11"/>
        <v>0.44999999999999996</v>
      </c>
      <c r="AE12" s="43">
        <f t="shared" si="12"/>
        <v>0.47499999999999998</v>
      </c>
      <c r="AF12" s="43">
        <f t="shared" si="13"/>
        <v>0.47499999999999998</v>
      </c>
      <c r="AG12" s="43" t="str">
        <f t="shared" si="14"/>
        <v>..</v>
      </c>
      <c r="AH12" s="43">
        <f t="shared" si="15"/>
        <v>0.88545454545454549</v>
      </c>
    </row>
    <row r="13" spans="1:34">
      <c r="A13" s="47" t="s">
        <v>22</v>
      </c>
      <c r="B13" s="47" t="s">
        <v>474</v>
      </c>
      <c r="C13" s="43">
        <f t="shared" si="1"/>
        <v>0.59004638218923933</v>
      </c>
      <c r="E13" s="1" t="s">
        <v>182</v>
      </c>
      <c r="F13" s="52">
        <v>4.4000000000000004</v>
      </c>
      <c r="G13" s="52">
        <v>4.3</v>
      </c>
      <c r="H13" s="52">
        <v>4</v>
      </c>
      <c r="I13" s="52">
        <v>4.2</v>
      </c>
      <c r="J13" s="53" t="s">
        <v>181</v>
      </c>
      <c r="K13" s="52">
        <v>4.0999999999999996</v>
      </c>
      <c r="L13" s="52">
        <v>4.0999999999999996</v>
      </c>
      <c r="M13" s="52">
        <v>3.9</v>
      </c>
      <c r="N13" s="52">
        <v>4</v>
      </c>
      <c r="O13" s="52">
        <v>3.8</v>
      </c>
      <c r="P13" s="52">
        <v>4.2</v>
      </c>
      <c r="Q13" s="52">
        <v>3.8</v>
      </c>
      <c r="R13" s="52" t="s">
        <v>181</v>
      </c>
      <c r="S13" s="38">
        <v>0.97437847866419292</v>
      </c>
      <c r="T13" s="36"/>
      <c r="U13" s="43">
        <f t="shared" si="2"/>
        <v>0.14999999999999991</v>
      </c>
      <c r="V13" s="43">
        <f t="shared" si="3"/>
        <v>0.17500000000000004</v>
      </c>
      <c r="W13" s="43">
        <f t="shared" si="4"/>
        <v>0.25</v>
      </c>
      <c r="X13" s="43">
        <f t="shared" si="5"/>
        <v>0.19999999999999996</v>
      </c>
      <c r="Y13" s="43" t="str">
        <f t="shared" si="6"/>
        <v>..</v>
      </c>
      <c r="Z13" s="43">
        <f t="shared" si="7"/>
        <v>0.22500000000000009</v>
      </c>
      <c r="AA13" s="43">
        <f t="shared" si="8"/>
        <v>0.22500000000000009</v>
      </c>
      <c r="AB13" s="43">
        <f t="shared" si="9"/>
        <v>0.27500000000000002</v>
      </c>
      <c r="AC13" s="43">
        <f t="shared" si="10"/>
        <v>0.25</v>
      </c>
      <c r="AD13" s="43">
        <f t="shared" si="11"/>
        <v>0.30000000000000004</v>
      </c>
      <c r="AE13" s="43">
        <f t="shared" si="12"/>
        <v>0.19999999999999996</v>
      </c>
      <c r="AF13" s="43">
        <f t="shared" si="13"/>
        <v>0.30000000000000004</v>
      </c>
      <c r="AG13" s="43" t="str">
        <f t="shared" si="14"/>
        <v>..</v>
      </c>
      <c r="AH13" s="43">
        <f t="shared" si="15"/>
        <v>0.97437847866419292</v>
      </c>
    </row>
    <row r="14" spans="1:34">
      <c r="A14" s="47" t="s">
        <v>20</v>
      </c>
      <c r="B14" s="47" t="s">
        <v>475</v>
      </c>
      <c r="C14" s="43">
        <f t="shared" si="1"/>
        <v>0.6259315801841191</v>
      </c>
      <c r="F14" s="52">
        <v>4.3</v>
      </c>
      <c r="G14" s="52">
        <v>4.2</v>
      </c>
      <c r="H14" s="52">
        <v>3</v>
      </c>
      <c r="I14" s="52">
        <v>4.3</v>
      </c>
      <c r="J14" s="53" t="s">
        <v>181</v>
      </c>
      <c r="K14" s="52">
        <v>3.4</v>
      </c>
      <c r="L14" s="52">
        <v>4</v>
      </c>
      <c r="M14" s="52">
        <v>3.3</v>
      </c>
      <c r="N14" s="52">
        <v>3.6</v>
      </c>
      <c r="O14" s="52">
        <v>2.8</v>
      </c>
      <c r="P14" s="52">
        <v>4.0999999999999996</v>
      </c>
      <c r="Q14" s="52">
        <v>2.7</v>
      </c>
      <c r="R14" s="52" t="s">
        <v>181</v>
      </c>
      <c r="S14" s="38">
        <v>0.96257744608252394</v>
      </c>
      <c r="T14" s="37"/>
      <c r="U14" s="43">
        <f t="shared" si="2"/>
        <v>0.17500000000000004</v>
      </c>
      <c r="V14" s="43">
        <f t="shared" si="3"/>
        <v>0.19999999999999996</v>
      </c>
      <c r="W14" s="43">
        <f t="shared" si="4"/>
        <v>0.5</v>
      </c>
      <c r="X14" s="43">
        <f t="shared" si="5"/>
        <v>0.17500000000000004</v>
      </c>
      <c r="Y14" s="43" t="str">
        <f t="shared" si="6"/>
        <v>..</v>
      </c>
      <c r="Z14" s="43">
        <f t="shared" si="7"/>
        <v>0.4</v>
      </c>
      <c r="AA14" s="43">
        <f t="shared" si="8"/>
        <v>0.25</v>
      </c>
      <c r="AB14" s="43">
        <f t="shared" si="9"/>
        <v>0.42500000000000004</v>
      </c>
      <c r="AC14" s="43">
        <f t="shared" si="10"/>
        <v>0.35</v>
      </c>
      <c r="AD14" s="43">
        <f t="shared" si="11"/>
        <v>0.55000000000000004</v>
      </c>
      <c r="AE14" s="43">
        <f t="shared" si="12"/>
        <v>0.22500000000000009</v>
      </c>
      <c r="AF14" s="43">
        <f t="shared" si="13"/>
        <v>0.57499999999999996</v>
      </c>
      <c r="AG14" s="43" t="str">
        <f t="shared" si="14"/>
        <v>..</v>
      </c>
      <c r="AH14" s="43">
        <f t="shared" si="15"/>
        <v>0.96257744608252394</v>
      </c>
    </row>
    <row r="15" spans="1:34">
      <c r="A15" s="47" t="s">
        <v>35</v>
      </c>
      <c r="B15" s="47" t="s">
        <v>476</v>
      </c>
      <c r="C15" s="43">
        <f t="shared" si="1"/>
        <v>0.49588506999576354</v>
      </c>
      <c r="F15" s="52">
        <v>4.2</v>
      </c>
      <c r="G15" s="52">
        <v>3.8</v>
      </c>
      <c r="H15" s="52">
        <v>3.3</v>
      </c>
      <c r="I15" s="52">
        <v>4.3</v>
      </c>
      <c r="J15" s="53" t="s">
        <v>181</v>
      </c>
      <c r="K15" s="52">
        <v>4</v>
      </c>
      <c r="L15" s="52">
        <v>4.5999999999999996</v>
      </c>
      <c r="M15" s="52">
        <v>3.4</v>
      </c>
      <c r="N15" s="52">
        <v>4.3</v>
      </c>
      <c r="O15" s="52">
        <v>3.6</v>
      </c>
      <c r="P15" s="52">
        <v>3.9</v>
      </c>
      <c r="Q15" s="52">
        <v>2.8</v>
      </c>
      <c r="R15" s="52" t="s">
        <v>181</v>
      </c>
      <c r="S15" s="38">
        <v>0.71177013999152705</v>
      </c>
      <c r="T15" s="36"/>
      <c r="U15" s="43">
        <f t="shared" si="2"/>
        <v>0.19999999999999996</v>
      </c>
      <c r="V15" s="43">
        <f t="shared" si="3"/>
        <v>0.30000000000000004</v>
      </c>
      <c r="W15" s="43">
        <f t="shared" si="4"/>
        <v>0.42500000000000004</v>
      </c>
      <c r="X15" s="43">
        <f t="shared" si="5"/>
        <v>0.17500000000000004</v>
      </c>
      <c r="Y15" s="43" t="str">
        <f t="shared" si="6"/>
        <v>..</v>
      </c>
      <c r="Z15" s="43">
        <f t="shared" si="7"/>
        <v>0.25</v>
      </c>
      <c r="AA15" s="43">
        <f t="shared" si="8"/>
        <v>0.10000000000000009</v>
      </c>
      <c r="AB15" s="43">
        <f t="shared" si="9"/>
        <v>0.4</v>
      </c>
      <c r="AC15" s="43">
        <f t="shared" si="10"/>
        <v>0.17500000000000004</v>
      </c>
      <c r="AD15" s="43">
        <f t="shared" si="11"/>
        <v>0.35</v>
      </c>
      <c r="AE15" s="43">
        <f t="shared" si="12"/>
        <v>0.27500000000000002</v>
      </c>
      <c r="AF15" s="43">
        <f t="shared" si="13"/>
        <v>0.55000000000000004</v>
      </c>
      <c r="AG15" s="43" t="str">
        <f t="shared" si="14"/>
        <v>..</v>
      </c>
      <c r="AH15" s="43">
        <f t="shared" si="15"/>
        <v>0.71177013999152705</v>
      </c>
    </row>
    <row r="16" spans="1:34">
      <c r="A16" s="47" t="s">
        <v>30</v>
      </c>
      <c r="B16" s="47" t="s">
        <v>477</v>
      </c>
      <c r="C16" s="43">
        <f t="shared" si="1"/>
        <v>0.72096474953617817</v>
      </c>
      <c r="F16" s="52">
        <v>3.9</v>
      </c>
      <c r="G16" s="52">
        <v>3.4</v>
      </c>
      <c r="H16" s="52">
        <v>3.1</v>
      </c>
      <c r="I16" s="52">
        <v>3.1</v>
      </c>
      <c r="J16" s="53" t="s">
        <v>181</v>
      </c>
      <c r="K16" s="52">
        <v>2.5</v>
      </c>
      <c r="L16" s="52">
        <v>2.9</v>
      </c>
      <c r="M16" s="52">
        <v>2.2999999999999998</v>
      </c>
      <c r="N16" s="52">
        <v>2.9</v>
      </c>
      <c r="O16" s="52">
        <v>2.6</v>
      </c>
      <c r="P16" s="52">
        <v>2.6</v>
      </c>
      <c r="Q16" s="52">
        <v>2.7</v>
      </c>
      <c r="R16" s="52" t="s">
        <v>181</v>
      </c>
      <c r="S16" s="38">
        <v>0.9990723562152134</v>
      </c>
      <c r="T16" s="36"/>
      <c r="U16" s="43">
        <f t="shared" si="2"/>
        <v>0.27500000000000002</v>
      </c>
      <c r="V16" s="43">
        <f t="shared" si="3"/>
        <v>0.4</v>
      </c>
      <c r="W16" s="43">
        <f t="shared" si="4"/>
        <v>0.47499999999999998</v>
      </c>
      <c r="X16" s="43">
        <f t="shared" si="5"/>
        <v>0.47499999999999998</v>
      </c>
      <c r="Y16" s="43" t="str">
        <f t="shared" si="6"/>
        <v>..</v>
      </c>
      <c r="Z16" s="43">
        <f t="shared" si="7"/>
        <v>0.625</v>
      </c>
      <c r="AA16" s="43">
        <f t="shared" si="8"/>
        <v>0.52500000000000002</v>
      </c>
      <c r="AB16" s="43">
        <f t="shared" si="9"/>
        <v>0.67500000000000004</v>
      </c>
      <c r="AC16" s="43">
        <f t="shared" si="10"/>
        <v>0.52500000000000002</v>
      </c>
      <c r="AD16" s="43">
        <f t="shared" si="11"/>
        <v>0.6</v>
      </c>
      <c r="AE16" s="43">
        <f t="shared" si="12"/>
        <v>0.6</v>
      </c>
      <c r="AF16" s="43">
        <f t="shared" si="13"/>
        <v>0.57499999999999996</v>
      </c>
      <c r="AG16" s="43" t="str">
        <f t="shared" si="14"/>
        <v>..</v>
      </c>
      <c r="AH16" s="43">
        <f t="shared" si="15"/>
        <v>0.9990723562152134</v>
      </c>
    </row>
    <row r="17" spans="1:34">
      <c r="A17" s="47" t="s">
        <v>37</v>
      </c>
      <c r="B17" s="47" t="s">
        <v>478</v>
      </c>
      <c r="C17" s="43">
        <f t="shared" si="1"/>
        <v>0.59898496240601506</v>
      </c>
      <c r="F17" s="52">
        <v>4</v>
      </c>
      <c r="G17" s="52">
        <v>3.9</v>
      </c>
      <c r="H17" s="52">
        <v>2.9</v>
      </c>
      <c r="I17" s="52">
        <v>3.5</v>
      </c>
      <c r="J17" s="53" t="s">
        <v>181</v>
      </c>
      <c r="K17" s="52">
        <v>2.8</v>
      </c>
      <c r="L17" s="52">
        <v>3.5</v>
      </c>
      <c r="M17" s="52">
        <v>3.1</v>
      </c>
      <c r="N17" s="52">
        <v>3.4</v>
      </c>
      <c r="O17" s="52">
        <v>3.3</v>
      </c>
      <c r="P17" s="52">
        <v>3</v>
      </c>
      <c r="Q17" s="52">
        <v>3.2</v>
      </c>
      <c r="R17" s="52" t="s">
        <v>181</v>
      </c>
      <c r="S17" s="38">
        <v>0.82225563909774435</v>
      </c>
      <c r="T17" s="36"/>
      <c r="U17" s="43">
        <f t="shared" si="2"/>
        <v>0.25</v>
      </c>
      <c r="V17" s="43">
        <f t="shared" si="3"/>
        <v>0.27500000000000002</v>
      </c>
      <c r="W17" s="43">
        <f t="shared" si="4"/>
        <v>0.52500000000000002</v>
      </c>
      <c r="X17" s="43">
        <f t="shared" si="5"/>
        <v>0.375</v>
      </c>
      <c r="Y17" s="43" t="str">
        <f t="shared" si="6"/>
        <v>..</v>
      </c>
      <c r="Z17" s="43">
        <f t="shared" si="7"/>
        <v>0.55000000000000004</v>
      </c>
      <c r="AA17" s="43">
        <f t="shared" si="8"/>
        <v>0.375</v>
      </c>
      <c r="AB17" s="43">
        <f t="shared" si="9"/>
        <v>0.47499999999999998</v>
      </c>
      <c r="AC17" s="43">
        <f t="shared" si="10"/>
        <v>0.4</v>
      </c>
      <c r="AD17" s="43">
        <f t="shared" si="11"/>
        <v>0.42500000000000004</v>
      </c>
      <c r="AE17" s="43">
        <f t="shared" si="12"/>
        <v>0.5</v>
      </c>
      <c r="AF17" s="43">
        <f t="shared" si="13"/>
        <v>0.44999999999999996</v>
      </c>
      <c r="AG17" s="43" t="str">
        <f t="shared" si="14"/>
        <v>..</v>
      </c>
      <c r="AH17" s="43">
        <f t="shared" si="15"/>
        <v>0.82225563909774435</v>
      </c>
    </row>
    <row r="18" spans="1:34">
      <c r="A18" s="47" t="s">
        <v>66</v>
      </c>
      <c r="B18" s="47" t="s">
        <v>479</v>
      </c>
      <c r="C18" s="43">
        <f t="shared" si="1"/>
        <v>0.63162411955205022</v>
      </c>
      <c r="F18" s="52">
        <v>4</v>
      </c>
      <c r="G18" s="52">
        <v>3.9</v>
      </c>
      <c r="H18" s="52">
        <v>3.3</v>
      </c>
      <c r="I18" s="52">
        <v>4.3</v>
      </c>
      <c r="J18" s="53" t="s">
        <v>181</v>
      </c>
      <c r="K18" s="52">
        <v>3.3</v>
      </c>
      <c r="L18" s="52">
        <v>3.8</v>
      </c>
      <c r="M18" s="52">
        <v>3.6</v>
      </c>
      <c r="N18" s="52">
        <v>3.4</v>
      </c>
      <c r="O18" s="52">
        <v>2.8</v>
      </c>
      <c r="P18" s="52">
        <v>4.2</v>
      </c>
      <c r="Q18" s="52">
        <v>3.1</v>
      </c>
      <c r="R18" s="52" t="s">
        <v>181</v>
      </c>
      <c r="S18" s="38">
        <v>0.96110538196124318</v>
      </c>
      <c r="T18" s="36"/>
      <c r="U18" s="43">
        <f t="shared" si="2"/>
        <v>0.25</v>
      </c>
      <c r="V18" s="43">
        <f t="shared" si="3"/>
        <v>0.27500000000000002</v>
      </c>
      <c r="W18" s="43">
        <f t="shared" si="4"/>
        <v>0.42500000000000004</v>
      </c>
      <c r="X18" s="43">
        <f t="shared" si="5"/>
        <v>0.17500000000000004</v>
      </c>
      <c r="Y18" s="43" t="str">
        <f t="shared" si="6"/>
        <v>..</v>
      </c>
      <c r="Z18" s="43">
        <f t="shared" si="7"/>
        <v>0.42500000000000004</v>
      </c>
      <c r="AA18" s="43">
        <f t="shared" si="8"/>
        <v>0.30000000000000004</v>
      </c>
      <c r="AB18" s="43">
        <f t="shared" si="9"/>
        <v>0.35</v>
      </c>
      <c r="AC18" s="43">
        <f t="shared" si="10"/>
        <v>0.4</v>
      </c>
      <c r="AD18" s="43">
        <f t="shared" si="11"/>
        <v>0.55000000000000004</v>
      </c>
      <c r="AE18" s="43">
        <f t="shared" si="12"/>
        <v>0.19999999999999996</v>
      </c>
      <c r="AF18" s="43">
        <f t="shared" si="13"/>
        <v>0.47499999999999998</v>
      </c>
      <c r="AG18" s="43" t="str">
        <f t="shared" si="14"/>
        <v>..</v>
      </c>
      <c r="AH18" s="43">
        <f t="shared" si="15"/>
        <v>0.96110538196124318</v>
      </c>
    </row>
    <row r="19" spans="1:34">
      <c r="A19" s="47" t="s">
        <v>41</v>
      </c>
      <c r="B19" s="47" t="s">
        <v>480</v>
      </c>
      <c r="C19" s="43">
        <f t="shared" si="1"/>
        <v>0.6877877938946797</v>
      </c>
      <c r="F19" s="52">
        <v>3.6</v>
      </c>
      <c r="G19" s="52">
        <v>3.4</v>
      </c>
      <c r="H19" s="52">
        <v>2.8</v>
      </c>
      <c r="I19" s="52">
        <v>3.6</v>
      </c>
      <c r="J19" s="53" t="s">
        <v>181</v>
      </c>
      <c r="K19" s="52">
        <v>2.9</v>
      </c>
      <c r="L19" s="52">
        <v>3.8</v>
      </c>
      <c r="M19" s="52">
        <v>3.4</v>
      </c>
      <c r="N19" s="52">
        <v>2.6</v>
      </c>
      <c r="O19" s="52">
        <v>3.2</v>
      </c>
      <c r="P19" s="52">
        <v>3.4</v>
      </c>
      <c r="Q19" s="52">
        <v>2.5</v>
      </c>
      <c r="R19" s="52" t="s">
        <v>181</v>
      </c>
      <c r="S19" s="38">
        <v>0.95128987350364502</v>
      </c>
      <c r="T19" s="36"/>
      <c r="U19" s="43">
        <f t="shared" si="2"/>
        <v>0.35</v>
      </c>
      <c r="V19" s="43">
        <f t="shared" si="3"/>
        <v>0.4</v>
      </c>
      <c r="W19" s="43">
        <f t="shared" si="4"/>
        <v>0.55000000000000004</v>
      </c>
      <c r="X19" s="43">
        <f t="shared" si="5"/>
        <v>0.35</v>
      </c>
      <c r="Y19" s="43" t="str">
        <f t="shared" si="6"/>
        <v>..</v>
      </c>
      <c r="Z19" s="43">
        <f t="shared" si="7"/>
        <v>0.52500000000000002</v>
      </c>
      <c r="AA19" s="43">
        <f t="shared" si="8"/>
        <v>0.30000000000000004</v>
      </c>
      <c r="AB19" s="43">
        <f t="shared" si="9"/>
        <v>0.4</v>
      </c>
      <c r="AC19" s="43">
        <f t="shared" si="10"/>
        <v>0.6</v>
      </c>
      <c r="AD19" s="43">
        <f t="shared" si="11"/>
        <v>0.44999999999999996</v>
      </c>
      <c r="AE19" s="43">
        <f t="shared" si="12"/>
        <v>0.4</v>
      </c>
      <c r="AF19" s="43">
        <f t="shared" si="13"/>
        <v>0.625</v>
      </c>
      <c r="AG19" s="43" t="str">
        <f t="shared" si="14"/>
        <v>..</v>
      </c>
      <c r="AH19" s="43">
        <f t="shared" si="15"/>
        <v>0.95128987350364502</v>
      </c>
    </row>
    <row r="20" spans="1:34">
      <c r="A20" s="47" t="s">
        <v>43</v>
      </c>
      <c r="B20" s="47" t="s">
        <v>481</v>
      </c>
      <c r="C20" s="43">
        <f t="shared" si="1"/>
        <v>0.79666989646672337</v>
      </c>
      <c r="F20" s="52">
        <v>3.1</v>
      </c>
      <c r="G20" s="52">
        <v>2.5</v>
      </c>
      <c r="H20" s="52">
        <v>3.1</v>
      </c>
      <c r="I20" s="52">
        <v>2</v>
      </c>
      <c r="J20" s="53" t="s">
        <v>181</v>
      </c>
      <c r="K20" s="52">
        <v>2.2999999999999998</v>
      </c>
      <c r="L20" s="52">
        <v>2.2000000000000002</v>
      </c>
      <c r="M20" s="52">
        <v>1.9</v>
      </c>
      <c r="N20" s="52">
        <v>2.2000000000000002</v>
      </c>
      <c r="O20" s="52">
        <v>2.4</v>
      </c>
      <c r="P20" s="52">
        <v>2.5</v>
      </c>
      <c r="Q20" s="52">
        <v>2.5</v>
      </c>
      <c r="R20" s="52" t="s">
        <v>181</v>
      </c>
      <c r="S20" s="38">
        <v>0.99262550721916099</v>
      </c>
      <c r="T20" s="36"/>
      <c r="U20" s="43">
        <f t="shared" si="2"/>
        <v>0.47499999999999998</v>
      </c>
      <c r="V20" s="43">
        <f t="shared" si="3"/>
        <v>0.625</v>
      </c>
      <c r="W20" s="43">
        <f t="shared" si="4"/>
        <v>0.47499999999999998</v>
      </c>
      <c r="X20" s="43">
        <f t="shared" si="5"/>
        <v>0.75</v>
      </c>
      <c r="Y20" s="43" t="str">
        <f t="shared" si="6"/>
        <v>..</v>
      </c>
      <c r="Z20" s="43">
        <f t="shared" si="7"/>
        <v>0.67500000000000004</v>
      </c>
      <c r="AA20" s="43">
        <f t="shared" si="8"/>
        <v>0.7</v>
      </c>
      <c r="AB20" s="43">
        <f t="shared" si="9"/>
        <v>0.77500000000000002</v>
      </c>
      <c r="AC20" s="43">
        <f t="shared" si="10"/>
        <v>0.7</v>
      </c>
      <c r="AD20" s="43">
        <f t="shared" si="11"/>
        <v>0.65</v>
      </c>
      <c r="AE20" s="43">
        <f t="shared" si="12"/>
        <v>0.625</v>
      </c>
      <c r="AF20" s="43">
        <f t="shared" si="13"/>
        <v>0.625</v>
      </c>
      <c r="AG20" s="43" t="str">
        <f t="shared" si="14"/>
        <v>..</v>
      </c>
      <c r="AH20" s="43">
        <f t="shared" si="15"/>
        <v>0.99262550721916099</v>
      </c>
    </row>
    <row r="21" spans="1:34">
      <c r="A21" s="47" t="s">
        <v>44</v>
      </c>
      <c r="B21" s="47" t="s">
        <v>482</v>
      </c>
      <c r="C21" s="43">
        <f t="shared" si="1"/>
        <v>0.6275508354712046</v>
      </c>
      <c r="E21" s="1" t="s">
        <v>182</v>
      </c>
      <c r="F21" s="52">
        <v>4.2</v>
      </c>
      <c r="G21" s="52">
        <v>3.6</v>
      </c>
      <c r="H21" s="52">
        <v>3</v>
      </c>
      <c r="I21" s="52">
        <v>3.7</v>
      </c>
      <c r="J21" s="53" t="s">
        <v>181</v>
      </c>
      <c r="K21" s="52">
        <v>2.4</v>
      </c>
      <c r="L21" s="52">
        <v>4.3</v>
      </c>
      <c r="M21" s="52">
        <v>3.4</v>
      </c>
      <c r="N21" s="52">
        <v>3.5</v>
      </c>
      <c r="O21" s="52">
        <v>3.8</v>
      </c>
      <c r="P21" s="52">
        <v>2.7</v>
      </c>
      <c r="Q21" s="52">
        <v>3.1</v>
      </c>
      <c r="R21" s="52" t="s">
        <v>181</v>
      </c>
      <c r="S21" s="38">
        <v>0.89581595665669489</v>
      </c>
      <c r="T21" s="36"/>
      <c r="U21" s="43">
        <f t="shared" si="2"/>
        <v>0.19999999999999996</v>
      </c>
      <c r="V21" s="43">
        <f t="shared" si="3"/>
        <v>0.35</v>
      </c>
      <c r="W21" s="43">
        <f t="shared" si="4"/>
        <v>0.5</v>
      </c>
      <c r="X21" s="43">
        <f t="shared" si="5"/>
        <v>0.32499999999999996</v>
      </c>
      <c r="Y21" s="43" t="str">
        <f t="shared" si="6"/>
        <v>..</v>
      </c>
      <c r="Z21" s="43">
        <f t="shared" si="7"/>
        <v>0.65</v>
      </c>
      <c r="AA21" s="43">
        <f t="shared" si="8"/>
        <v>0.17500000000000004</v>
      </c>
      <c r="AB21" s="43">
        <f t="shared" si="9"/>
        <v>0.4</v>
      </c>
      <c r="AC21" s="43">
        <f t="shared" si="10"/>
        <v>0.375</v>
      </c>
      <c r="AD21" s="43">
        <f t="shared" si="11"/>
        <v>0.30000000000000004</v>
      </c>
      <c r="AE21" s="43">
        <f t="shared" si="12"/>
        <v>0.57499999999999996</v>
      </c>
      <c r="AF21" s="43">
        <f t="shared" si="13"/>
        <v>0.47499999999999998</v>
      </c>
      <c r="AG21" s="43" t="str">
        <f t="shared" si="14"/>
        <v>..</v>
      </c>
      <c r="AH21" s="43">
        <f t="shared" si="15"/>
        <v>0.89581595665669489</v>
      </c>
    </row>
    <row r="22" spans="1:34">
      <c r="A22" s="47" t="s">
        <v>51</v>
      </c>
      <c r="B22" s="47" t="s">
        <v>483</v>
      </c>
      <c r="C22" s="43">
        <f t="shared" si="1"/>
        <v>0.79078905942542299</v>
      </c>
      <c r="F22" s="52">
        <v>3.3</v>
      </c>
      <c r="G22" s="52">
        <v>2.5</v>
      </c>
      <c r="H22" s="52">
        <v>3</v>
      </c>
      <c r="I22" s="52">
        <v>2.1</v>
      </c>
      <c r="J22" s="53" t="s">
        <v>181</v>
      </c>
      <c r="K22" s="52">
        <v>2</v>
      </c>
      <c r="L22" s="52">
        <v>1.8</v>
      </c>
      <c r="M22" s="52">
        <v>1.7</v>
      </c>
      <c r="N22" s="52">
        <v>2.1</v>
      </c>
      <c r="O22" s="52">
        <v>1.8</v>
      </c>
      <c r="P22" s="52">
        <v>2.1</v>
      </c>
      <c r="Q22" s="52">
        <v>2.2000000000000002</v>
      </c>
      <c r="R22" s="52" t="s">
        <v>181</v>
      </c>
      <c r="S22" s="38">
        <v>0.974435261707989</v>
      </c>
      <c r="T22" s="36"/>
      <c r="U22" s="43">
        <f t="shared" si="2"/>
        <v>0.42500000000000004</v>
      </c>
      <c r="V22" s="43">
        <f t="shared" si="3"/>
        <v>0.625</v>
      </c>
      <c r="W22" s="43">
        <f t="shared" si="4"/>
        <v>0.5</v>
      </c>
      <c r="X22" s="43">
        <f t="shared" si="5"/>
        <v>0.72499999999999998</v>
      </c>
      <c r="Y22" s="43" t="str">
        <f t="shared" si="6"/>
        <v>..</v>
      </c>
      <c r="Z22" s="43">
        <f t="shared" si="7"/>
        <v>0.75</v>
      </c>
      <c r="AA22" s="43">
        <f t="shared" si="8"/>
        <v>0.8</v>
      </c>
      <c r="AB22" s="43">
        <f t="shared" si="9"/>
        <v>0.82499999999999996</v>
      </c>
      <c r="AC22" s="43">
        <f t="shared" si="10"/>
        <v>0.72499999999999998</v>
      </c>
      <c r="AD22" s="43">
        <f t="shared" si="11"/>
        <v>0.8</v>
      </c>
      <c r="AE22" s="43">
        <f t="shared" si="12"/>
        <v>0.72499999999999998</v>
      </c>
      <c r="AF22" s="43">
        <f t="shared" si="13"/>
        <v>0.7</v>
      </c>
      <c r="AG22" s="43" t="str">
        <f t="shared" si="14"/>
        <v>..</v>
      </c>
      <c r="AH22" s="43">
        <f t="shared" si="15"/>
        <v>0.974435261707989</v>
      </c>
    </row>
    <row r="23" spans="1:34">
      <c r="A23" s="47" t="s">
        <v>53</v>
      </c>
      <c r="B23" s="47" t="s">
        <v>484</v>
      </c>
      <c r="C23" s="43">
        <f t="shared" si="1"/>
        <v>0.75077922077922077</v>
      </c>
      <c r="F23" s="52">
        <v>3.7</v>
      </c>
      <c r="G23" s="52">
        <v>2.9</v>
      </c>
      <c r="H23" s="52">
        <v>3.4</v>
      </c>
      <c r="I23" s="52">
        <v>2.6</v>
      </c>
      <c r="J23" s="53" t="s">
        <v>181</v>
      </c>
      <c r="K23" s="52">
        <v>1.9</v>
      </c>
      <c r="L23" s="52">
        <v>2.8</v>
      </c>
      <c r="M23" s="52">
        <v>2.2000000000000002</v>
      </c>
      <c r="N23" s="52">
        <v>2.6</v>
      </c>
      <c r="O23" s="52">
        <v>2.1</v>
      </c>
      <c r="P23" s="52">
        <v>2.2999999999999998</v>
      </c>
      <c r="Q23" s="52">
        <v>2.2999999999999998</v>
      </c>
      <c r="R23" s="52" t="s">
        <v>181</v>
      </c>
      <c r="S23" s="38">
        <v>0.99727272727272731</v>
      </c>
      <c r="T23" s="36"/>
      <c r="U23" s="43">
        <f t="shared" si="2"/>
        <v>0.32499999999999996</v>
      </c>
      <c r="V23" s="43">
        <f t="shared" si="3"/>
        <v>0.52500000000000002</v>
      </c>
      <c r="W23" s="43">
        <f t="shared" si="4"/>
        <v>0.4</v>
      </c>
      <c r="X23" s="43">
        <f t="shared" si="5"/>
        <v>0.6</v>
      </c>
      <c r="Y23" s="43" t="str">
        <f t="shared" si="6"/>
        <v>..</v>
      </c>
      <c r="Z23" s="43">
        <f t="shared" si="7"/>
        <v>0.77500000000000002</v>
      </c>
      <c r="AA23" s="43">
        <f t="shared" si="8"/>
        <v>0.55000000000000004</v>
      </c>
      <c r="AB23" s="43">
        <f t="shared" si="9"/>
        <v>0.7</v>
      </c>
      <c r="AC23" s="43">
        <f t="shared" si="10"/>
        <v>0.6</v>
      </c>
      <c r="AD23" s="43">
        <f t="shared" si="11"/>
        <v>0.72499999999999998</v>
      </c>
      <c r="AE23" s="43">
        <f t="shared" si="12"/>
        <v>0.67500000000000004</v>
      </c>
      <c r="AF23" s="43">
        <f t="shared" si="13"/>
        <v>0.67500000000000004</v>
      </c>
      <c r="AG23" s="43" t="str">
        <f t="shared" si="14"/>
        <v>..</v>
      </c>
      <c r="AH23" s="43">
        <f t="shared" si="15"/>
        <v>0.99727272727272731</v>
      </c>
    </row>
    <row r="24" spans="1:34">
      <c r="A24" s="47" t="s">
        <v>60</v>
      </c>
      <c r="B24" s="47" t="s">
        <v>485</v>
      </c>
      <c r="C24" s="43">
        <f t="shared" si="1"/>
        <v>0.64939878720808319</v>
      </c>
      <c r="F24" s="52">
        <v>4.0999999999999996</v>
      </c>
      <c r="G24" s="52">
        <v>3.4</v>
      </c>
      <c r="H24" s="52">
        <v>3.7</v>
      </c>
      <c r="I24" s="52">
        <v>3.6</v>
      </c>
      <c r="J24" s="53" t="s">
        <v>181</v>
      </c>
      <c r="K24" s="52">
        <v>2.9</v>
      </c>
      <c r="L24" s="52">
        <v>3.3</v>
      </c>
      <c r="M24" s="52">
        <v>2.2999999999999998</v>
      </c>
      <c r="N24" s="52">
        <v>3.8</v>
      </c>
      <c r="O24" s="52">
        <v>2.6</v>
      </c>
      <c r="P24" s="52">
        <v>3.5</v>
      </c>
      <c r="Q24" s="52">
        <v>3.3</v>
      </c>
      <c r="R24" s="52" t="s">
        <v>181</v>
      </c>
      <c r="S24" s="38">
        <v>0.9437975744161663</v>
      </c>
      <c r="T24" s="36"/>
      <c r="U24" s="43">
        <f t="shared" si="2"/>
        <v>0.22500000000000009</v>
      </c>
      <c r="V24" s="43">
        <f t="shared" si="3"/>
        <v>0.4</v>
      </c>
      <c r="W24" s="43">
        <f t="shared" si="4"/>
        <v>0.32499999999999996</v>
      </c>
      <c r="X24" s="43">
        <f t="shared" si="5"/>
        <v>0.35</v>
      </c>
      <c r="Y24" s="43" t="str">
        <f t="shared" si="6"/>
        <v>..</v>
      </c>
      <c r="Z24" s="43">
        <f t="shared" si="7"/>
        <v>0.52500000000000002</v>
      </c>
      <c r="AA24" s="43">
        <f t="shared" si="8"/>
        <v>0.42500000000000004</v>
      </c>
      <c r="AB24" s="43">
        <f t="shared" si="9"/>
        <v>0.67500000000000004</v>
      </c>
      <c r="AC24" s="43">
        <f t="shared" si="10"/>
        <v>0.30000000000000004</v>
      </c>
      <c r="AD24" s="43">
        <f t="shared" si="11"/>
        <v>0.6</v>
      </c>
      <c r="AE24" s="43">
        <f t="shared" si="12"/>
        <v>0.375</v>
      </c>
      <c r="AF24" s="43">
        <f t="shared" si="13"/>
        <v>0.42500000000000004</v>
      </c>
      <c r="AG24" s="43" t="str">
        <f t="shared" si="14"/>
        <v>..</v>
      </c>
      <c r="AH24" s="43">
        <f t="shared" si="15"/>
        <v>0.9437975744161663</v>
      </c>
    </row>
    <row r="25" spans="1:34">
      <c r="A25" s="47" t="s">
        <v>64</v>
      </c>
      <c r="B25" s="47" t="s">
        <v>486</v>
      </c>
      <c r="C25" s="43">
        <f t="shared" si="1"/>
        <v>0.75392788567470226</v>
      </c>
      <c r="F25" s="52">
        <v>3.2</v>
      </c>
      <c r="G25" s="52">
        <v>2.7</v>
      </c>
      <c r="H25" s="52">
        <v>3.4</v>
      </c>
      <c r="I25" s="52">
        <v>2.4</v>
      </c>
      <c r="J25" s="53" t="s">
        <v>181</v>
      </c>
      <c r="K25" s="52">
        <v>2.7</v>
      </c>
      <c r="L25" s="52">
        <v>3</v>
      </c>
      <c r="M25" s="52">
        <v>2.1</v>
      </c>
      <c r="N25" s="52">
        <v>2.2000000000000002</v>
      </c>
      <c r="O25" s="52">
        <v>2.4</v>
      </c>
      <c r="P25" s="52">
        <v>2.4</v>
      </c>
      <c r="Q25" s="52">
        <v>2.1</v>
      </c>
      <c r="R25" s="52" t="s">
        <v>181</v>
      </c>
      <c r="S25" s="38">
        <v>0.96357005706369037</v>
      </c>
      <c r="T25" s="36"/>
      <c r="U25" s="43">
        <f t="shared" si="2"/>
        <v>0.44999999999999996</v>
      </c>
      <c r="V25" s="43">
        <f t="shared" si="3"/>
        <v>0.57499999999999996</v>
      </c>
      <c r="W25" s="43">
        <f t="shared" si="4"/>
        <v>0.4</v>
      </c>
      <c r="X25" s="43">
        <f t="shared" si="5"/>
        <v>0.65</v>
      </c>
      <c r="Y25" s="43" t="str">
        <f t="shared" si="6"/>
        <v>..</v>
      </c>
      <c r="Z25" s="43">
        <f t="shared" si="7"/>
        <v>0.57499999999999996</v>
      </c>
      <c r="AA25" s="43">
        <f t="shared" si="8"/>
        <v>0.5</v>
      </c>
      <c r="AB25" s="43">
        <f t="shared" si="9"/>
        <v>0.72499999999999998</v>
      </c>
      <c r="AC25" s="43">
        <f t="shared" si="10"/>
        <v>0.7</v>
      </c>
      <c r="AD25" s="43">
        <f t="shared" si="11"/>
        <v>0.65</v>
      </c>
      <c r="AE25" s="43">
        <f t="shared" si="12"/>
        <v>0.65</v>
      </c>
      <c r="AF25" s="43">
        <f t="shared" si="13"/>
        <v>0.72499999999999998</v>
      </c>
      <c r="AG25" s="43" t="str">
        <f t="shared" si="14"/>
        <v>..</v>
      </c>
      <c r="AH25" s="43">
        <f t="shared" si="15"/>
        <v>0.96357005706369037</v>
      </c>
    </row>
    <row r="26" spans="1:34">
      <c r="A26" s="47" t="s">
        <v>72</v>
      </c>
      <c r="B26" s="47" t="s">
        <v>487</v>
      </c>
      <c r="C26" s="43">
        <f t="shared" si="1"/>
        <v>0.74688562925170066</v>
      </c>
      <c r="F26" s="52">
        <v>3.7</v>
      </c>
      <c r="G26" s="52">
        <v>2.9</v>
      </c>
      <c r="H26" s="52">
        <v>3.3</v>
      </c>
      <c r="I26" s="52">
        <v>2.8</v>
      </c>
      <c r="J26" s="53" t="s">
        <v>181</v>
      </c>
      <c r="K26" s="52">
        <v>2.2000000000000002</v>
      </c>
      <c r="L26" s="52">
        <v>2.4</v>
      </c>
      <c r="M26" s="52">
        <v>2.2000000000000002</v>
      </c>
      <c r="N26" s="52">
        <v>2.2999999999999998</v>
      </c>
      <c r="O26" s="52" t="s">
        <v>181</v>
      </c>
      <c r="P26" s="52">
        <v>2.5</v>
      </c>
      <c r="Q26" s="52">
        <v>2.7</v>
      </c>
      <c r="R26" s="52" t="s">
        <v>181</v>
      </c>
      <c r="S26" s="38">
        <v>0.99793792517006807</v>
      </c>
      <c r="T26" s="36"/>
      <c r="U26" s="43">
        <f t="shared" si="2"/>
        <v>0.32499999999999996</v>
      </c>
      <c r="V26" s="43">
        <f t="shared" si="3"/>
        <v>0.52500000000000002</v>
      </c>
      <c r="W26" s="43">
        <f t="shared" si="4"/>
        <v>0.42500000000000004</v>
      </c>
      <c r="X26" s="43">
        <f t="shared" si="5"/>
        <v>0.55000000000000004</v>
      </c>
      <c r="Y26" s="43" t="str">
        <f t="shared" si="6"/>
        <v>..</v>
      </c>
      <c r="Z26" s="43">
        <f t="shared" si="7"/>
        <v>0.7</v>
      </c>
      <c r="AA26" s="43">
        <f t="shared" si="8"/>
        <v>0.65</v>
      </c>
      <c r="AB26" s="43">
        <f t="shared" si="9"/>
        <v>0.7</v>
      </c>
      <c r="AC26" s="43">
        <f t="shared" si="10"/>
        <v>0.67500000000000004</v>
      </c>
      <c r="AD26" s="43" t="str">
        <f t="shared" si="11"/>
        <v>..</v>
      </c>
      <c r="AE26" s="43">
        <f t="shared" si="12"/>
        <v>0.625</v>
      </c>
      <c r="AF26" s="43">
        <f t="shared" si="13"/>
        <v>0.57499999999999996</v>
      </c>
      <c r="AG26" s="43" t="str">
        <f t="shared" si="14"/>
        <v>..</v>
      </c>
      <c r="AH26" s="43">
        <f t="shared" si="15"/>
        <v>0.99793792517006807</v>
      </c>
    </row>
    <row r="27" spans="1:34">
      <c r="A27" s="47" t="s">
        <v>69</v>
      </c>
      <c r="B27" s="47" t="s">
        <v>488</v>
      </c>
      <c r="C27" s="43">
        <f t="shared" si="1"/>
        <v>0.5869465975956687</v>
      </c>
      <c r="F27" s="52">
        <v>4.5999999999999996</v>
      </c>
      <c r="G27" s="52">
        <v>3.9</v>
      </c>
      <c r="H27" s="52">
        <v>2.5</v>
      </c>
      <c r="I27" s="52">
        <v>3.8</v>
      </c>
      <c r="J27" s="53" t="s">
        <v>181</v>
      </c>
      <c r="K27" s="52">
        <v>3.4</v>
      </c>
      <c r="L27" s="52">
        <v>4.5</v>
      </c>
      <c r="M27" s="52">
        <v>3.7</v>
      </c>
      <c r="N27" s="52">
        <v>3.4</v>
      </c>
      <c r="O27" s="52">
        <v>1.8</v>
      </c>
      <c r="P27" s="52">
        <v>3.3</v>
      </c>
      <c r="Q27" s="52">
        <v>3.3</v>
      </c>
      <c r="R27" s="52" t="s">
        <v>181</v>
      </c>
      <c r="S27" s="38">
        <v>0.83103605233419464</v>
      </c>
      <c r="T27" s="36"/>
      <c r="U27" s="43">
        <f t="shared" si="2"/>
        <v>0.10000000000000009</v>
      </c>
      <c r="V27" s="43">
        <f t="shared" si="3"/>
        <v>0.27500000000000002</v>
      </c>
      <c r="W27" s="43">
        <f t="shared" si="4"/>
        <v>0.625</v>
      </c>
      <c r="X27" s="43">
        <f t="shared" si="5"/>
        <v>0.30000000000000004</v>
      </c>
      <c r="Y27" s="43" t="str">
        <f t="shared" si="6"/>
        <v>..</v>
      </c>
      <c r="Z27" s="43">
        <f t="shared" si="7"/>
        <v>0.4</v>
      </c>
      <c r="AA27" s="43">
        <f t="shared" si="8"/>
        <v>0.125</v>
      </c>
      <c r="AB27" s="43">
        <f t="shared" si="9"/>
        <v>0.32499999999999996</v>
      </c>
      <c r="AC27" s="43">
        <f t="shared" si="10"/>
        <v>0.4</v>
      </c>
      <c r="AD27" s="43">
        <f t="shared" si="11"/>
        <v>0.8</v>
      </c>
      <c r="AE27" s="43">
        <f t="shared" si="12"/>
        <v>0.42500000000000004</v>
      </c>
      <c r="AF27" s="43">
        <f t="shared" si="13"/>
        <v>0.42500000000000004</v>
      </c>
      <c r="AG27" s="43" t="str">
        <f t="shared" si="14"/>
        <v>..</v>
      </c>
      <c r="AH27" s="43">
        <f t="shared" si="15"/>
        <v>0.83103605233419464</v>
      </c>
    </row>
    <row r="28" spans="1:34">
      <c r="A28" s="47" t="s">
        <v>68</v>
      </c>
      <c r="B28" s="47" t="s">
        <v>489</v>
      </c>
      <c r="C28" s="43">
        <f t="shared" si="1"/>
        <v>0.6131314802482295</v>
      </c>
      <c r="F28" s="52">
        <v>4</v>
      </c>
      <c r="G28" s="52">
        <v>4.0999999999999996</v>
      </c>
      <c r="H28" s="52">
        <v>2.5</v>
      </c>
      <c r="I28" s="52">
        <v>4.0999999999999996</v>
      </c>
      <c r="J28" s="53" t="s">
        <v>181</v>
      </c>
      <c r="K28" s="52">
        <v>3</v>
      </c>
      <c r="L28" s="52">
        <v>4.2</v>
      </c>
      <c r="M28" s="52">
        <v>3.8</v>
      </c>
      <c r="N28" s="52">
        <v>3.6</v>
      </c>
      <c r="O28" s="52">
        <v>3</v>
      </c>
      <c r="P28" s="52">
        <v>2.8</v>
      </c>
      <c r="Q28" s="52">
        <v>3.1</v>
      </c>
      <c r="R28" s="52" t="s">
        <v>181</v>
      </c>
      <c r="S28" s="38">
        <v>0.8791201033536018</v>
      </c>
      <c r="T28" s="36"/>
      <c r="U28" s="43">
        <f t="shared" si="2"/>
        <v>0.25</v>
      </c>
      <c r="V28" s="43">
        <f t="shared" si="3"/>
        <v>0.22500000000000009</v>
      </c>
      <c r="W28" s="43">
        <f t="shared" si="4"/>
        <v>0.625</v>
      </c>
      <c r="X28" s="43">
        <f t="shared" si="5"/>
        <v>0.22500000000000009</v>
      </c>
      <c r="Y28" s="43" t="str">
        <f t="shared" si="6"/>
        <v>..</v>
      </c>
      <c r="Z28" s="43">
        <f t="shared" si="7"/>
        <v>0.5</v>
      </c>
      <c r="AA28" s="43">
        <f t="shared" si="8"/>
        <v>0.19999999999999996</v>
      </c>
      <c r="AB28" s="43">
        <f t="shared" si="9"/>
        <v>0.30000000000000004</v>
      </c>
      <c r="AC28" s="43">
        <f t="shared" si="10"/>
        <v>0.35</v>
      </c>
      <c r="AD28" s="43">
        <f t="shared" si="11"/>
        <v>0.5</v>
      </c>
      <c r="AE28" s="43">
        <f t="shared" si="12"/>
        <v>0.55000000000000004</v>
      </c>
      <c r="AF28" s="43">
        <f t="shared" si="13"/>
        <v>0.47499999999999998</v>
      </c>
      <c r="AG28" s="43" t="str">
        <f t="shared" si="14"/>
        <v>..</v>
      </c>
      <c r="AH28" s="43">
        <f t="shared" si="15"/>
        <v>0.8791201033536018</v>
      </c>
    </row>
    <row r="29" spans="1:34">
      <c r="A29" s="47" t="s">
        <v>70</v>
      </c>
      <c r="B29" s="47" t="s">
        <v>490</v>
      </c>
      <c r="C29" s="43">
        <f t="shared" si="1"/>
        <v>0.75957792207792196</v>
      </c>
      <c r="F29" s="52">
        <v>3.4</v>
      </c>
      <c r="G29" s="52">
        <v>2.8</v>
      </c>
      <c r="H29" s="52">
        <v>2.8</v>
      </c>
      <c r="I29" s="52">
        <v>2.9</v>
      </c>
      <c r="J29" s="53" t="s">
        <v>181</v>
      </c>
      <c r="K29" s="52">
        <v>2.1</v>
      </c>
      <c r="L29" s="52">
        <v>2.7</v>
      </c>
      <c r="M29" s="52">
        <v>2.2000000000000002</v>
      </c>
      <c r="N29" s="52">
        <v>2.6</v>
      </c>
      <c r="O29" s="52">
        <v>2.1</v>
      </c>
      <c r="P29" s="52">
        <v>2.5</v>
      </c>
      <c r="Q29" s="52">
        <v>2.4</v>
      </c>
      <c r="R29" s="52" t="s">
        <v>181</v>
      </c>
      <c r="S29" s="38">
        <v>0.98272727272727267</v>
      </c>
      <c r="T29" s="36"/>
      <c r="U29" s="43">
        <f t="shared" si="2"/>
        <v>0.4</v>
      </c>
      <c r="V29" s="43">
        <f t="shared" si="3"/>
        <v>0.55000000000000004</v>
      </c>
      <c r="W29" s="43">
        <f t="shared" si="4"/>
        <v>0.55000000000000004</v>
      </c>
      <c r="X29" s="43">
        <f t="shared" si="5"/>
        <v>0.52500000000000002</v>
      </c>
      <c r="Y29" s="43" t="str">
        <f t="shared" si="6"/>
        <v>..</v>
      </c>
      <c r="Z29" s="43">
        <f t="shared" si="7"/>
        <v>0.72499999999999998</v>
      </c>
      <c r="AA29" s="43">
        <f t="shared" si="8"/>
        <v>0.57499999999999996</v>
      </c>
      <c r="AB29" s="43">
        <f t="shared" si="9"/>
        <v>0.7</v>
      </c>
      <c r="AC29" s="43">
        <f t="shared" si="10"/>
        <v>0.6</v>
      </c>
      <c r="AD29" s="43">
        <f t="shared" si="11"/>
        <v>0.72499999999999998</v>
      </c>
      <c r="AE29" s="43">
        <f t="shared" si="12"/>
        <v>0.625</v>
      </c>
      <c r="AF29" s="43">
        <f t="shared" si="13"/>
        <v>0.65</v>
      </c>
      <c r="AG29" s="43" t="str">
        <f t="shared" si="14"/>
        <v>..</v>
      </c>
      <c r="AH29" s="43">
        <f t="shared" si="15"/>
        <v>0.98272727272727267</v>
      </c>
    </row>
    <row r="30" spans="1:34">
      <c r="A30" s="47" t="s">
        <v>74</v>
      </c>
      <c r="B30" s="47" t="s">
        <v>491</v>
      </c>
      <c r="C30" s="43" t="str">
        <f t="shared" si="1"/>
        <v>..</v>
      </c>
      <c r="F30" s="52">
        <v>4.2</v>
      </c>
      <c r="G30" s="52">
        <v>3.7</v>
      </c>
      <c r="H30" s="52">
        <v>3.2</v>
      </c>
      <c r="I30" s="52">
        <v>3.1</v>
      </c>
      <c r="J30" s="53" t="s">
        <v>181</v>
      </c>
      <c r="K30" s="52">
        <v>2.4</v>
      </c>
      <c r="L30" s="52">
        <v>2.2999999999999998</v>
      </c>
      <c r="M30" s="52">
        <v>3.4</v>
      </c>
      <c r="N30" s="52">
        <v>3.4</v>
      </c>
      <c r="O30" s="52">
        <v>2.2000000000000002</v>
      </c>
      <c r="P30" s="52">
        <v>3.2</v>
      </c>
      <c r="Q30" s="52">
        <v>2.8</v>
      </c>
      <c r="R30" s="52" t="s">
        <v>181</v>
      </c>
      <c r="S30" s="38" t="s">
        <v>181</v>
      </c>
      <c r="T30" s="36"/>
      <c r="U30" s="43">
        <f t="shared" si="2"/>
        <v>0.19999999999999996</v>
      </c>
      <c r="V30" s="43">
        <f t="shared" si="3"/>
        <v>0.32499999999999996</v>
      </c>
      <c r="W30" s="43">
        <f t="shared" si="4"/>
        <v>0.44999999999999996</v>
      </c>
      <c r="X30" s="43">
        <f t="shared" si="5"/>
        <v>0.47499999999999998</v>
      </c>
      <c r="Y30" s="43" t="str">
        <f t="shared" si="6"/>
        <v>..</v>
      </c>
      <c r="Z30" s="43">
        <f t="shared" si="7"/>
        <v>0.65</v>
      </c>
      <c r="AA30" s="43">
        <f t="shared" si="8"/>
        <v>0.67500000000000004</v>
      </c>
      <c r="AB30" s="43">
        <f t="shared" si="9"/>
        <v>0.4</v>
      </c>
      <c r="AC30" s="43">
        <f t="shared" si="10"/>
        <v>0.4</v>
      </c>
      <c r="AD30" s="43">
        <f t="shared" si="11"/>
        <v>0.7</v>
      </c>
      <c r="AE30" s="43">
        <f t="shared" si="12"/>
        <v>0.44999999999999996</v>
      </c>
      <c r="AF30" s="43">
        <f t="shared" si="13"/>
        <v>0.55000000000000004</v>
      </c>
      <c r="AG30" s="43" t="str">
        <f t="shared" si="14"/>
        <v>..</v>
      </c>
      <c r="AH30" s="43" t="str">
        <f t="shared" si="15"/>
        <v>..</v>
      </c>
    </row>
    <row r="31" spans="1:34">
      <c r="A31" s="47" t="s">
        <v>77</v>
      </c>
      <c r="B31" s="47" t="s">
        <v>492</v>
      </c>
      <c r="C31" s="43">
        <f t="shared" si="1"/>
        <v>0.67667168106555509</v>
      </c>
      <c r="F31" s="52">
        <v>4.3</v>
      </c>
      <c r="G31" s="52">
        <v>3.8</v>
      </c>
      <c r="H31" s="52">
        <v>3.5</v>
      </c>
      <c r="I31" s="52">
        <v>3</v>
      </c>
      <c r="J31" s="53" t="s">
        <v>181</v>
      </c>
      <c r="K31" s="52">
        <v>3.3</v>
      </c>
      <c r="L31" s="52">
        <v>3.7</v>
      </c>
      <c r="M31" s="52">
        <v>2.7</v>
      </c>
      <c r="N31" s="52">
        <v>3.3</v>
      </c>
      <c r="O31" s="52">
        <v>3.2</v>
      </c>
      <c r="P31" s="52">
        <v>3.6</v>
      </c>
      <c r="Q31" s="52">
        <v>3.1</v>
      </c>
      <c r="R31" s="52" t="s">
        <v>181</v>
      </c>
      <c r="S31" s="38">
        <v>0.99691479070253874</v>
      </c>
      <c r="T31" s="36"/>
      <c r="U31" s="43">
        <f t="shared" si="2"/>
        <v>0.17500000000000004</v>
      </c>
      <c r="V31" s="43">
        <f t="shared" si="3"/>
        <v>0.30000000000000004</v>
      </c>
      <c r="W31" s="43">
        <f t="shared" si="4"/>
        <v>0.375</v>
      </c>
      <c r="X31" s="43">
        <f t="shared" si="5"/>
        <v>0.5</v>
      </c>
      <c r="Y31" s="43" t="str">
        <f t="shared" si="6"/>
        <v>..</v>
      </c>
      <c r="Z31" s="43">
        <f t="shared" si="7"/>
        <v>0.42500000000000004</v>
      </c>
      <c r="AA31" s="43">
        <f t="shared" si="8"/>
        <v>0.32499999999999996</v>
      </c>
      <c r="AB31" s="43">
        <f t="shared" si="9"/>
        <v>0.57499999999999996</v>
      </c>
      <c r="AC31" s="43">
        <f t="shared" si="10"/>
        <v>0.42500000000000004</v>
      </c>
      <c r="AD31" s="43">
        <f t="shared" si="11"/>
        <v>0.44999999999999996</v>
      </c>
      <c r="AE31" s="43">
        <f t="shared" si="12"/>
        <v>0.35</v>
      </c>
      <c r="AF31" s="43">
        <f t="shared" si="13"/>
        <v>0.47499999999999998</v>
      </c>
      <c r="AG31" s="43" t="str">
        <f t="shared" si="14"/>
        <v>..</v>
      </c>
      <c r="AH31" s="43">
        <f t="shared" si="15"/>
        <v>0.99691479070253874</v>
      </c>
    </row>
    <row r="32" spans="1:34">
      <c r="A32" s="47" t="s">
        <v>82</v>
      </c>
      <c r="B32" s="47" t="s">
        <v>493</v>
      </c>
      <c r="C32" s="43">
        <f t="shared" si="1"/>
        <v>0.66574675324675325</v>
      </c>
      <c r="F32" s="52">
        <v>4.2</v>
      </c>
      <c r="G32" s="52">
        <v>4.0999999999999996</v>
      </c>
      <c r="H32" s="52">
        <v>3.4</v>
      </c>
      <c r="I32" s="52">
        <v>3.5</v>
      </c>
      <c r="J32" s="53" t="s">
        <v>181</v>
      </c>
      <c r="K32" s="52">
        <v>3.2</v>
      </c>
      <c r="L32" s="52">
        <v>3.5</v>
      </c>
      <c r="M32" s="52">
        <v>2.4</v>
      </c>
      <c r="N32" s="52">
        <v>3.3</v>
      </c>
      <c r="O32" s="52">
        <v>3.2</v>
      </c>
      <c r="P32" s="52">
        <v>3.3</v>
      </c>
      <c r="Q32" s="52">
        <v>2.4</v>
      </c>
      <c r="R32" s="52" t="s">
        <v>181</v>
      </c>
      <c r="S32" s="38">
        <v>0.99363636363636365</v>
      </c>
      <c r="T32" s="36"/>
      <c r="U32" s="43">
        <f t="shared" si="2"/>
        <v>0.19999999999999996</v>
      </c>
      <c r="V32" s="43">
        <f t="shared" si="3"/>
        <v>0.22500000000000009</v>
      </c>
      <c r="W32" s="43">
        <f t="shared" si="4"/>
        <v>0.4</v>
      </c>
      <c r="X32" s="43">
        <f t="shared" si="5"/>
        <v>0.375</v>
      </c>
      <c r="Y32" s="43" t="str">
        <f t="shared" si="6"/>
        <v>..</v>
      </c>
      <c r="Z32" s="43">
        <f t="shared" si="7"/>
        <v>0.44999999999999996</v>
      </c>
      <c r="AA32" s="43">
        <f t="shared" si="8"/>
        <v>0.375</v>
      </c>
      <c r="AB32" s="43">
        <f t="shared" si="9"/>
        <v>0.65</v>
      </c>
      <c r="AC32" s="43">
        <f t="shared" si="10"/>
        <v>0.42500000000000004</v>
      </c>
      <c r="AD32" s="43">
        <f t="shared" si="11"/>
        <v>0.44999999999999996</v>
      </c>
      <c r="AE32" s="43">
        <f t="shared" si="12"/>
        <v>0.42500000000000004</v>
      </c>
      <c r="AF32" s="43">
        <f t="shared" si="13"/>
        <v>0.65</v>
      </c>
      <c r="AG32" s="43" t="str">
        <f t="shared" si="14"/>
        <v>..</v>
      </c>
      <c r="AH32" s="43">
        <f t="shared" si="15"/>
        <v>0.99363636363636365</v>
      </c>
    </row>
    <row r="33" spans="1:34">
      <c r="A33" s="47" t="s">
        <v>93</v>
      </c>
      <c r="B33" s="47" t="s">
        <v>494</v>
      </c>
      <c r="C33" s="43">
        <f t="shared" si="1"/>
        <v>0.48722222222222217</v>
      </c>
      <c r="F33" s="52">
        <v>3.8</v>
      </c>
      <c r="G33" s="52">
        <v>3.5</v>
      </c>
      <c r="H33" s="52">
        <v>2.5</v>
      </c>
      <c r="I33" s="52">
        <v>3.5</v>
      </c>
      <c r="J33" s="53" t="s">
        <v>181</v>
      </c>
      <c r="K33" s="52">
        <v>2.5</v>
      </c>
      <c r="L33" s="52">
        <v>2.2000000000000002</v>
      </c>
      <c r="M33" s="52">
        <v>2.9</v>
      </c>
      <c r="N33" s="52">
        <v>2.7</v>
      </c>
      <c r="O33" s="52">
        <v>1.2</v>
      </c>
      <c r="P33" s="52">
        <v>3.8</v>
      </c>
      <c r="Q33" s="52">
        <v>2.9</v>
      </c>
      <c r="R33" s="52" t="s">
        <v>181</v>
      </c>
      <c r="S33" s="38">
        <v>0.51944444444444438</v>
      </c>
      <c r="T33" s="37"/>
      <c r="U33" s="43">
        <f t="shared" si="2"/>
        <v>0.30000000000000004</v>
      </c>
      <c r="V33" s="43">
        <f t="shared" si="3"/>
        <v>0.375</v>
      </c>
      <c r="W33" s="43">
        <f t="shared" si="4"/>
        <v>0.625</v>
      </c>
      <c r="X33" s="43">
        <f t="shared" si="5"/>
        <v>0.375</v>
      </c>
      <c r="Y33" s="43" t="str">
        <f t="shared" si="6"/>
        <v>..</v>
      </c>
      <c r="Z33" s="43">
        <f t="shared" si="7"/>
        <v>0.625</v>
      </c>
      <c r="AA33" s="43">
        <f t="shared" si="8"/>
        <v>0.7</v>
      </c>
      <c r="AB33" s="43">
        <f t="shared" si="9"/>
        <v>0.52500000000000002</v>
      </c>
      <c r="AC33" s="43">
        <f t="shared" si="10"/>
        <v>0.57499999999999996</v>
      </c>
      <c r="AD33" s="43">
        <f t="shared" si="11"/>
        <v>0.95</v>
      </c>
      <c r="AE33" s="43">
        <f t="shared" si="12"/>
        <v>0.30000000000000004</v>
      </c>
      <c r="AF33" s="43">
        <f t="shared" si="13"/>
        <v>0.52500000000000002</v>
      </c>
      <c r="AG33" s="43" t="str">
        <f t="shared" si="14"/>
        <v>..</v>
      </c>
      <c r="AH33" s="43">
        <f t="shared" si="15"/>
        <v>0.51944444444444438</v>
      </c>
    </row>
    <row r="34" spans="1:34">
      <c r="A34" s="47" t="s">
        <v>87</v>
      </c>
      <c r="B34" s="47" t="s">
        <v>468</v>
      </c>
      <c r="C34" s="43">
        <f t="shared" si="1"/>
        <v>0.64431365517153438</v>
      </c>
      <c r="F34" s="52">
        <v>4</v>
      </c>
      <c r="G34" s="52">
        <v>4</v>
      </c>
      <c r="H34" s="52">
        <v>3</v>
      </c>
      <c r="I34" s="52">
        <v>3.9</v>
      </c>
      <c r="J34" s="53" t="s">
        <v>181</v>
      </c>
      <c r="K34" s="52">
        <v>2.9</v>
      </c>
      <c r="L34" s="52">
        <v>3.7</v>
      </c>
      <c r="M34" s="52">
        <v>2.9</v>
      </c>
      <c r="N34" s="52">
        <v>2.4</v>
      </c>
      <c r="O34" s="52">
        <v>2.2999999999999998</v>
      </c>
      <c r="P34" s="52">
        <v>3.9</v>
      </c>
      <c r="Q34" s="52">
        <v>2.1</v>
      </c>
      <c r="R34" s="52" t="s">
        <v>181</v>
      </c>
      <c r="S34" s="38">
        <v>0.92791302462878311</v>
      </c>
      <c r="T34" s="36"/>
      <c r="U34" s="43">
        <f t="shared" si="2"/>
        <v>0.25</v>
      </c>
      <c r="V34" s="43">
        <f t="shared" si="3"/>
        <v>0.25</v>
      </c>
      <c r="W34" s="43">
        <f t="shared" si="4"/>
        <v>0.5</v>
      </c>
      <c r="X34" s="43">
        <f t="shared" si="5"/>
        <v>0.27500000000000002</v>
      </c>
      <c r="Y34" s="43" t="str">
        <f t="shared" si="6"/>
        <v>..</v>
      </c>
      <c r="Z34" s="43">
        <f t="shared" si="7"/>
        <v>0.52500000000000002</v>
      </c>
      <c r="AA34" s="43">
        <f t="shared" si="8"/>
        <v>0.32499999999999996</v>
      </c>
      <c r="AB34" s="43">
        <f t="shared" si="9"/>
        <v>0.52500000000000002</v>
      </c>
      <c r="AC34" s="43">
        <f t="shared" si="10"/>
        <v>0.65</v>
      </c>
      <c r="AD34" s="43">
        <f t="shared" si="11"/>
        <v>0.67500000000000004</v>
      </c>
      <c r="AE34" s="43">
        <f t="shared" si="12"/>
        <v>0.27500000000000002</v>
      </c>
      <c r="AF34" s="43">
        <f t="shared" si="13"/>
        <v>0.72499999999999998</v>
      </c>
      <c r="AG34" s="43" t="str">
        <f t="shared" si="14"/>
        <v>..</v>
      </c>
      <c r="AH34" s="43">
        <f t="shared" si="15"/>
        <v>0.92791302462878311</v>
      </c>
    </row>
    <row r="35" spans="1:34">
      <c r="A35" s="47" t="s">
        <v>91</v>
      </c>
      <c r="B35" s="47" t="s">
        <v>495</v>
      </c>
      <c r="C35" s="43">
        <f t="shared" si="1"/>
        <v>0.70914518065409404</v>
      </c>
      <c r="F35" s="52">
        <v>3.7</v>
      </c>
      <c r="G35" s="52">
        <v>3.2</v>
      </c>
      <c r="H35" s="52">
        <v>3.4</v>
      </c>
      <c r="I35" s="52">
        <v>3</v>
      </c>
      <c r="J35" s="53" t="s">
        <v>181</v>
      </c>
      <c r="K35" s="52">
        <v>2.6</v>
      </c>
      <c r="L35" s="52">
        <v>3</v>
      </c>
      <c r="M35" s="52">
        <v>2.6</v>
      </c>
      <c r="N35" s="52">
        <v>2.8</v>
      </c>
      <c r="O35" s="52">
        <v>2.7</v>
      </c>
      <c r="P35" s="52">
        <v>2.7</v>
      </c>
      <c r="Q35" s="52">
        <v>2.5</v>
      </c>
      <c r="R35" s="52" t="s">
        <v>181</v>
      </c>
      <c r="S35" s="38">
        <v>0.96829036130818813</v>
      </c>
      <c r="T35" s="36"/>
      <c r="U35" s="43">
        <f t="shared" si="2"/>
        <v>0.32499999999999996</v>
      </c>
      <c r="V35" s="43">
        <f t="shared" si="3"/>
        <v>0.44999999999999996</v>
      </c>
      <c r="W35" s="43">
        <f t="shared" si="4"/>
        <v>0.4</v>
      </c>
      <c r="X35" s="43">
        <f t="shared" si="5"/>
        <v>0.5</v>
      </c>
      <c r="Y35" s="43" t="str">
        <f t="shared" si="6"/>
        <v>..</v>
      </c>
      <c r="Z35" s="43">
        <f t="shared" si="7"/>
        <v>0.6</v>
      </c>
      <c r="AA35" s="43">
        <f t="shared" si="8"/>
        <v>0.5</v>
      </c>
      <c r="AB35" s="43">
        <f t="shared" si="9"/>
        <v>0.6</v>
      </c>
      <c r="AC35" s="43">
        <f t="shared" si="10"/>
        <v>0.55000000000000004</v>
      </c>
      <c r="AD35" s="43">
        <f t="shared" si="11"/>
        <v>0.57499999999999996</v>
      </c>
      <c r="AE35" s="43">
        <f t="shared" si="12"/>
        <v>0.57499999999999996</v>
      </c>
      <c r="AF35" s="43">
        <f t="shared" si="13"/>
        <v>0.625</v>
      </c>
      <c r="AG35" s="43" t="str">
        <f t="shared" si="14"/>
        <v>..</v>
      </c>
      <c r="AH35" s="43">
        <f t="shared" si="15"/>
        <v>0.96829036130818813</v>
      </c>
    </row>
    <row r="36" spans="1:34">
      <c r="A36" s="47" t="s">
        <v>99</v>
      </c>
      <c r="B36" s="47" t="s">
        <v>496</v>
      </c>
      <c r="C36" s="43">
        <f t="shared" si="1"/>
        <v>0.40333333333333338</v>
      </c>
      <c r="F36" s="52">
        <v>4.0999999999999996</v>
      </c>
      <c r="G36" s="52">
        <v>4</v>
      </c>
      <c r="H36" s="52">
        <v>3.5</v>
      </c>
      <c r="I36" s="52">
        <v>4.5</v>
      </c>
      <c r="J36" s="53" t="s">
        <v>181</v>
      </c>
      <c r="K36" s="52">
        <v>4.3</v>
      </c>
      <c r="L36" s="52">
        <v>4.0999999999999996</v>
      </c>
      <c r="M36" s="52">
        <v>3.5</v>
      </c>
      <c r="N36" s="52">
        <v>3.7</v>
      </c>
      <c r="O36" s="52">
        <v>3.1</v>
      </c>
      <c r="P36" s="52">
        <v>4.5</v>
      </c>
      <c r="Q36" s="52">
        <v>3</v>
      </c>
      <c r="R36" s="52" t="s">
        <v>181</v>
      </c>
      <c r="S36" s="38">
        <v>0.54880952380952386</v>
      </c>
      <c r="T36" s="36"/>
      <c r="U36" s="43">
        <f t="shared" si="2"/>
        <v>0.22500000000000009</v>
      </c>
      <c r="V36" s="43">
        <f t="shared" si="3"/>
        <v>0.25</v>
      </c>
      <c r="W36" s="43">
        <f t="shared" si="4"/>
        <v>0.375</v>
      </c>
      <c r="X36" s="43">
        <f t="shared" si="5"/>
        <v>0.125</v>
      </c>
      <c r="Y36" s="43" t="str">
        <f t="shared" si="6"/>
        <v>..</v>
      </c>
      <c r="Z36" s="43">
        <f t="shared" si="7"/>
        <v>0.17500000000000004</v>
      </c>
      <c r="AA36" s="43">
        <f t="shared" si="8"/>
        <v>0.22500000000000009</v>
      </c>
      <c r="AB36" s="43">
        <f t="shared" si="9"/>
        <v>0.375</v>
      </c>
      <c r="AC36" s="43">
        <f t="shared" si="10"/>
        <v>0.32499999999999996</v>
      </c>
      <c r="AD36" s="43">
        <f t="shared" si="11"/>
        <v>0.47499999999999998</v>
      </c>
      <c r="AE36" s="43">
        <f t="shared" si="12"/>
        <v>0.125</v>
      </c>
      <c r="AF36" s="43">
        <f t="shared" si="13"/>
        <v>0.5</v>
      </c>
      <c r="AG36" s="43" t="str">
        <f t="shared" si="14"/>
        <v>..</v>
      </c>
      <c r="AH36" s="43">
        <f t="shared" si="15"/>
        <v>0.54880952380952386</v>
      </c>
    </row>
    <row r="37" spans="1:34">
      <c r="A37" s="47" t="s">
        <v>107</v>
      </c>
      <c r="B37" s="47" t="s">
        <v>497</v>
      </c>
      <c r="C37" s="43">
        <f t="shared" si="1"/>
        <v>0.74234458376005708</v>
      </c>
      <c r="F37" s="52">
        <v>3.6</v>
      </c>
      <c r="G37" s="52">
        <v>2.8</v>
      </c>
      <c r="H37" s="52">
        <v>2.5</v>
      </c>
      <c r="I37" s="52">
        <v>2.7</v>
      </c>
      <c r="J37" s="53" t="s">
        <v>181</v>
      </c>
      <c r="K37" s="52">
        <v>2.2000000000000002</v>
      </c>
      <c r="L37" s="52">
        <v>3.7</v>
      </c>
      <c r="M37" s="52">
        <v>3.1</v>
      </c>
      <c r="N37" s="52">
        <v>2.2999999999999998</v>
      </c>
      <c r="O37" s="52">
        <v>2.2000000000000002</v>
      </c>
      <c r="P37" s="52">
        <v>2.2000000000000002</v>
      </c>
      <c r="Q37" s="52">
        <v>2.2000000000000002</v>
      </c>
      <c r="R37" s="52" t="s">
        <v>181</v>
      </c>
      <c r="S37" s="38">
        <v>0.94254631037725722</v>
      </c>
      <c r="T37" s="36"/>
      <c r="U37" s="43">
        <f t="shared" si="2"/>
        <v>0.35</v>
      </c>
      <c r="V37" s="43">
        <f t="shared" si="3"/>
        <v>0.55000000000000004</v>
      </c>
      <c r="W37" s="43">
        <f t="shared" si="4"/>
        <v>0.625</v>
      </c>
      <c r="X37" s="43">
        <f t="shared" si="5"/>
        <v>0.57499999999999996</v>
      </c>
      <c r="Y37" s="43" t="str">
        <f t="shared" si="6"/>
        <v>..</v>
      </c>
      <c r="Z37" s="43">
        <f t="shared" si="7"/>
        <v>0.7</v>
      </c>
      <c r="AA37" s="43">
        <f t="shared" si="8"/>
        <v>0.32499999999999996</v>
      </c>
      <c r="AB37" s="43">
        <f t="shared" si="9"/>
        <v>0.47499999999999998</v>
      </c>
      <c r="AC37" s="43">
        <f t="shared" si="10"/>
        <v>0.67500000000000004</v>
      </c>
      <c r="AD37" s="43">
        <f t="shared" si="11"/>
        <v>0.7</v>
      </c>
      <c r="AE37" s="43">
        <f t="shared" si="12"/>
        <v>0.7</v>
      </c>
      <c r="AF37" s="43">
        <f t="shared" si="13"/>
        <v>0.7</v>
      </c>
      <c r="AG37" s="43" t="str">
        <f t="shared" si="14"/>
        <v>..</v>
      </c>
      <c r="AH37" s="43">
        <f t="shared" si="15"/>
        <v>0.94254631037725722</v>
      </c>
    </row>
    <row r="38" spans="1:34">
      <c r="A38" s="47" t="s">
        <v>95</v>
      </c>
      <c r="B38" s="47" t="s">
        <v>498</v>
      </c>
      <c r="C38" s="43">
        <f t="shared" si="1"/>
        <v>0.63639173649410874</v>
      </c>
      <c r="F38" s="52">
        <v>3.7</v>
      </c>
      <c r="G38" s="52">
        <v>3.6</v>
      </c>
      <c r="H38" s="52">
        <v>2.8</v>
      </c>
      <c r="I38" s="52">
        <v>3.7</v>
      </c>
      <c r="J38" s="53" t="s">
        <v>181</v>
      </c>
      <c r="K38" s="52">
        <v>3.3</v>
      </c>
      <c r="L38" s="52">
        <v>4.0999999999999996</v>
      </c>
      <c r="M38" s="52">
        <v>3.2</v>
      </c>
      <c r="N38" s="52">
        <v>3.1</v>
      </c>
      <c r="O38" s="52">
        <v>2.6</v>
      </c>
      <c r="P38" s="52">
        <v>3.8</v>
      </c>
      <c r="Q38" s="52">
        <v>2.4</v>
      </c>
      <c r="R38" s="52" t="s">
        <v>181</v>
      </c>
      <c r="S38" s="38">
        <v>0.87349775870250312</v>
      </c>
      <c r="T38" s="36"/>
      <c r="U38" s="43">
        <f t="shared" si="2"/>
        <v>0.32499999999999996</v>
      </c>
      <c r="V38" s="43">
        <f t="shared" si="3"/>
        <v>0.35</v>
      </c>
      <c r="W38" s="43">
        <f t="shared" si="4"/>
        <v>0.55000000000000004</v>
      </c>
      <c r="X38" s="43">
        <f t="shared" si="5"/>
        <v>0.32499999999999996</v>
      </c>
      <c r="Y38" s="43" t="str">
        <f t="shared" si="6"/>
        <v>..</v>
      </c>
      <c r="Z38" s="43">
        <f t="shared" si="7"/>
        <v>0.42500000000000004</v>
      </c>
      <c r="AA38" s="43">
        <f t="shared" si="8"/>
        <v>0.22500000000000009</v>
      </c>
      <c r="AB38" s="43">
        <f t="shared" si="9"/>
        <v>0.44999999999999996</v>
      </c>
      <c r="AC38" s="43">
        <f t="shared" si="10"/>
        <v>0.47499999999999998</v>
      </c>
      <c r="AD38" s="43">
        <f t="shared" si="11"/>
        <v>0.6</v>
      </c>
      <c r="AE38" s="43">
        <f t="shared" si="12"/>
        <v>0.30000000000000004</v>
      </c>
      <c r="AF38" s="43">
        <f t="shared" si="13"/>
        <v>0.65</v>
      </c>
      <c r="AG38" s="43" t="str">
        <f t="shared" si="14"/>
        <v>..</v>
      </c>
      <c r="AH38" s="43">
        <f t="shared" si="15"/>
        <v>0.87349775870250312</v>
      </c>
    </row>
    <row r="39" spans="1:34">
      <c r="A39" s="47" t="s">
        <v>112</v>
      </c>
      <c r="B39" s="47" t="s">
        <v>499</v>
      </c>
      <c r="C39" s="43">
        <f t="shared" si="1"/>
        <v>0.77903452138004958</v>
      </c>
      <c r="F39" s="52">
        <v>3</v>
      </c>
      <c r="G39" s="52">
        <v>2.7</v>
      </c>
      <c r="H39" s="52">
        <v>3</v>
      </c>
      <c r="I39" s="52">
        <v>2.5</v>
      </c>
      <c r="J39" s="53" t="s">
        <v>181</v>
      </c>
      <c r="K39" s="52">
        <v>2.2999999999999998</v>
      </c>
      <c r="L39" s="52">
        <v>2.7</v>
      </c>
      <c r="M39" s="52">
        <v>2.1</v>
      </c>
      <c r="N39" s="52">
        <v>2.4</v>
      </c>
      <c r="O39" s="52">
        <v>2.5</v>
      </c>
      <c r="P39" s="52">
        <v>2.6</v>
      </c>
      <c r="Q39" s="52">
        <v>2.7</v>
      </c>
      <c r="R39" s="52" t="s">
        <v>181</v>
      </c>
      <c r="S39" s="38">
        <v>0.99164047133152766</v>
      </c>
      <c r="T39" s="36"/>
      <c r="U39" s="43">
        <f t="shared" si="2"/>
        <v>0.5</v>
      </c>
      <c r="V39" s="43">
        <f t="shared" si="3"/>
        <v>0.57499999999999996</v>
      </c>
      <c r="W39" s="43">
        <f t="shared" si="4"/>
        <v>0.5</v>
      </c>
      <c r="X39" s="43">
        <f t="shared" si="5"/>
        <v>0.625</v>
      </c>
      <c r="Y39" s="43" t="str">
        <f t="shared" si="6"/>
        <v>..</v>
      </c>
      <c r="Z39" s="43">
        <f t="shared" si="7"/>
        <v>0.67500000000000004</v>
      </c>
      <c r="AA39" s="43">
        <f t="shared" si="8"/>
        <v>0.57499999999999996</v>
      </c>
      <c r="AB39" s="43">
        <f t="shared" si="9"/>
        <v>0.72499999999999998</v>
      </c>
      <c r="AC39" s="43">
        <f t="shared" si="10"/>
        <v>0.65</v>
      </c>
      <c r="AD39" s="43">
        <f t="shared" si="11"/>
        <v>0.625</v>
      </c>
      <c r="AE39" s="43">
        <f t="shared" si="12"/>
        <v>0.6</v>
      </c>
      <c r="AF39" s="43">
        <f t="shared" si="13"/>
        <v>0.57499999999999996</v>
      </c>
      <c r="AG39" s="43" t="str">
        <f t="shared" si="14"/>
        <v>..</v>
      </c>
      <c r="AH39" s="43">
        <f t="shared" si="15"/>
        <v>0.99164047133152766</v>
      </c>
    </row>
    <row r="40" spans="1:34">
      <c r="A40" s="47" t="s">
        <v>110</v>
      </c>
      <c r="B40" s="47" t="s">
        <v>500</v>
      </c>
      <c r="C40" s="43">
        <f t="shared" si="1"/>
        <v>0.53131736303361021</v>
      </c>
      <c r="F40" s="52">
        <v>4.3</v>
      </c>
      <c r="G40" s="52">
        <v>3.8</v>
      </c>
      <c r="H40" s="52">
        <v>3.1</v>
      </c>
      <c r="I40" s="52">
        <v>3.4</v>
      </c>
      <c r="J40" s="53" t="s">
        <v>181</v>
      </c>
      <c r="K40" s="52">
        <v>3.3</v>
      </c>
      <c r="L40" s="52">
        <v>4.5</v>
      </c>
      <c r="M40" s="52">
        <v>3.5</v>
      </c>
      <c r="N40" s="52">
        <v>3.8</v>
      </c>
      <c r="O40" s="52">
        <v>3.3</v>
      </c>
      <c r="P40" s="52">
        <v>3.1</v>
      </c>
      <c r="Q40" s="52">
        <v>3.7</v>
      </c>
      <c r="R40" s="52" t="s">
        <v>181</v>
      </c>
      <c r="S40" s="38">
        <v>0.72263472606722035</v>
      </c>
      <c r="T40" s="36"/>
      <c r="U40" s="43">
        <f t="shared" si="2"/>
        <v>0.17500000000000004</v>
      </c>
      <c r="V40" s="43">
        <f t="shared" si="3"/>
        <v>0.30000000000000004</v>
      </c>
      <c r="W40" s="43">
        <f t="shared" si="4"/>
        <v>0.47499999999999998</v>
      </c>
      <c r="X40" s="43">
        <f t="shared" si="5"/>
        <v>0.4</v>
      </c>
      <c r="Y40" s="43" t="str">
        <f t="shared" si="6"/>
        <v>..</v>
      </c>
      <c r="Z40" s="43">
        <f t="shared" si="7"/>
        <v>0.42500000000000004</v>
      </c>
      <c r="AA40" s="43">
        <f t="shared" si="8"/>
        <v>0.125</v>
      </c>
      <c r="AB40" s="43">
        <f t="shared" si="9"/>
        <v>0.375</v>
      </c>
      <c r="AC40" s="43">
        <f t="shared" si="10"/>
        <v>0.30000000000000004</v>
      </c>
      <c r="AD40" s="43">
        <f t="shared" si="11"/>
        <v>0.42500000000000004</v>
      </c>
      <c r="AE40" s="43">
        <f t="shared" si="12"/>
        <v>0.47499999999999998</v>
      </c>
      <c r="AF40" s="43">
        <f t="shared" si="13"/>
        <v>0.32499999999999996</v>
      </c>
      <c r="AG40" s="43" t="str">
        <f t="shared" si="14"/>
        <v>..</v>
      </c>
      <c r="AH40" s="43">
        <f t="shared" si="15"/>
        <v>0.72263472606722035</v>
      </c>
    </row>
    <row r="41" spans="1:34">
      <c r="A41" s="47" t="s">
        <v>116</v>
      </c>
      <c r="B41" s="47" t="s">
        <v>501</v>
      </c>
      <c r="C41" s="43">
        <f t="shared" si="1"/>
        <v>0.50634690727474974</v>
      </c>
      <c r="F41" s="52">
        <v>3.9</v>
      </c>
      <c r="G41" s="52">
        <v>3.8</v>
      </c>
      <c r="H41" s="52">
        <v>3.3</v>
      </c>
      <c r="I41" s="52">
        <v>3.5</v>
      </c>
      <c r="J41" s="53" t="s">
        <v>181</v>
      </c>
      <c r="K41" s="52">
        <v>3</v>
      </c>
      <c r="L41" s="52">
        <v>4.3</v>
      </c>
      <c r="M41" s="52">
        <v>3.9</v>
      </c>
      <c r="N41" s="52">
        <v>4.0999999999999996</v>
      </c>
      <c r="O41" s="52">
        <v>3.2</v>
      </c>
      <c r="P41" s="52">
        <v>3.4</v>
      </c>
      <c r="Q41" s="52">
        <v>3.9</v>
      </c>
      <c r="R41" s="52" t="s">
        <v>181</v>
      </c>
      <c r="S41" s="38">
        <v>0.67197952883521372</v>
      </c>
      <c r="T41" s="36"/>
      <c r="U41" s="43">
        <f t="shared" si="2"/>
        <v>0.27500000000000002</v>
      </c>
      <c r="V41" s="43">
        <f t="shared" si="3"/>
        <v>0.30000000000000004</v>
      </c>
      <c r="W41" s="43">
        <f t="shared" si="4"/>
        <v>0.42500000000000004</v>
      </c>
      <c r="X41" s="43">
        <f t="shared" si="5"/>
        <v>0.375</v>
      </c>
      <c r="Y41" s="43" t="str">
        <f t="shared" si="6"/>
        <v>..</v>
      </c>
      <c r="Z41" s="43">
        <f t="shared" si="7"/>
        <v>0.5</v>
      </c>
      <c r="AA41" s="43">
        <f t="shared" si="8"/>
        <v>0.17500000000000004</v>
      </c>
      <c r="AB41" s="43">
        <f t="shared" si="9"/>
        <v>0.27500000000000002</v>
      </c>
      <c r="AC41" s="43">
        <f t="shared" si="10"/>
        <v>0.22500000000000009</v>
      </c>
      <c r="AD41" s="43">
        <f t="shared" si="11"/>
        <v>0.44999999999999996</v>
      </c>
      <c r="AE41" s="43">
        <f t="shared" si="12"/>
        <v>0.4</v>
      </c>
      <c r="AF41" s="43">
        <f t="shared" si="13"/>
        <v>0.27500000000000002</v>
      </c>
      <c r="AG41" s="43" t="str">
        <f t="shared" si="14"/>
        <v>..</v>
      </c>
      <c r="AH41" s="43">
        <f t="shared" si="15"/>
        <v>0.67197952883521372</v>
      </c>
    </row>
    <row r="42" spans="1:34">
      <c r="A42" s="47" t="s">
        <v>117</v>
      </c>
      <c r="B42" s="47" t="s">
        <v>502</v>
      </c>
      <c r="C42" s="43">
        <f t="shared" si="1"/>
        <v>0.59231831300013116</v>
      </c>
      <c r="F42" s="52">
        <v>4.4000000000000004</v>
      </c>
      <c r="G42" s="52">
        <v>4.3</v>
      </c>
      <c r="H42" s="52">
        <v>3</v>
      </c>
      <c r="I42" s="52">
        <v>3.9</v>
      </c>
      <c r="J42" s="53" t="s">
        <v>181</v>
      </c>
      <c r="K42" s="52">
        <v>3.1</v>
      </c>
      <c r="L42" s="52">
        <v>4.2</v>
      </c>
      <c r="M42" s="52">
        <v>3.3</v>
      </c>
      <c r="N42" s="52">
        <v>3.4</v>
      </c>
      <c r="O42" s="52">
        <v>3</v>
      </c>
      <c r="P42" s="52">
        <v>3.2</v>
      </c>
      <c r="Q42" s="52">
        <v>3.1</v>
      </c>
      <c r="R42" s="52" t="s">
        <v>181</v>
      </c>
      <c r="S42" s="38">
        <v>0.88106519742883371</v>
      </c>
      <c r="T42" s="36"/>
      <c r="U42" s="43">
        <f t="shared" si="2"/>
        <v>0.14999999999999991</v>
      </c>
      <c r="V42" s="43">
        <f t="shared" si="3"/>
        <v>0.17500000000000004</v>
      </c>
      <c r="W42" s="43">
        <f t="shared" si="4"/>
        <v>0.5</v>
      </c>
      <c r="X42" s="43">
        <f t="shared" si="5"/>
        <v>0.27500000000000002</v>
      </c>
      <c r="Y42" s="43" t="str">
        <f t="shared" si="6"/>
        <v>..</v>
      </c>
      <c r="Z42" s="43">
        <f t="shared" si="7"/>
        <v>0.47499999999999998</v>
      </c>
      <c r="AA42" s="43">
        <f t="shared" si="8"/>
        <v>0.19999999999999996</v>
      </c>
      <c r="AB42" s="43">
        <f t="shared" si="9"/>
        <v>0.42500000000000004</v>
      </c>
      <c r="AC42" s="43">
        <f t="shared" si="10"/>
        <v>0.4</v>
      </c>
      <c r="AD42" s="43">
        <f t="shared" si="11"/>
        <v>0.5</v>
      </c>
      <c r="AE42" s="43">
        <f t="shared" si="12"/>
        <v>0.44999999999999996</v>
      </c>
      <c r="AF42" s="43">
        <f t="shared" si="13"/>
        <v>0.47499999999999998</v>
      </c>
      <c r="AG42" s="43" t="str">
        <f t="shared" si="14"/>
        <v>..</v>
      </c>
      <c r="AH42" s="43">
        <f t="shared" si="15"/>
        <v>0.88106519742883371</v>
      </c>
    </row>
    <row r="43" spans="1:34">
      <c r="A43" s="47" t="s">
        <v>118</v>
      </c>
      <c r="B43" s="47" t="s">
        <v>503</v>
      </c>
      <c r="C43" s="43">
        <f t="shared" si="1"/>
        <v>0.60920705583076717</v>
      </c>
      <c r="F43" s="52">
        <v>4.2</v>
      </c>
      <c r="G43" s="52">
        <v>4.0999999999999996</v>
      </c>
      <c r="H43" s="52">
        <v>3.4</v>
      </c>
      <c r="I43" s="52">
        <v>4.2</v>
      </c>
      <c r="J43" s="53" t="s">
        <v>181</v>
      </c>
      <c r="K43" s="52">
        <v>3.1</v>
      </c>
      <c r="L43" s="52">
        <v>3.9</v>
      </c>
      <c r="M43" s="52">
        <v>3.5</v>
      </c>
      <c r="N43" s="52">
        <v>3.4</v>
      </c>
      <c r="O43" s="52">
        <v>3.5</v>
      </c>
      <c r="P43" s="52">
        <v>3.1</v>
      </c>
      <c r="Q43" s="52">
        <v>3.1</v>
      </c>
      <c r="R43" s="52" t="s">
        <v>181</v>
      </c>
      <c r="S43" s="38">
        <v>0.93198554023296287</v>
      </c>
      <c r="T43" s="36"/>
      <c r="U43" s="43">
        <f t="shared" si="2"/>
        <v>0.19999999999999996</v>
      </c>
      <c r="V43" s="43">
        <f t="shared" si="3"/>
        <v>0.22500000000000009</v>
      </c>
      <c r="W43" s="43">
        <f t="shared" si="4"/>
        <v>0.4</v>
      </c>
      <c r="X43" s="43">
        <f t="shared" si="5"/>
        <v>0.19999999999999996</v>
      </c>
      <c r="Y43" s="43" t="str">
        <f t="shared" si="6"/>
        <v>..</v>
      </c>
      <c r="Z43" s="43">
        <f t="shared" si="7"/>
        <v>0.47499999999999998</v>
      </c>
      <c r="AA43" s="43">
        <f t="shared" si="8"/>
        <v>0.27500000000000002</v>
      </c>
      <c r="AB43" s="43">
        <f t="shared" si="9"/>
        <v>0.375</v>
      </c>
      <c r="AC43" s="43">
        <f t="shared" si="10"/>
        <v>0.4</v>
      </c>
      <c r="AD43" s="43">
        <f t="shared" si="11"/>
        <v>0.375</v>
      </c>
      <c r="AE43" s="43">
        <f t="shared" si="12"/>
        <v>0.47499999999999998</v>
      </c>
      <c r="AF43" s="43">
        <f t="shared" si="13"/>
        <v>0.47499999999999998</v>
      </c>
      <c r="AG43" s="43" t="str">
        <f t="shared" si="14"/>
        <v>..</v>
      </c>
      <c r="AH43" s="43">
        <f t="shared" si="15"/>
        <v>0.93198554023296287</v>
      </c>
    </row>
    <row r="44" spans="1:34">
      <c r="A44" s="47" t="s">
        <v>119</v>
      </c>
      <c r="B44" s="47" t="s">
        <v>504</v>
      </c>
      <c r="C44" s="43">
        <f t="shared" si="1"/>
        <v>0.70412337662337665</v>
      </c>
      <c r="F44" s="52">
        <v>3.4</v>
      </c>
      <c r="G44" s="52">
        <v>3.5</v>
      </c>
      <c r="H44" s="52">
        <v>2.1</v>
      </c>
      <c r="I44" s="52">
        <v>3</v>
      </c>
      <c r="J44" s="53" t="s">
        <v>181</v>
      </c>
      <c r="K44" s="52">
        <v>2.5</v>
      </c>
      <c r="L44" s="52">
        <v>3.6</v>
      </c>
      <c r="M44" s="52">
        <v>2.9</v>
      </c>
      <c r="N44" s="52">
        <v>3.1</v>
      </c>
      <c r="O44" s="52">
        <v>2.9</v>
      </c>
      <c r="P44" s="52">
        <v>2.5</v>
      </c>
      <c r="Q44" s="52">
        <v>2.6</v>
      </c>
      <c r="R44" s="52" t="s">
        <v>181</v>
      </c>
      <c r="S44" s="38">
        <v>0.90181818181818185</v>
      </c>
      <c r="T44" s="37"/>
      <c r="U44" s="43">
        <f t="shared" si="2"/>
        <v>0.4</v>
      </c>
      <c r="V44" s="43">
        <f t="shared" si="3"/>
        <v>0.375</v>
      </c>
      <c r="W44" s="43">
        <f t="shared" si="4"/>
        <v>0.72499999999999998</v>
      </c>
      <c r="X44" s="43">
        <f t="shared" si="5"/>
        <v>0.5</v>
      </c>
      <c r="Y44" s="43" t="str">
        <f t="shared" si="6"/>
        <v>..</v>
      </c>
      <c r="Z44" s="43">
        <f t="shared" si="7"/>
        <v>0.625</v>
      </c>
      <c r="AA44" s="43">
        <f t="shared" si="8"/>
        <v>0.35</v>
      </c>
      <c r="AB44" s="43">
        <f t="shared" si="9"/>
        <v>0.52500000000000002</v>
      </c>
      <c r="AC44" s="43">
        <f t="shared" si="10"/>
        <v>0.47499999999999998</v>
      </c>
      <c r="AD44" s="43">
        <f t="shared" si="11"/>
        <v>0.52500000000000002</v>
      </c>
      <c r="AE44" s="43">
        <f t="shared" si="12"/>
        <v>0.625</v>
      </c>
      <c r="AF44" s="43">
        <f t="shared" si="13"/>
        <v>0.6</v>
      </c>
      <c r="AG44" s="43" t="str">
        <f t="shared" si="14"/>
        <v>..</v>
      </c>
      <c r="AH44" s="43">
        <f t="shared" si="15"/>
        <v>0.90181818181818185</v>
      </c>
    </row>
    <row r="45" spans="1:34">
      <c r="A45" s="47" t="s">
        <v>122</v>
      </c>
      <c r="B45" s="47" t="s">
        <v>505</v>
      </c>
      <c r="C45" s="43">
        <f t="shared" si="1"/>
        <v>0.69051966792226538</v>
      </c>
      <c r="F45" s="52">
        <v>4.0999999999999996</v>
      </c>
      <c r="G45" s="52">
        <v>3.6</v>
      </c>
      <c r="H45" s="52">
        <v>3</v>
      </c>
      <c r="I45" s="52">
        <v>3.4</v>
      </c>
      <c r="J45" s="53" t="s">
        <v>181</v>
      </c>
      <c r="K45" s="52">
        <v>2.9</v>
      </c>
      <c r="L45" s="52">
        <v>3.2</v>
      </c>
      <c r="M45" s="52">
        <v>2.6</v>
      </c>
      <c r="N45" s="52">
        <v>3.6</v>
      </c>
      <c r="O45" s="52">
        <v>2.6</v>
      </c>
      <c r="P45" s="52">
        <v>3.2</v>
      </c>
      <c r="Q45" s="52">
        <v>2.8</v>
      </c>
      <c r="R45" s="52" t="s">
        <v>181</v>
      </c>
      <c r="S45" s="38">
        <v>0.98532505013024496</v>
      </c>
      <c r="T45" s="36"/>
      <c r="U45" s="43">
        <f t="shared" si="2"/>
        <v>0.22500000000000009</v>
      </c>
      <c r="V45" s="43">
        <f t="shared" si="3"/>
        <v>0.35</v>
      </c>
      <c r="W45" s="43">
        <f t="shared" si="4"/>
        <v>0.5</v>
      </c>
      <c r="X45" s="43">
        <f t="shared" si="5"/>
        <v>0.4</v>
      </c>
      <c r="Y45" s="43" t="str">
        <f t="shared" si="6"/>
        <v>..</v>
      </c>
      <c r="Z45" s="43">
        <f t="shared" si="7"/>
        <v>0.52500000000000002</v>
      </c>
      <c r="AA45" s="43">
        <f t="shared" si="8"/>
        <v>0.44999999999999996</v>
      </c>
      <c r="AB45" s="43">
        <f t="shared" si="9"/>
        <v>0.6</v>
      </c>
      <c r="AC45" s="43">
        <f t="shared" si="10"/>
        <v>0.35</v>
      </c>
      <c r="AD45" s="43">
        <f t="shared" si="11"/>
        <v>0.6</v>
      </c>
      <c r="AE45" s="43">
        <f t="shared" si="12"/>
        <v>0.44999999999999996</v>
      </c>
      <c r="AF45" s="43">
        <f t="shared" si="13"/>
        <v>0.55000000000000004</v>
      </c>
      <c r="AG45" s="43" t="str">
        <f t="shared" si="14"/>
        <v>..</v>
      </c>
      <c r="AH45" s="43">
        <f t="shared" si="15"/>
        <v>0.98532505013024496</v>
      </c>
    </row>
    <row r="46" spans="1:34">
      <c r="A46" s="47" t="s">
        <v>124</v>
      </c>
      <c r="B46" s="47" t="s">
        <v>506</v>
      </c>
      <c r="C46" s="43">
        <f t="shared" si="1"/>
        <v>0.63475765106989679</v>
      </c>
      <c r="F46" s="52">
        <v>3.9</v>
      </c>
      <c r="G46" s="52">
        <v>3.9</v>
      </c>
      <c r="H46" s="52">
        <v>2.8</v>
      </c>
      <c r="I46" s="52">
        <v>3.8</v>
      </c>
      <c r="J46" s="53" t="s">
        <v>181</v>
      </c>
      <c r="K46" s="52">
        <v>3</v>
      </c>
      <c r="L46" s="52">
        <v>3.7</v>
      </c>
      <c r="M46" s="52">
        <v>2.9</v>
      </c>
      <c r="N46" s="52">
        <v>2.6</v>
      </c>
      <c r="O46" s="52">
        <v>2.4</v>
      </c>
      <c r="P46" s="52">
        <v>3.7</v>
      </c>
      <c r="Q46" s="52">
        <v>2.4</v>
      </c>
      <c r="R46" s="52" t="s">
        <v>181</v>
      </c>
      <c r="S46" s="38">
        <v>0.88737244499693646</v>
      </c>
      <c r="T46" s="36"/>
      <c r="U46" s="43">
        <f t="shared" si="2"/>
        <v>0.27500000000000002</v>
      </c>
      <c r="V46" s="43">
        <f t="shared" si="3"/>
        <v>0.27500000000000002</v>
      </c>
      <c r="W46" s="43">
        <f t="shared" si="4"/>
        <v>0.55000000000000004</v>
      </c>
      <c r="X46" s="43">
        <f t="shared" si="5"/>
        <v>0.30000000000000004</v>
      </c>
      <c r="Y46" s="43" t="str">
        <f t="shared" si="6"/>
        <v>..</v>
      </c>
      <c r="Z46" s="43">
        <f t="shared" si="7"/>
        <v>0.5</v>
      </c>
      <c r="AA46" s="43">
        <f t="shared" si="8"/>
        <v>0.32499999999999996</v>
      </c>
      <c r="AB46" s="43">
        <f t="shared" si="9"/>
        <v>0.52500000000000002</v>
      </c>
      <c r="AC46" s="43">
        <f t="shared" si="10"/>
        <v>0.6</v>
      </c>
      <c r="AD46" s="43">
        <f t="shared" si="11"/>
        <v>0.65</v>
      </c>
      <c r="AE46" s="43">
        <f t="shared" si="12"/>
        <v>0.32499999999999996</v>
      </c>
      <c r="AF46" s="43">
        <f t="shared" si="13"/>
        <v>0.65</v>
      </c>
      <c r="AG46" s="43" t="str">
        <f t="shared" si="14"/>
        <v>..</v>
      </c>
      <c r="AH46" s="43">
        <f t="shared" si="15"/>
        <v>0.88737244499693646</v>
      </c>
    </row>
    <row r="47" spans="1:34">
      <c r="A47" s="47" t="s">
        <v>125</v>
      </c>
      <c r="B47" s="47" t="s">
        <v>507</v>
      </c>
      <c r="C47" s="43">
        <f t="shared" si="1"/>
        <v>0.61831019097534856</v>
      </c>
      <c r="F47" s="52">
        <v>3.7</v>
      </c>
      <c r="G47" s="52">
        <v>3.9</v>
      </c>
      <c r="H47" s="52">
        <v>3.7</v>
      </c>
      <c r="I47" s="52">
        <v>3.9</v>
      </c>
      <c r="J47" s="53" t="s">
        <v>181</v>
      </c>
      <c r="K47" s="52">
        <v>3.9</v>
      </c>
      <c r="L47" s="52">
        <v>4.0999999999999996</v>
      </c>
      <c r="M47" s="52">
        <v>3.7</v>
      </c>
      <c r="N47" s="52">
        <v>3.4</v>
      </c>
      <c r="O47" s="52">
        <v>3.8</v>
      </c>
      <c r="P47" s="52">
        <v>3.9</v>
      </c>
      <c r="Q47" s="52">
        <v>3</v>
      </c>
      <c r="R47" s="52" t="s">
        <v>181</v>
      </c>
      <c r="S47" s="38">
        <v>0.9309060962364113</v>
      </c>
      <c r="T47" s="36"/>
      <c r="U47" s="43">
        <f t="shared" si="2"/>
        <v>0.32499999999999996</v>
      </c>
      <c r="V47" s="43">
        <f t="shared" si="3"/>
        <v>0.27500000000000002</v>
      </c>
      <c r="W47" s="43">
        <f t="shared" si="4"/>
        <v>0.32499999999999996</v>
      </c>
      <c r="X47" s="43">
        <f t="shared" si="5"/>
        <v>0.27500000000000002</v>
      </c>
      <c r="Y47" s="43" t="str">
        <f t="shared" si="6"/>
        <v>..</v>
      </c>
      <c r="Z47" s="43">
        <f t="shared" si="7"/>
        <v>0.27500000000000002</v>
      </c>
      <c r="AA47" s="43">
        <f t="shared" si="8"/>
        <v>0.22500000000000009</v>
      </c>
      <c r="AB47" s="43">
        <f t="shared" si="9"/>
        <v>0.32499999999999996</v>
      </c>
      <c r="AC47" s="43">
        <f t="shared" si="10"/>
        <v>0.4</v>
      </c>
      <c r="AD47" s="43">
        <f t="shared" si="11"/>
        <v>0.30000000000000004</v>
      </c>
      <c r="AE47" s="43">
        <f t="shared" si="12"/>
        <v>0.27500000000000002</v>
      </c>
      <c r="AF47" s="43">
        <f t="shared" si="13"/>
        <v>0.5</v>
      </c>
      <c r="AG47" s="43" t="str">
        <f t="shared" si="14"/>
        <v>..</v>
      </c>
      <c r="AH47" s="43">
        <f t="shared" si="15"/>
        <v>0.9309060962364113</v>
      </c>
    </row>
    <row r="48" spans="1:34">
      <c r="A48" s="47" t="s">
        <v>128</v>
      </c>
      <c r="B48" s="47" t="s">
        <v>508</v>
      </c>
      <c r="C48" s="43">
        <f t="shared" si="1"/>
        <v>0.6272437974694377</v>
      </c>
      <c r="F48" s="52">
        <v>4.0999999999999996</v>
      </c>
      <c r="G48" s="52">
        <v>3.7</v>
      </c>
      <c r="H48" s="52">
        <v>3.1</v>
      </c>
      <c r="I48" s="52">
        <v>3.7</v>
      </c>
      <c r="J48" s="53" t="s">
        <v>181</v>
      </c>
      <c r="K48" s="52">
        <v>2.9</v>
      </c>
      <c r="L48" s="52">
        <v>4</v>
      </c>
      <c r="M48" s="52">
        <v>3.5</v>
      </c>
      <c r="N48" s="52">
        <v>3.1</v>
      </c>
      <c r="O48" s="52">
        <v>2.1</v>
      </c>
      <c r="P48" s="52">
        <v>3</v>
      </c>
      <c r="Q48" s="52">
        <v>2.2000000000000002</v>
      </c>
      <c r="R48" s="52" t="s">
        <v>181</v>
      </c>
      <c r="S48" s="38">
        <v>0.88305902351030408</v>
      </c>
      <c r="T48" s="36"/>
      <c r="U48" s="43">
        <f t="shared" si="2"/>
        <v>0.22500000000000009</v>
      </c>
      <c r="V48" s="43">
        <f t="shared" si="3"/>
        <v>0.32499999999999996</v>
      </c>
      <c r="W48" s="43">
        <f t="shared" si="4"/>
        <v>0.47499999999999998</v>
      </c>
      <c r="X48" s="43">
        <f t="shared" si="5"/>
        <v>0.32499999999999996</v>
      </c>
      <c r="Y48" s="43" t="str">
        <f t="shared" si="6"/>
        <v>..</v>
      </c>
      <c r="Z48" s="43">
        <f t="shared" si="7"/>
        <v>0.52500000000000002</v>
      </c>
      <c r="AA48" s="43">
        <f t="shared" si="8"/>
        <v>0.25</v>
      </c>
      <c r="AB48" s="43">
        <f t="shared" si="9"/>
        <v>0.375</v>
      </c>
      <c r="AC48" s="43">
        <f t="shared" si="10"/>
        <v>0.47499999999999998</v>
      </c>
      <c r="AD48" s="43">
        <f t="shared" si="11"/>
        <v>0.72499999999999998</v>
      </c>
      <c r="AE48" s="43">
        <f t="shared" si="12"/>
        <v>0.5</v>
      </c>
      <c r="AF48" s="43">
        <f t="shared" si="13"/>
        <v>0.7</v>
      </c>
      <c r="AG48" s="43" t="str">
        <f t="shared" si="14"/>
        <v>..</v>
      </c>
      <c r="AH48" s="43">
        <f t="shared" si="15"/>
        <v>0.88305902351030408</v>
      </c>
    </row>
    <row r="49" spans="1:34">
      <c r="A49" s="47" t="s">
        <v>155</v>
      </c>
      <c r="B49" s="49" t="s">
        <v>509</v>
      </c>
      <c r="C49" s="43">
        <f t="shared" si="1"/>
        <v>0.64040462562635325</v>
      </c>
      <c r="F49" s="48">
        <v>4</v>
      </c>
      <c r="G49" s="48">
        <v>3.6</v>
      </c>
      <c r="H49" s="48">
        <v>3.5</v>
      </c>
      <c r="I49" s="48">
        <v>3.8</v>
      </c>
      <c r="J49" s="48" t="s">
        <v>181</v>
      </c>
      <c r="K49" s="48">
        <v>3.6</v>
      </c>
      <c r="L49" s="48">
        <v>3.6</v>
      </c>
      <c r="M49" s="48">
        <v>2.7</v>
      </c>
      <c r="N49" s="48">
        <v>2.9</v>
      </c>
      <c r="O49" s="48">
        <v>2.9</v>
      </c>
      <c r="P49" s="48">
        <v>3.8</v>
      </c>
      <c r="Q49" s="48">
        <v>2.6</v>
      </c>
      <c r="R49" s="48" t="s">
        <v>181</v>
      </c>
      <c r="S49" s="38">
        <v>0.93366639410984931</v>
      </c>
      <c r="T49" s="36"/>
      <c r="U49" s="43">
        <f t="shared" si="2"/>
        <v>0.25</v>
      </c>
      <c r="V49" s="43">
        <f t="shared" si="3"/>
        <v>0.35</v>
      </c>
      <c r="W49" s="43">
        <f t="shared" si="4"/>
        <v>0.375</v>
      </c>
      <c r="X49" s="43">
        <f t="shared" si="5"/>
        <v>0.30000000000000004</v>
      </c>
      <c r="Y49" s="43" t="str">
        <f t="shared" si="6"/>
        <v>..</v>
      </c>
      <c r="Z49" s="43">
        <f t="shared" si="7"/>
        <v>0.35</v>
      </c>
      <c r="AA49" s="43">
        <f t="shared" si="8"/>
        <v>0.35</v>
      </c>
      <c r="AB49" s="43">
        <f t="shared" si="9"/>
        <v>0.57499999999999996</v>
      </c>
      <c r="AC49" s="43">
        <f t="shared" si="10"/>
        <v>0.52500000000000002</v>
      </c>
      <c r="AD49" s="43">
        <f t="shared" si="11"/>
        <v>0.52500000000000002</v>
      </c>
      <c r="AE49" s="43">
        <f t="shared" si="12"/>
        <v>0.30000000000000004</v>
      </c>
      <c r="AF49" s="43">
        <f t="shared" si="13"/>
        <v>0.6</v>
      </c>
      <c r="AG49" s="43" t="str">
        <f t="shared" si="14"/>
        <v>..</v>
      </c>
      <c r="AH49" s="43">
        <f t="shared" si="15"/>
        <v>0.93366639410984931</v>
      </c>
    </row>
    <row r="50" spans="1:34">
      <c r="A50" s="47" t="s">
        <v>156</v>
      </c>
      <c r="B50" s="49" t="s">
        <v>510</v>
      </c>
      <c r="C50" s="43">
        <f t="shared" si="1"/>
        <v>0.70671618785255141</v>
      </c>
      <c r="F50" s="48">
        <v>3.8</v>
      </c>
      <c r="G50" s="48">
        <v>3.6</v>
      </c>
      <c r="H50" s="48">
        <v>2.8</v>
      </c>
      <c r="I50" s="48">
        <v>3.3</v>
      </c>
      <c r="J50" s="48" t="s">
        <v>181</v>
      </c>
      <c r="K50" s="48">
        <v>3.1</v>
      </c>
      <c r="L50" s="48">
        <v>3.8</v>
      </c>
      <c r="M50" s="48">
        <v>3.6</v>
      </c>
      <c r="N50" s="48">
        <v>2.5</v>
      </c>
      <c r="O50" s="48">
        <v>2.7</v>
      </c>
      <c r="P50" s="48">
        <v>3.1</v>
      </c>
      <c r="Q50" s="48">
        <v>2.8</v>
      </c>
      <c r="R50" s="48" t="s">
        <v>181</v>
      </c>
      <c r="S50" s="38">
        <v>0.99271808999081723</v>
      </c>
      <c r="T50" s="36"/>
      <c r="U50" s="43">
        <f t="shared" si="2"/>
        <v>0.30000000000000004</v>
      </c>
      <c r="V50" s="43">
        <f t="shared" si="3"/>
        <v>0.35</v>
      </c>
      <c r="W50" s="43">
        <f t="shared" si="4"/>
        <v>0.55000000000000004</v>
      </c>
      <c r="X50" s="43">
        <f t="shared" si="5"/>
        <v>0.42500000000000004</v>
      </c>
      <c r="Y50" s="43" t="str">
        <f t="shared" si="6"/>
        <v>..</v>
      </c>
      <c r="Z50" s="43">
        <f t="shared" si="7"/>
        <v>0.47499999999999998</v>
      </c>
      <c r="AA50" s="43">
        <f t="shared" si="8"/>
        <v>0.30000000000000004</v>
      </c>
      <c r="AB50" s="43">
        <f t="shared" si="9"/>
        <v>0.35</v>
      </c>
      <c r="AC50" s="43">
        <f t="shared" si="10"/>
        <v>0.625</v>
      </c>
      <c r="AD50" s="43">
        <f t="shared" si="11"/>
        <v>0.57499999999999996</v>
      </c>
      <c r="AE50" s="43">
        <f t="shared" si="12"/>
        <v>0.47499999999999998</v>
      </c>
      <c r="AF50" s="43">
        <f t="shared" si="13"/>
        <v>0.55000000000000004</v>
      </c>
      <c r="AG50" s="43" t="str">
        <f t="shared" si="14"/>
        <v>..</v>
      </c>
      <c r="AH50" s="43">
        <f t="shared" si="15"/>
        <v>0.99271808999081723</v>
      </c>
    </row>
    <row r="51" spans="1:34">
      <c r="A51" s="47" t="s">
        <v>48</v>
      </c>
      <c r="B51" s="49" t="s">
        <v>511</v>
      </c>
      <c r="C51" s="43">
        <f t="shared" si="1"/>
        <v>0.71740259740259749</v>
      </c>
      <c r="F51" s="48">
        <v>3.9</v>
      </c>
      <c r="G51" s="48">
        <v>3.1</v>
      </c>
      <c r="H51" s="48">
        <v>3.4</v>
      </c>
      <c r="I51" s="48">
        <v>3</v>
      </c>
      <c r="J51" s="48" t="s">
        <v>181</v>
      </c>
      <c r="K51" s="48">
        <v>2.2999999999999998</v>
      </c>
      <c r="L51" s="48">
        <v>2.8</v>
      </c>
      <c r="M51" s="48">
        <v>2.9</v>
      </c>
      <c r="N51" s="48">
        <v>3</v>
      </c>
      <c r="O51" s="48">
        <v>2.5</v>
      </c>
      <c r="P51" s="48">
        <v>2.2000000000000002</v>
      </c>
      <c r="Q51" s="48">
        <v>3.1</v>
      </c>
      <c r="R51" s="48" t="s">
        <v>181</v>
      </c>
      <c r="S51" s="38">
        <v>0.98909090909090913</v>
      </c>
      <c r="T51" s="36"/>
      <c r="U51" s="43">
        <f t="shared" si="2"/>
        <v>0.27500000000000002</v>
      </c>
      <c r="V51" s="43">
        <f t="shared" si="3"/>
        <v>0.47499999999999998</v>
      </c>
      <c r="W51" s="43">
        <f t="shared" si="4"/>
        <v>0.4</v>
      </c>
      <c r="X51" s="43">
        <f t="shared" si="5"/>
        <v>0.5</v>
      </c>
      <c r="Y51" s="43" t="str">
        <f t="shared" si="6"/>
        <v>..</v>
      </c>
      <c r="Z51" s="43">
        <f t="shared" si="7"/>
        <v>0.67500000000000004</v>
      </c>
      <c r="AA51" s="43">
        <f t="shared" si="8"/>
        <v>0.55000000000000004</v>
      </c>
      <c r="AB51" s="43">
        <f t="shared" si="9"/>
        <v>0.52500000000000002</v>
      </c>
      <c r="AC51" s="43">
        <f t="shared" si="10"/>
        <v>0.5</v>
      </c>
      <c r="AD51" s="43">
        <f t="shared" si="11"/>
        <v>0.625</v>
      </c>
      <c r="AE51" s="43">
        <f t="shared" si="12"/>
        <v>0.7</v>
      </c>
      <c r="AF51" s="43">
        <f t="shared" si="13"/>
        <v>0.47499999999999998</v>
      </c>
      <c r="AG51" s="43" t="str">
        <f t="shared" si="14"/>
        <v>..</v>
      </c>
      <c r="AH51" s="43">
        <f t="shared" si="15"/>
        <v>0.98909090909090913</v>
      </c>
    </row>
    <row r="52" spans="1:34">
      <c r="A52" s="47" t="s">
        <v>136</v>
      </c>
      <c r="B52" s="49" t="s">
        <v>512</v>
      </c>
      <c r="C52" s="43">
        <f t="shared" si="1"/>
        <v>0.78387286305280679</v>
      </c>
      <c r="F52" s="48">
        <v>3.2</v>
      </c>
      <c r="G52" s="48">
        <v>2.5</v>
      </c>
      <c r="H52" s="48">
        <v>3.2</v>
      </c>
      <c r="I52" s="48">
        <v>2.4</v>
      </c>
      <c r="J52" s="48" t="s">
        <v>181</v>
      </c>
      <c r="K52" s="48">
        <v>2.1</v>
      </c>
      <c r="L52" s="48">
        <v>2.5</v>
      </c>
      <c r="M52" s="48">
        <v>2.2000000000000002</v>
      </c>
      <c r="N52" s="48">
        <v>1.9</v>
      </c>
      <c r="O52" s="48">
        <v>2.4</v>
      </c>
      <c r="P52" s="48">
        <v>2.4</v>
      </c>
      <c r="Q52" s="48">
        <v>2.4</v>
      </c>
      <c r="R52" s="48" t="s">
        <v>181</v>
      </c>
      <c r="S52" s="38">
        <v>0.99631715467704218</v>
      </c>
      <c r="T52" s="36"/>
      <c r="U52" s="43">
        <f t="shared" si="2"/>
        <v>0.44999999999999996</v>
      </c>
      <c r="V52" s="43">
        <f t="shared" si="3"/>
        <v>0.625</v>
      </c>
      <c r="W52" s="43">
        <f t="shared" si="4"/>
        <v>0.44999999999999996</v>
      </c>
      <c r="X52" s="43">
        <f t="shared" si="5"/>
        <v>0.65</v>
      </c>
      <c r="Y52" s="43" t="str">
        <f t="shared" si="6"/>
        <v>..</v>
      </c>
      <c r="Z52" s="43">
        <f t="shared" si="7"/>
        <v>0.72499999999999998</v>
      </c>
      <c r="AA52" s="43">
        <f t="shared" si="8"/>
        <v>0.625</v>
      </c>
      <c r="AB52" s="43">
        <f t="shared" si="9"/>
        <v>0.7</v>
      </c>
      <c r="AC52" s="43">
        <f t="shared" si="10"/>
        <v>0.77500000000000002</v>
      </c>
      <c r="AD52" s="43">
        <f t="shared" si="11"/>
        <v>0.65</v>
      </c>
      <c r="AE52" s="43">
        <f t="shared" si="12"/>
        <v>0.65</v>
      </c>
      <c r="AF52" s="43">
        <f t="shared" si="13"/>
        <v>0.65</v>
      </c>
      <c r="AG52" s="43" t="str">
        <f t="shared" si="14"/>
        <v>..</v>
      </c>
      <c r="AH52" s="43">
        <f t="shared" si="15"/>
        <v>0.99631715467704218</v>
      </c>
    </row>
    <row r="53" spans="1:34">
      <c r="A53" s="47" t="s">
        <v>31</v>
      </c>
      <c r="B53" s="49" t="s">
        <v>513</v>
      </c>
      <c r="C53" s="43">
        <f t="shared" si="1"/>
        <v>0.8105148891512528</v>
      </c>
      <c r="F53" s="48">
        <v>2.8</v>
      </c>
      <c r="G53" s="48">
        <v>2.5</v>
      </c>
      <c r="H53" s="48">
        <v>2.9</v>
      </c>
      <c r="I53" s="48">
        <v>2.2000000000000002</v>
      </c>
      <c r="J53" s="48" t="s">
        <v>181</v>
      </c>
      <c r="K53" s="48">
        <v>1.9</v>
      </c>
      <c r="L53" s="48">
        <v>2.2000000000000002</v>
      </c>
      <c r="M53" s="48">
        <v>2.2000000000000002</v>
      </c>
      <c r="N53" s="48">
        <v>2.4</v>
      </c>
      <c r="O53" s="48">
        <v>2.2000000000000002</v>
      </c>
      <c r="P53" s="48">
        <v>2.2000000000000002</v>
      </c>
      <c r="Q53" s="48">
        <v>1.9</v>
      </c>
      <c r="R53" s="48" t="s">
        <v>181</v>
      </c>
      <c r="S53" s="38">
        <v>0.99817263544536272</v>
      </c>
      <c r="T53" s="36"/>
      <c r="U53" s="43">
        <f t="shared" si="2"/>
        <v>0.55000000000000004</v>
      </c>
      <c r="V53" s="43">
        <f t="shared" si="3"/>
        <v>0.625</v>
      </c>
      <c r="W53" s="43">
        <f t="shared" si="4"/>
        <v>0.52500000000000002</v>
      </c>
      <c r="X53" s="43">
        <f t="shared" si="5"/>
        <v>0.7</v>
      </c>
      <c r="Y53" s="43" t="str">
        <f t="shared" si="6"/>
        <v>..</v>
      </c>
      <c r="Z53" s="43">
        <f t="shared" si="7"/>
        <v>0.77500000000000002</v>
      </c>
      <c r="AA53" s="43">
        <f t="shared" si="8"/>
        <v>0.7</v>
      </c>
      <c r="AB53" s="43">
        <f t="shared" si="9"/>
        <v>0.7</v>
      </c>
      <c r="AC53" s="43">
        <f t="shared" si="10"/>
        <v>0.65</v>
      </c>
      <c r="AD53" s="43">
        <f t="shared" si="11"/>
        <v>0.7</v>
      </c>
      <c r="AE53" s="43">
        <f t="shared" si="12"/>
        <v>0.7</v>
      </c>
      <c r="AF53" s="43">
        <f t="shared" si="13"/>
        <v>0.77500000000000002</v>
      </c>
      <c r="AG53" s="43" t="str">
        <f t="shared" si="14"/>
        <v>..</v>
      </c>
      <c r="AH53" s="43">
        <f t="shared" si="15"/>
        <v>0.99817263544536272</v>
      </c>
    </row>
    <row r="54" spans="1:34">
      <c r="A54" s="47" t="s">
        <v>142</v>
      </c>
      <c r="B54" s="49" t="s">
        <v>514</v>
      </c>
      <c r="C54" s="43">
        <f t="shared" si="1"/>
        <v>0.64375041239550213</v>
      </c>
      <c r="F54" s="48">
        <v>3.7</v>
      </c>
      <c r="G54" s="48">
        <v>3.6</v>
      </c>
      <c r="H54" s="48">
        <v>3.7</v>
      </c>
      <c r="I54" s="48">
        <v>3.8</v>
      </c>
      <c r="J54" s="35" t="s">
        <v>181</v>
      </c>
      <c r="K54" s="48">
        <v>4</v>
      </c>
      <c r="L54" s="48">
        <v>4</v>
      </c>
      <c r="M54" s="48">
        <v>3.9</v>
      </c>
      <c r="N54" s="48">
        <v>4.0999999999999996</v>
      </c>
      <c r="O54" s="48">
        <v>3.4</v>
      </c>
      <c r="P54" s="48">
        <v>4</v>
      </c>
      <c r="Q54" s="48">
        <v>4</v>
      </c>
      <c r="R54" s="48" t="s">
        <v>181</v>
      </c>
      <c r="S54" s="38">
        <v>0.97321511050528997</v>
      </c>
      <c r="T54" s="36"/>
      <c r="U54" s="43">
        <f t="shared" si="2"/>
        <v>0.32499999999999996</v>
      </c>
      <c r="V54" s="43">
        <f t="shared" si="3"/>
        <v>0.35</v>
      </c>
      <c r="W54" s="43">
        <f t="shared" si="4"/>
        <v>0.32499999999999996</v>
      </c>
      <c r="X54" s="43">
        <f t="shared" si="5"/>
        <v>0.30000000000000004</v>
      </c>
      <c r="Y54" s="43" t="str">
        <f t="shared" si="6"/>
        <v>..</v>
      </c>
      <c r="Z54" s="43">
        <f t="shared" si="7"/>
        <v>0.25</v>
      </c>
      <c r="AA54" s="43">
        <f t="shared" si="8"/>
        <v>0.25</v>
      </c>
      <c r="AB54" s="43">
        <f t="shared" si="9"/>
        <v>0.27500000000000002</v>
      </c>
      <c r="AC54" s="43">
        <f t="shared" si="10"/>
        <v>0.22500000000000009</v>
      </c>
      <c r="AD54" s="43">
        <f t="shared" si="11"/>
        <v>0.4</v>
      </c>
      <c r="AE54" s="43">
        <f t="shared" si="12"/>
        <v>0.25</v>
      </c>
      <c r="AF54" s="43">
        <f t="shared" si="13"/>
        <v>0.25</v>
      </c>
      <c r="AG54" s="43" t="str">
        <f t="shared" si="14"/>
        <v>..</v>
      </c>
      <c r="AH54" s="43">
        <f t="shared" si="15"/>
        <v>0.97321511050528997</v>
      </c>
    </row>
    <row r="55" spans="1:34">
      <c r="A55" s="47" t="s">
        <v>146</v>
      </c>
      <c r="B55" s="49" t="s">
        <v>515</v>
      </c>
      <c r="C55" s="43">
        <f t="shared" si="1"/>
        <v>0.5633210546496551</v>
      </c>
      <c r="F55" s="48">
        <v>4.0999999999999996</v>
      </c>
      <c r="G55" s="48">
        <v>4.0999999999999996</v>
      </c>
      <c r="H55" s="48">
        <v>3.2</v>
      </c>
      <c r="I55" s="48">
        <v>4.2</v>
      </c>
      <c r="J55" s="35" t="s">
        <v>181</v>
      </c>
      <c r="K55" s="48">
        <v>3.8</v>
      </c>
      <c r="L55" s="48">
        <v>4.0999999999999996</v>
      </c>
      <c r="M55" s="48">
        <v>3.4</v>
      </c>
      <c r="N55" s="48">
        <v>4</v>
      </c>
      <c r="O55" s="48">
        <v>3.1</v>
      </c>
      <c r="P55" s="48">
        <v>4</v>
      </c>
      <c r="Q55" s="48">
        <v>3.1</v>
      </c>
      <c r="R55" s="48" t="s">
        <v>181</v>
      </c>
      <c r="S55" s="38">
        <v>0.83878496644216727</v>
      </c>
      <c r="T55" s="36"/>
      <c r="U55" s="43">
        <f t="shared" si="2"/>
        <v>0.22500000000000009</v>
      </c>
      <c r="V55" s="43">
        <f t="shared" si="3"/>
        <v>0.22500000000000009</v>
      </c>
      <c r="W55" s="43">
        <f t="shared" si="4"/>
        <v>0.44999999999999996</v>
      </c>
      <c r="X55" s="43">
        <f t="shared" si="5"/>
        <v>0.19999999999999996</v>
      </c>
      <c r="Y55" s="43" t="str">
        <f t="shared" si="6"/>
        <v>..</v>
      </c>
      <c r="Z55" s="43">
        <f t="shared" si="7"/>
        <v>0.30000000000000004</v>
      </c>
      <c r="AA55" s="43">
        <f t="shared" si="8"/>
        <v>0.22500000000000009</v>
      </c>
      <c r="AB55" s="43">
        <f t="shared" si="9"/>
        <v>0.4</v>
      </c>
      <c r="AC55" s="43">
        <f t="shared" si="10"/>
        <v>0.25</v>
      </c>
      <c r="AD55" s="43">
        <f t="shared" si="11"/>
        <v>0.47499999999999998</v>
      </c>
      <c r="AE55" s="43">
        <f t="shared" si="12"/>
        <v>0.25</v>
      </c>
      <c r="AF55" s="43">
        <f t="shared" si="13"/>
        <v>0.47499999999999998</v>
      </c>
      <c r="AG55" s="43" t="str">
        <f t="shared" si="14"/>
        <v>..</v>
      </c>
      <c r="AH55" s="43">
        <f t="shared" si="15"/>
        <v>0.83878496644216727</v>
      </c>
    </row>
    <row r="56" spans="1:34">
      <c r="A56" s="47" t="s">
        <v>55</v>
      </c>
      <c r="B56" s="49" t="s">
        <v>516</v>
      </c>
      <c r="C56" s="43">
        <f t="shared" si="1"/>
        <v>0.73573520923520919</v>
      </c>
      <c r="F56" s="48">
        <v>3.5</v>
      </c>
      <c r="G56" s="48">
        <v>3.1</v>
      </c>
      <c r="H56" s="48">
        <v>3.4</v>
      </c>
      <c r="I56" s="48">
        <v>2.9</v>
      </c>
      <c r="J56" s="35" t="s">
        <v>181</v>
      </c>
      <c r="K56" s="48">
        <v>2.2999999999999998</v>
      </c>
      <c r="L56" s="48">
        <v>2.7</v>
      </c>
      <c r="M56" s="48">
        <v>2</v>
      </c>
      <c r="N56" s="48">
        <v>2.7</v>
      </c>
      <c r="O56" s="48">
        <v>2.4</v>
      </c>
      <c r="P56" s="48">
        <v>2.2999999999999998</v>
      </c>
      <c r="Q56" s="48">
        <v>2.6</v>
      </c>
      <c r="R56" s="48" t="s">
        <v>181</v>
      </c>
      <c r="S56" s="38">
        <v>0.98789898989898994</v>
      </c>
      <c r="T56" s="36"/>
      <c r="U56" s="43">
        <f t="shared" si="2"/>
        <v>0.375</v>
      </c>
      <c r="V56" s="43">
        <f t="shared" si="3"/>
        <v>0.47499999999999998</v>
      </c>
      <c r="W56" s="43">
        <f t="shared" si="4"/>
        <v>0.4</v>
      </c>
      <c r="X56" s="43">
        <f t="shared" si="5"/>
        <v>0.52500000000000002</v>
      </c>
      <c r="Y56" s="43" t="str">
        <f t="shared" si="6"/>
        <v>..</v>
      </c>
      <c r="Z56" s="43">
        <f t="shared" si="7"/>
        <v>0.67500000000000004</v>
      </c>
      <c r="AA56" s="43">
        <f t="shared" si="8"/>
        <v>0.57499999999999996</v>
      </c>
      <c r="AB56" s="43">
        <f t="shared" si="9"/>
        <v>0.75</v>
      </c>
      <c r="AC56" s="43">
        <f t="shared" si="10"/>
        <v>0.57499999999999996</v>
      </c>
      <c r="AD56" s="43">
        <f t="shared" si="11"/>
        <v>0.65</v>
      </c>
      <c r="AE56" s="43">
        <f t="shared" si="12"/>
        <v>0.67500000000000004</v>
      </c>
      <c r="AF56" s="43">
        <f t="shared" si="13"/>
        <v>0.6</v>
      </c>
      <c r="AG56" s="43" t="str">
        <f t="shared" si="14"/>
        <v>..</v>
      </c>
      <c r="AH56" s="43">
        <f t="shared" si="15"/>
        <v>0.98789898989898994</v>
      </c>
    </row>
    <row r="57" spans="1:34">
      <c r="A57" s="47" t="s">
        <v>148</v>
      </c>
      <c r="B57" s="49" t="s">
        <v>517</v>
      </c>
      <c r="C57" s="43">
        <f t="shared" si="1"/>
        <v>0.66743506493506488</v>
      </c>
      <c r="F57" s="48">
        <v>4.0999999999999996</v>
      </c>
      <c r="G57" s="48">
        <v>3.7</v>
      </c>
      <c r="H57" s="48">
        <v>3.6</v>
      </c>
      <c r="I57" s="48">
        <v>3.5</v>
      </c>
      <c r="J57" s="35" t="s">
        <v>181</v>
      </c>
      <c r="K57" s="48">
        <v>3</v>
      </c>
      <c r="L57" s="48">
        <v>3.2</v>
      </c>
      <c r="M57" s="48">
        <v>2.6</v>
      </c>
      <c r="N57" s="48">
        <v>3.5</v>
      </c>
      <c r="O57" s="48">
        <v>2.9</v>
      </c>
      <c r="P57" s="48">
        <v>3.2</v>
      </c>
      <c r="Q57" s="48">
        <v>3</v>
      </c>
      <c r="R57" s="48" t="s">
        <v>181</v>
      </c>
      <c r="S57" s="38">
        <v>0.98272727272727267</v>
      </c>
      <c r="T57" s="36"/>
      <c r="U57" s="43">
        <f t="shared" si="2"/>
        <v>0.22500000000000009</v>
      </c>
      <c r="V57" s="43">
        <f t="shared" si="3"/>
        <v>0.32499999999999996</v>
      </c>
      <c r="W57" s="43">
        <f t="shared" si="4"/>
        <v>0.35</v>
      </c>
      <c r="X57" s="43">
        <f t="shared" si="5"/>
        <v>0.375</v>
      </c>
      <c r="Y57" s="43" t="str">
        <f t="shared" si="6"/>
        <v>..</v>
      </c>
      <c r="Z57" s="43">
        <f t="shared" si="7"/>
        <v>0.5</v>
      </c>
      <c r="AA57" s="43">
        <f t="shared" si="8"/>
        <v>0.44999999999999996</v>
      </c>
      <c r="AB57" s="43">
        <f t="shared" si="9"/>
        <v>0.6</v>
      </c>
      <c r="AC57" s="43">
        <f t="shared" si="10"/>
        <v>0.375</v>
      </c>
      <c r="AD57" s="43">
        <f t="shared" si="11"/>
        <v>0.52500000000000002</v>
      </c>
      <c r="AE57" s="43">
        <f t="shared" si="12"/>
        <v>0.44999999999999996</v>
      </c>
      <c r="AF57" s="43">
        <f t="shared" si="13"/>
        <v>0.5</v>
      </c>
      <c r="AG57" s="43" t="str">
        <f t="shared" si="14"/>
        <v>..</v>
      </c>
      <c r="AH57" s="43">
        <f t="shared" si="15"/>
        <v>0.98272727272727267</v>
      </c>
    </row>
    <row r="58" spans="1:34">
      <c r="A58" s="47" t="s">
        <v>150</v>
      </c>
      <c r="B58" s="49" t="s">
        <v>518</v>
      </c>
      <c r="C58" s="43">
        <f t="shared" si="1"/>
        <v>0.68374717626337878</v>
      </c>
      <c r="F58" s="48">
        <v>3.3</v>
      </c>
      <c r="G58" s="48">
        <v>3.3</v>
      </c>
      <c r="H58" s="48">
        <v>2.9</v>
      </c>
      <c r="I58" s="48">
        <v>3.5</v>
      </c>
      <c r="J58" s="35" t="s">
        <v>181</v>
      </c>
      <c r="K58" s="48">
        <v>2.2999999999999998</v>
      </c>
      <c r="L58" s="48">
        <v>3.8</v>
      </c>
      <c r="M58" s="48">
        <v>3.7</v>
      </c>
      <c r="N58" s="48">
        <v>3.4</v>
      </c>
      <c r="O58" s="48">
        <v>3</v>
      </c>
      <c r="P58" s="48">
        <v>2.7</v>
      </c>
      <c r="Q58" s="48">
        <v>2.7</v>
      </c>
      <c r="R58" s="48" t="s">
        <v>181</v>
      </c>
      <c r="S58" s="38">
        <v>0.92178006681247182</v>
      </c>
      <c r="T58" s="36"/>
      <c r="U58" s="43">
        <f t="shared" si="2"/>
        <v>0.42500000000000004</v>
      </c>
      <c r="V58" s="43">
        <f t="shared" si="3"/>
        <v>0.42500000000000004</v>
      </c>
      <c r="W58" s="43">
        <f t="shared" si="4"/>
        <v>0.52500000000000002</v>
      </c>
      <c r="X58" s="43">
        <f t="shared" si="5"/>
        <v>0.375</v>
      </c>
      <c r="Y58" s="43" t="str">
        <f t="shared" si="6"/>
        <v>..</v>
      </c>
      <c r="Z58" s="43">
        <f t="shared" si="7"/>
        <v>0.67500000000000004</v>
      </c>
      <c r="AA58" s="43">
        <f t="shared" si="8"/>
        <v>0.30000000000000004</v>
      </c>
      <c r="AB58" s="43">
        <f t="shared" si="9"/>
        <v>0.32499999999999996</v>
      </c>
      <c r="AC58" s="43">
        <f t="shared" si="10"/>
        <v>0.4</v>
      </c>
      <c r="AD58" s="43">
        <f t="shared" si="11"/>
        <v>0.5</v>
      </c>
      <c r="AE58" s="43">
        <f t="shared" si="12"/>
        <v>0.57499999999999996</v>
      </c>
      <c r="AF58" s="43">
        <f t="shared" si="13"/>
        <v>0.57499999999999996</v>
      </c>
      <c r="AG58" s="43" t="str">
        <f t="shared" si="14"/>
        <v>..</v>
      </c>
      <c r="AH58" s="43">
        <f t="shared" si="15"/>
        <v>0.92178006681247182</v>
      </c>
    </row>
    <row r="59" spans="1:34">
      <c r="A59" s="47" t="s">
        <v>151</v>
      </c>
      <c r="B59" s="49" t="s">
        <v>519</v>
      </c>
      <c r="C59" s="43" t="s">
        <v>181</v>
      </c>
      <c r="F59" s="48" t="s">
        <v>181</v>
      </c>
      <c r="G59" s="48" t="s">
        <v>181</v>
      </c>
      <c r="H59" s="48">
        <v>2.4</v>
      </c>
      <c r="I59" s="48" t="s">
        <v>181</v>
      </c>
      <c r="J59" s="35" t="s">
        <v>181</v>
      </c>
      <c r="K59" s="48" t="s">
        <v>181</v>
      </c>
      <c r="L59" s="48" t="s">
        <v>181</v>
      </c>
      <c r="M59" s="48" t="s">
        <v>181</v>
      </c>
      <c r="N59" s="48" t="s">
        <v>181</v>
      </c>
      <c r="O59" s="48" t="s">
        <v>181</v>
      </c>
      <c r="P59" s="48">
        <v>3.1</v>
      </c>
      <c r="Q59" s="48">
        <v>2.8</v>
      </c>
      <c r="R59" s="48" t="s">
        <v>181</v>
      </c>
      <c r="S59" s="38">
        <v>0.95957534528963095</v>
      </c>
      <c r="T59" s="36"/>
      <c r="U59" s="43" t="str">
        <f t="shared" si="2"/>
        <v>..</v>
      </c>
      <c r="V59" s="43" t="str">
        <f t="shared" si="3"/>
        <v>..</v>
      </c>
      <c r="W59" s="43">
        <f t="shared" si="4"/>
        <v>0.65</v>
      </c>
      <c r="X59" s="43" t="str">
        <f t="shared" si="5"/>
        <v>..</v>
      </c>
      <c r="Y59" s="43" t="str">
        <f t="shared" si="6"/>
        <v>..</v>
      </c>
      <c r="Z59" s="43" t="str">
        <f t="shared" si="7"/>
        <v>..</v>
      </c>
      <c r="AA59" s="43" t="str">
        <f t="shared" si="8"/>
        <v>..</v>
      </c>
      <c r="AB59" s="43" t="str">
        <f t="shared" si="9"/>
        <v>..</v>
      </c>
      <c r="AC59" s="43" t="str">
        <f t="shared" si="10"/>
        <v>..</v>
      </c>
      <c r="AD59" s="43" t="str">
        <f t="shared" si="11"/>
        <v>..</v>
      </c>
      <c r="AE59" s="43">
        <f t="shared" si="12"/>
        <v>0.47499999999999998</v>
      </c>
      <c r="AF59" s="43">
        <f t="shared" si="13"/>
        <v>0.55000000000000004</v>
      </c>
      <c r="AG59" s="43" t="str">
        <f t="shared" si="14"/>
        <v>..</v>
      </c>
      <c r="AH59" s="43">
        <f t="shared" si="15"/>
        <v>0.95957534528963095</v>
      </c>
    </row>
    <row r="60" spans="1:34">
      <c r="A60" s="51"/>
      <c r="B60" s="51"/>
      <c r="C60" s="34"/>
      <c r="F60" s="38"/>
      <c r="G60" s="38"/>
      <c r="H60" s="38"/>
      <c r="I60" s="38"/>
      <c r="J60" s="38"/>
      <c r="K60" s="38"/>
      <c r="L60" s="38"/>
      <c r="M60" s="38"/>
      <c r="N60" s="38"/>
      <c r="O60" s="38"/>
      <c r="P60" s="38"/>
      <c r="Q60" s="38"/>
      <c r="R60" s="38"/>
      <c r="S60" s="36"/>
      <c r="T60" s="36"/>
    </row>
    <row r="61" spans="1:34">
      <c r="C61" s="34"/>
      <c r="F61" s="40"/>
      <c r="G61" s="40"/>
      <c r="H61" s="40"/>
      <c r="I61" s="40"/>
      <c r="J61" s="40"/>
      <c r="K61" s="36"/>
      <c r="L61" s="36"/>
      <c r="M61" s="36"/>
      <c r="N61" s="36"/>
      <c r="O61" s="36"/>
      <c r="P61" s="36"/>
      <c r="Q61" s="36"/>
      <c r="R61" s="36"/>
      <c r="S61" s="36"/>
      <c r="T61" s="36"/>
    </row>
    <row r="62" spans="1:34">
      <c r="C62" s="34"/>
      <c r="F62" s="40"/>
      <c r="G62" s="40"/>
      <c r="H62" s="40"/>
      <c r="I62" s="40"/>
      <c r="J62" s="40"/>
      <c r="K62" s="36"/>
      <c r="L62" s="36"/>
      <c r="M62" s="36"/>
      <c r="N62" s="36"/>
      <c r="O62" s="36"/>
      <c r="P62" s="36"/>
      <c r="Q62" s="36"/>
      <c r="R62" s="36"/>
      <c r="S62" s="36"/>
      <c r="T62" s="36"/>
    </row>
    <row r="63" spans="1:34">
      <c r="C63" s="34"/>
      <c r="F63" s="37"/>
      <c r="G63" s="37"/>
      <c r="H63" s="37"/>
      <c r="I63" s="37"/>
      <c r="J63" s="37"/>
      <c r="K63" s="36"/>
      <c r="L63" s="36"/>
      <c r="M63" s="36"/>
      <c r="N63" s="36"/>
      <c r="O63" s="36"/>
      <c r="P63" s="36"/>
      <c r="Q63" s="36"/>
      <c r="R63" s="36"/>
      <c r="S63" s="36"/>
      <c r="T63" s="36"/>
    </row>
    <row r="64" spans="1:34">
      <c r="C64" s="34"/>
      <c r="F64" s="37"/>
      <c r="G64" s="37"/>
      <c r="H64" s="37"/>
      <c r="I64" s="37"/>
      <c r="J64" s="37"/>
      <c r="K64" s="36"/>
      <c r="L64" s="36"/>
      <c r="M64" s="36"/>
      <c r="N64" s="36"/>
      <c r="O64" s="36"/>
      <c r="P64" s="36"/>
      <c r="Q64" s="36"/>
      <c r="R64" s="36"/>
      <c r="S64" s="36"/>
      <c r="T64" s="36"/>
    </row>
    <row r="65" spans="2:20">
      <c r="C65" s="34"/>
      <c r="F65" s="37"/>
      <c r="G65" s="37"/>
      <c r="H65" s="37"/>
      <c r="I65" s="37"/>
      <c r="J65" s="37"/>
      <c r="K65" s="36"/>
      <c r="L65" s="36"/>
      <c r="M65" s="36"/>
      <c r="N65" s="36"/>
      <c r="O65" s="36"/>
      <c r="P65" s="36"/>
      <c r="Q65" s="36"/>
      <c r="R65" s="36"/>
      <c r="S65" s="36"/>
      <c r="T65" s="36"/>
    </row>
    <row r="66" spans="2:20">
      <c r="C66" s="34"/>
      <c r="F66" s="37"/>
      <c r="G66" s="37"/>
      <c r="H66" s="37"/>
      <c r="I66" s="37"/>
      <c r="J66" s="37"/>
      <c r="K66" s="36"/>
      <c r="L66" s="36"/>
      <c r="M66" s="36"/>
      <c r="N66" s="36"/>
      <c r="O66" s="36"/>
      <c r="P66" s="36"/>
      <c r="Q66" s="36"/>
      <c r="R66" s="36"/>
      <c r="S66" s="36"/>
    </row>
    <row r="67" spans="2:20">
      <c r="C67" s="34"/>
      <c r="F67" s="37"/>
      <c r="G67" s="37"/>
      <c r="H67" s="37"/>
      <c r="I67" s="37"/>
      <c r="J67" s="37"/>
      <c r="K67" s="36"/>
      <c r="L67" s="36"/>
      <c r="M67" s="36"/>
      <c r="N67" s="36"/>
      <c r="O67" s="36"/>
      <c r="P67" s="36"/>
      <c r="Q67" s="36"/>
      <c r="R67" s="36"/>
      <c r="S67" s="36"/>
    </row>
    <row r="68" spans="2:20">
      <c r="C68" s="34"/>
      <c r="F68" s="37"/>
      <c r="G68" s="37"/>
      <c r="H68" s="37"/>
      <c r="I68" s="37"/>
      <c r="J68" s="37"/>
      <c r="K68" s="36"/>
      <c r="L68" s="36"/>
      <c r="M68" s="36"/>
      <c r="N68" s="36"/>
      <c r="O68" s="36"/>
      <c r="P68" s="36"/>
      <c r="Q68" s="36"/>
      <c r="R68" s="36"/>
      <c r="S68" s="36"/>
    </row>
    <row r="69" spans="2:20">
      <c r="B69" s="39"/>
      <c r="C69" s="34"/>
      <c r="F69" s="37"/>
      <c r="G69" s="37"/>
      <c r="H69" s="37"/>
      <c r="I69" s="37"/>
      <c r="J69" s="37"/>
      <c r="K69" s="36"/>
      <c r="L69" s="36"/>
      <c r="M69" s="36"/>
      <c r="N69" s="36"/>
      <c r="O69" s="36"/>
      <c r="P69" s="36"/>
      <c r="Q69" s="36"/>
      <c r="R69" s="36"/>
      <c r="S69" s="36"/>
    </row>
    <row r="70" spans="2:20">
      <c r="C70" s="34"/>
      <c r="F70" s="37"/>
      <c r="G70" s="37"/>
      <c r="H70" s="40"/>
      <c r="I70" s="40"/>
      <c r="J70" s="40"/>
      <c r="K70" s="36"/>
      <c r="L70" s="36"/>
      <c r="M70" s="36"/>
      <c r="N70" s="36"/>
      <c r="O70" s="36"/>
      <c r="P70" s="36"/>
      <c r="Q70" s="36"/>
      <c r="R70" s="36"/>
      <c r="S70" s="36"/>
    </row>
    <row r="71" spans="2:20">
      <c r="K71" s="37"/>
      <c r="L71" s="37"/>
      <c r="M71" s="37"/>
    </row>
    <row r="72" spans="2:20">
      <c r="K72" s="37"/>
      <c r="L72" s="37"/>
      <c r="M72" s="37"/>
    </row>
    <row r="73" spans="2:20">
      <c r="K73" s="37"/>
      <c r="L73" s="37"/>
      <c r="M73" s="37"/>
    </row>
    <row r="74" spans="2:20">
      <c r="K74" s="37"/>
      <c r="L74" s="37"/>
      <c r="M74" s="37"/>
    </row>
    <row r="75" spans="2:20">
      <c r="K75" s="40"/>
      <c r="L75" s="40"/>
      <c r="M75" s="40"/>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101"/>
  <sheetViews>
    <sheetView topLeftCell="A35" workbookViewId="0">
      <selection activeCell="C52" sqref="C52"/>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5" width="8.81640625" style="1"/>
    <col min="16" max="19" width="8" style="1" customWidth="1"/>
    <col min="20" max="20" width="5.453125" style="1" customWidth="1"/>
    <col min="21" max="27" width="8.81640625" style="1"/>
    <col min="28" max="28" width="10.1796875" style="1" customWidth="1"/>
    <col min="29" max="16384" width="8.81640625" style="1"/>
  </cols>
  <sheetData>
    <row r="1" spans="1:34">
      <c r="C1" s="2" t="s">
        <v>215</v>
      </c>
      <c r="F1" s="2" t="s">
        <v>216</v>
      </c>
      <c r="U1" s="2" t="s">
        <v>217</v>
      </c>
    </row>
    <row r="2" spans="1:34" s="2" customFormat="1" ht="43.5">
      <c r="F2" s="54" t="s">
        <v>218</v>
      </c>
      <c r="G2" s="54" t="s">
        <v>219</v>
      </c>
      <c r="H2" s="54" t="s">
        <v>220</v>
      </c>
      <c r="I2" s="54" t="s">
        <v>222</v>
      </c>
      <c r="J2" s="54" t="s">
        <v>221</v>
      </c>
      <c r="K2" s="55" t="s">
        <v>389</v>
      </c>
      <c r="L2" s="55" t="s">
        <v>390</v>
      </c>
      <c r="M2" s="55" t="s">
        <v>391</v>
      </c>
      <c r="N2" s="55" t="s">
        <v>392</v>
      </c>
      <c r="O2" s="55" t="s">
        <v>393</v>
      </c>
      <c r="P2" s="55" t="s">
        <v>394</v>
      </c>
      <c r="Q2" s="55" t="s">
        <v>395</v>
      </c>
      <c r="R2" s="55" t="s">
        <v>396</v>
      </c>
      <c r="S2" s="55" t="s">
        <v>397</v>
      </c>
      <c r="T2" s="55"/>
      <c r="U2" s="54" t="s">
        <v>218</v>
      </c>
      <c r="V2" s="54" t="s">
        <v>219</v>
      </c>
      <c r="W2" s="54" t="s">
        <v>220</v>
      </c>
      <c r="X2" s="54" t="s">
        <v>222</v>
      </c>
      <c r="Y2" s="54" t="s">
        <v>221</v>
      </c>
      <c r="Z2" s="55" t="s">
        <v>389</v>
      </c>
      <c r="AA2" s="55" t="s">
        <v>390</v>
      </c>
      <c r="AB2" s="55" t="s">
        <v>391</v>
      </c>
      <c r="AC2" s="55" t="s">
        <v>392</v>
      </c>
      <c r="AD2" s="55" t="s">
        <v>393</v>
      </c>
      <c r="AE2" s="55" t="s">
        <v>394</v>
      </c>
      <c r="AF2" s="55" t="s">
        <v>395</v>
      </c>
      <c r="AG2" s="55" t="s">
        <v>396</v>
      </c>
      <c r="AH2" s="55" t="s">
        <v>397</v>
      </c>
    </row>
    <row r="3" spans="1:34">
      <c r="E3" s="1" t="s">
        <v>224</v>
      </c>
      <c r="F3" s="35">
        <v>5</v>
      </c>
      <c r="G3" s="35">
        <v>5</v>
      </c>
      <c r="H3" s="35">
        <v>5</v>
      </c>
      <c r="I3" s="35">
        <v>5</v>
      </c>
      <c r="J3" s="35">
        <v>5</v>
      </c>
      <c r="K3" s="35">
        <v>5</v>
      </c>
      <c r="L3" s="35">
        <v>5</v>
      </c>
      <c r="M3" s="35">
        <v>5</v>
      </c>
      <c r="N3" s="35">
        <v>5</v>
      </c>
      <c r="O3" s="35">
        <v>5</v>
      </c>
      <c r="P3" s="35">
        <v>5</v>
      </c>
      <c r="Q3" s="35">
        <v>5</v>
      </c>
      <c r="R3" s="35">
        <v>5</v>
      </c>
      <c r="S3" s="35">
        <v>1</v>
      </c>
      <c r="T3" s="36"/>
      <c r="U3" s="35">
        <v>5</v>
      </c>
      <c r="V3" s="35">
        <v>5</v>
      </c>
      <c r="W3" s="35">
        <v>5</v>
      </c>
      <c r="X3" s="35">
        <v>5</v>
      </c>
      <c r="Y3" s="35">
        <v>5</v>
      </c>
      <c r="Z3" s="35">
        <v>5</v>
      </c>
      <c r="AA3" s="35">
        <v>5</v>
      </c>
      <c r="AB3" s="35">
        <v>5</v>
      </c>
      <c r="AC3" s="35">
        <v>5</v>
      </c>
      <c r="AD3" s="35">
        <v>5</v>
      </c>
      <c r="AE3" s="35">
        <v>5</v>
      </c>
      <c r="AF3" s="35">
        <v>5</v>
      </c>
      <c r="AG3" s="35">
        <v>5</v>
      </c>
      <c r="AH3" s="35">
        <v>1</v>
      </c>
    </row>
    <row r="4" spans="1:34">
      <c r="E4" s="1" t="s">
        <v>225</v>
      </c>
      <c r="F4" s="35">
        <v>1</v>
      </c>
      <c r="G4" s="35">
        <v>1</v>
      </c>
      <c r="H4" s="35">
        <v>1</v>
      </c>
      <c r="I4" s="35">
        <v>1</v>
      </c>
      <c r="J4" s="35">
        <v>1</v>
      </c>
      <c r="K4" s="35">
        <v>1</v>
      </c>
      <c r="L4" s="35">
        <v>1</v>
      </c>
      <c r="M4" s="35">
        <v>1</v>
      </c>
      <c r="N4" s="35">
        <v>1</v>
      </c>
      <c r="O4" s="35">
        <v>1</v>
      </c>
      <c r="P4" s="35">
        <v>1</v>
      </c>
      <c r="Q4" s="35">
        <v>1</v>
      </c>
      <c r="R4" s="35">
        <v>1</v>
      </c>
      <c r="S4" s="35">
        <v>0</v>
      </c>
      <c r="T4" s="36"/>
      <c r="U4" s="35">
        <v>1</v>
      </c>
      <c r="V4" s="35">
        <v>1</v>
      </c>
      <c r="W4" s="35">
        <v>1</v>
      </c>
      <c r="X4" s="35">
        <v>1</v>
      </c>
      <c r="Y4" s="35">
        <v>1</v>
      </c>
      <c r="Z4" s="35">
        <v>1</v>
      </c>
      <c r="AA4" s="35">
        <v>1</v>
      </c>
      <c r="AB4" s="35">
        <v>1</v>
      </c>
      <c r="AC4" s="35">
        <v>1</v>
      </c>
      <c r="AD4" s="35">
        <v>1</v>
      </c>
      <c r="AE4" s="35">
        <v>1</v>
      </c>
      <c r="AF4" s="35">
        <v>1</v>
      </c>
      <c r="AG4" s="35">
        <v>1</v>
      </c>
      <c r="AH4" s="35">
        <v>0</v>
      </c>
    </row>
    <row r="5" spans="1:34">
      <c r="E5" s="1" t="s">
        <v>226</v>
      </c>
      <c r="F5" s="35">
        <v>0</v>
      </c>
      <c r="G5" s="35">
        <v>0</v>
      </c>
      <c r="H5" s="35">
        <v>0</v>
      </c>
      <c r="I5" s="35">
        <v>0</v>
      </c>
      <c r="J5" s="35">
        <v>0</v>
      </c>
      <c r="K5" s="35">
        <v>0</v>
      </c>
      <c r="L5" s="35">
        <v>0</v>
      </c>
      <c r="M5" s="35">
        <v>0</v>
      </c>
      <c r="N5" s="35">
        <v>0</v>
      </c>
      <c r="O5" s="35">
        <v>0</v>
      </c>
      <c r="P5" s="35">
        <v>0</v>
      </c>
      <c r="Q5" s="35">
        <v>0</v>
      </c>
      <c r="R5" s="35">
        <v>0</v>
      </c>
      <c r="S5" s="35">
        <v>1</v>
      </c>
      <c r="T5" s="36"/>
      <c r="U5" s="35">
        <v>0</v>
      </c>
      <c r="V5" s="35">
        <v>0</v>
      </c>
      <c r="W5" s="35">
        <v>0</v>
      </c>
      <c r="X5" s="35">
        <v>0</v>
      </c>
      <c r="Y5" s="35">
        <v>0</v>
      </c>
      <c r="Z5" s="35">
        <v>0</v>
      </c>
      <c r="AA5" s="35">
        <v>0</v>
      </c>
      <c r="AB5" s="35">
        <v>0</v>
      </c>
      <c r="AC5" s="35">
        <v>0</v>
      </c>
      <c r="AD5" s="35">
        <v>0</v>
      </c>
      <c r="AE5" s="35">
        <v>0</v>
      </c>
      <c r="AF5" s="35">
        <v>0</v>
      </c>
      <c r="AG5" s="35">
        <v>0</v>
      </c>
      <c r="AH5" s="35">
        <v>1</v>
      </c>
    </row>
    <row r="6" spans="1:34">
      <c r="E6" s="1" t="s">
        <v>227</v>
      </c>
      <c r="F6" s="35" t="s">
        <v>228</v>
      </c>
      <c r="G6" s="35" t="s">
        <v>228</v>
      </c>
      <c r="H6" s="35" t="s">
        <v>228</v>
      </c>
      <c r="I6" s="35" t="s">
        <v>228</v>
      </c>
      <c r="J6" s="35" t="s">
        <v>228</v>
      </c>
      <c r="K6" s="35" t="s">
        <v>228</v>
      </c>
      <c r="L6" s="35" t="s">
        <v>228</v>
      </c>
      <c r="M6" s="35" t="s">
        <v>228</v>
      </c>
      <c r="N6" s="35" t="s">
        <v>228</v>
      </c>
      <c r="O6" s="35" t="s">
        <v>228</v>
      </c>
      <c r="P6" s="35" t="s">
        <v>228</v>
      </c>
      <c r="Q6" s="35" t="s">
        <v>228</v>
      </c>
      <c r="R6" s="35" t="s">
        <v>228</v>
      </c>
      <c r="S6" s="35" t="s">
        <v>228</v>
      </c>
      <c r="T6" s="36"/>
      <c r="U6" s="35" t="s">
        <v>228</v>
      </c>
      <c r="V6" s="35" t="s">
        <v>228</v>
      </c>
      <c r="W6" s="35" t="s">
        <v>228</v>
      </c>
      <c r="X6" s="35" t="s">
        <v>228</v>
      </c>
      <c r="Y6" s="35" t="s">
        <v>228</v>
      </c>
      <c r="Z6" s="35" t="s">
        <v>228</v>
      </c>
      <c r="AA6" s="35" t="s">
        <v>228</v>
      </c>
      <c r="AB6" s="35" t="s">
        <v>228</v>
      </c>
      <c r="AC6" s="35" t="s">
        <v>228</v>
      </c>
      <c r="AD6" s="35" t="s">
        <v>228</v>
      </c>
      <c r="AE6" s="35" t="s">
        <v>228</v>
      </c>
      <c r="AF6" s="35" t="s">
        <v>228</v>
      </c>
      <c r="AG6" s="35" t="s">
        <v>228</v>
      </c>
      <c r="AH6" s="35" t="s">
        <v>228</v>
      </c>
    </row>
    <row r="7" spans="1:34">
      <c r="C7" t="s">
        <v>5</v>
      </c>
      <c r="E7" s="1" t="s">
        <v>182</v>
      </c>
      <c r="F7" s="44"/>
      <c r="G7" s="44"/>
      <c r="H7" s="44"/>
      <c r="I7" s="44"/>
      <c r="J7" s="45"/>
      <c r="K7" s="44"/>
      <c r="L7" s="44"/>
      <c r="M7" s="44"/>
      <c r="N7" s="44"/>
      <c r="O7" s="44"/>
      <c r="P7" s="44"/>
      <c r="Q7" s="44"/>
      <c r="R7" s="44"/>
      <c r="S7" s="46"/>
      <c r="T7" s="36"/>
    </row>
    <row r="8" spans="1:34">
      <c r="A8" s="47" t="s">
        <v>9</v>
      </c>
      <c r="B8" s="47" t="s">
        <v>469</v>
      </c>
      <c r="C8" s="43">
        <f>IF(COUNT(AH8)&lt;1,"..",IF(ISNUMBER(Y8),AVERAGE(AVERAGE(U8:Y8),AH8),AVERAGE(AVERAGE(U8:X8,AVERAGE(Z8:AF8)),AH8)))</f>
        <v>0.53348869005019817</v>
      </c>
      <c r="E8" s="1" t="s">
        <v>182</v>
      </c>
      <c r="F8" s="52">
        <v>3.2</v>
      </c>
      <c r="G8" s="52">
        <v>3.2</v>
      </c>
      <c r="H8" s="52">
        <v>2.5</v>
      </c>
      <c r="I8" s="52">
        <v>3.8</v>
      </c>
      <c r="J8" s="43" t="s">
        <v>181</v>
      </c>
      <c r="K8" s="52">
        <v>2.8</v>
      </c>
      <c r="L8" s="52">
        <v>3.8</v>
      </c>
      <c r="M8" s="52">
        <v>3.6</v>
      </c>
      <c r="N8" s="52">
        <v>3.4</v>
      </c>
      <c r="O8" s="52">
        <v>2.7</v>
      </c>
      <c r="P8" s="52">
        <v>4.0999999999999996</v>
      </c>
      <c r="Q8" s="52">
        <v>3.2</v>
      </c>
      <c r="R8" s="52" t="s">
        <v>181</v>
      </c>
      <c r="S8" s="38">
        <v>0.62054880867182494</v>
      </c>
      <c r="T8" s="36"/>
      <c r="U8" s="43">
        <f>IF(ISNUMBER(F8)=TRUE,U$5*(F8-U$4)/(U$3-U$4)+(1-U$5)*(1-(F8-U$4)/(U$3-U$4)),"..")</f>
        <v>0.44999999999999996</v>
      </c>
      <c r="V8" s="43">
        <f t="shared" ref="V8:AH8" si="0">IF(ISNUMBER(G8)=TRUE,V$5*(G8-V$4)/(V$3-V$4)+(1-V$5)*(1-(G8-V$4)/(V$3-V$4)),"..")</f>
        <v>0.44999999999999996</v>
      </c>
      <c r="W8" s="43">
        <f t="shared" si="0"/>
        <v>0.625</v>
      </c>
      <c r="X8" s="43">
        <f t="shared" si="0"/>
        <v>0.30000000000000004</v>
      </c>
      <c r="Y8" s="43" t="str">
        <f t="shared" si="0"/>
        <v>..</v>
      </c>
      <c r="Z8" s="43">
        <f t="shared" si="0"/>
        <v>0.55000000000000004</v>
      </c>
      <c r="AA8" s="43">
        <f t="shared" si="0"/>
        <v>0.30000000000000004</v>
      </c>
      <c r="AB8" s="43">
        <f t="shared" si="0"/>
        <v>0.35</v>
      </c>
      <c r="AC8" s="43">
        <f t="shared" si="0"/>
        <v>0.4</v>
      </c>
      <c r="AD8" s="43">
        <f t="shared" si="0"/>
        <v>0.57499999999999996</v>
      </c>
      <c r="AE8" s="43">
        <f t="shared" si="0"/>
        <v>0.22500000000000009</v>
      </c>
      <c r="AF8" s="43">
        <f t="shared" si="0"/>
        <v>0.44999999999999996</v>
      </c>
      <c r="AG8" s="43" t="str">
        <f t="shared" si="0"/>
        <v>..</v>
      </c>
      <c r="AH8" s="43">
        <f t="shared" si="0"/>
        <v>0.62054880867182494</v>
      </c>
    </row>
    <row r="9" spans="1:34">
      <c r="A9" s="47" t="s">
        <v>10</v>
      </c>
      <c r="B9" s="47" t="s">
        <v>470</v>
      </c>
      <c r="C9" s="43">
        <f t="shared" ref="C9:C69" si="1">IF(COUNT(AH9)&lt;1,"..",IF(ISNUMBER(Y9),AVERAGE(AVERAGE(U9:Y9),AH9),AVERAGE(AVERAGE(U9:X9,AVERAGE(Z9:AF9)),AH9)))</f>
        <v>0.61530550595522715</v>
      </c>
      <c r="F9" s="52">
        <v>4.4000000000000004</v>
      </c>
      <c r="G9" s="52">
        <v>4.3</v>
      </c>
      <c r="H9" s="52">
        <v>3.4</v>
      </c>
      <c r="I9" s="52">
        <v>4.2</v>
      </c>
      <c r="J9" s="53" t="s">
        <v>181</v>
      </c>
      <c r="K9" s="52">
        <v>2.7</v>
      </c>
      <c r="L9" s="52">
        <v>4.2</v>
      </c>
      <c r="M9" s="52">
        <v>3.3</v>
      </c>
      <c r="N9" s="52">
        <v>3.2</v>
      </c>
      <c r="O9" s="52">
        <v>3.4</v>
      </c>
      <c r="P9" s="52">
        <v>2.8</v>
      </c>
      <c r="Q9" s="52">
        <v>3.1</v>
      </c>
      <c r="R9" s="52" t="s">
        <v>181</v>
      </c>
      <c r="S9" s="38">
        <v>0.9577538690533115</v>
      </c>
      <c r="T9" s="37"/>
      <c r="U9" s="43">
        <f t="shared" ref="U9:U69" si="2">IF(ISNUMBER(F9)=TRUE,U$5*(F9-U$4)/(U$3-U$4)+(1-U$5)*(1-(F9-U$4)/(U$3-U$4)),"..")</f>
        <v>0.14999999999999991</v>
      </c>
      <c r="V9" s="43">
        <f t="shared" ref="V9:V69" si="3">IF(ISNUMBER(G9)=TRUE,V$5*(G9-V$4)/(V$3-V$4)+(1-V$5)*(1-(G9-V$4)/(V$3-V$4)),"..")</f>
        <v>0.17500000000000004</v>
      </c>
      <c r="W9" s="43">
        <f t="shared" ref="W9:W69" si="4">IF(ISNUMBER(H9)=TRUE,W$5*(H9-W$4)/(W$3-W$4)+(1-W$5)*(1-(H9-W$4)/(W$3-W$4)),"..")</f>
        <v>0.4</v>
      </c>
      <c r="X9" s="43">
        <f t="shared" ref="X9:X69" si="5">IF(ISNUMBER(I9)=TRUE,X$5*(I9-X$4)/(X$3-X$4)+(1-X$5)*(1-(I9-X$4)/(X$3-X$4)),"..")</f>
        <v>0.19999999999999996</v>
      </c>
      <c r="Y9" s="43" t="str">
        <f t="shared" ref="Y9:Y69" si="6">IF(ISNUMBER(J9)=TRUE,Y$5*(J9-Y$4)/(Y$3-Y$4)+(1-Y$5)*(1-(J9-Y$4)/(Y$3-Y$4)),"..")</f>
        <v>..</v>
      </c>
      <c r="Z9" s="43">
        <f t="shared" ref="Z9:Z69" si="7">IF(ISNUMBER(K9)=TRUE,Z$5*(K9-Z$4)/(Z$3-Z$4)+(1-Z$5)*(1-(K9-Z$4)/(Z$3-Z$4)),"..")</f>
        <v>0.57499999999999996</v>
      </c>
      <c r="AA9" s="43">
        <f t="shared" ref="AA9:AA69" si="8">IF(ISNUMBER(L9)=TRUE,AA$5*(L9-AA$4)/(AA$3-AA$4)+(1-AA$5)*(1-(L9-AA$4)/(AA$3-AA$4)),"..")</f>
        <v>0.19999999999999996</v>
      </c>
      <c r="AB9" s="43">
        <f t="shared" ref="AB9:AB69" si="9">IF(ISNUMBER(M9)=TRUE,AB$5*(M9-AB$4)/(AB$3-AB$4)+(1-AB$5)*(1-(M9-AB$4)/(AB$3-AB$4)),"..")</f>
        <v>0.42500000000000004</v>
      </c>
      <c r="AC9" s="43">
        <f t="shared" ref="AC9:AC69" si="10">IF(ISNUMBER(N9)=TRUE,AC$5*(N9-AC$4)/(AC$3-AC$4)+(1-AC$5)*(1-(N9-AC$4)/(AC$3-AC$4)),"..")</f>
        <v>0.44999999999999996</v>
      </c>
      <c r="AD9" s="43">
        <f t="shared" ref="AD9:AD69" si="11">IF(ISNUMBER(O9)=TRUE,AD$5*(O9-AD$4)/(AD$3-AD$4)+(1-AD$5)*(1-(O9-AD$4)/(AD$3-AD$4)),"..")</f>
        <v>0.4</v>
      </c>
      <c r="AE9" s="43">
        <f t="shared" ref="AE9:AE69" si="12">IF(ISNUMBER(P9)=TRUE,AE$5*(P9-AE$4)/(AE$3-AE$4)+(1-AE$5)*(1-(P9-AE$4)/(AE$3-AE$4)),"..")</f>
        <v>0.55000000000000004</v>
      </c>
      <c r="AF9" s="43">
        <f t="shared" ref="AF9:AF69" si="13">IF(ISNUMBER(Q9)=TRUE,AF$5*(Q9-AF$4)/(AF$3-AF$4)+(1-AF$5)*(1-(Q9-AF$4)/(AF$3-AF$4)),"..")</f>
        <v>0.47499999999999998</v>
      </c>
      <c r="AG9" s="43" t="str">
        <f t="shared" ref="AG9:AG69" si="14">IF(ISNUMBER(R9)=TRUE,AG$5*(R9-AG$4)/(AG$3-AG$4)+(1-AG$5)*(1-(R9-AG$4)/(AG$3-AG$4)),"..")</f>
        <v>..</v>
      </c>
      <c r="AH9" s="43">
        <f t="shared" ref="AH9:AH69" si="15">IF(ISNUMBER(S9)=TRUE,AH$5*(S9-AH$4)/(AH$3-AH$4)+(1-AH$5)*(1-(S9-AH$4)/(AH$3-AH$4)),"..")</f>
        <v>0.9577538690533115</v>
      </c>
    </row>
    <row r="10" spans="1:34">
      <c r="A10" s="47" t="s">
        <v>13</v>
      </c>
      <c r="B10" s="47" t="s">
        <v>472</v>
      </c>
      <c r="C10" s="43">
        <f t="shared" si="1"/>
        <v>0.74091908197914136</v>
      </c>
      <c r="F10" s="52">
        <v>3.3</v>
      </c>
      <c r="G10" s="52">
        <v>2.9</v>
      </c>
      <c r="H10" s="52">
        <v>2.8</v>
      </c>
      <c r="I10" s="52">
        <v>2.8</v>
      </c>
      <c r="J10" s="53" t="s">
        <v>181</v>
      </c>
      <c r="K10" s="52">
        <v>2.4</v>
      </c>
      <c r="L10" s="52">
        <v>3</v>
      </c>
      <c r="M10" s="52">
        <v>2.7</v>
      </c>
      <c r="N10" s="52">
        <v>2.8</v>
      </c>
      <c r="O10" s="52">
        <v>2.6</v>
      </c>
      <c r="P10" s="52">
        <v>2.5</v>
      </c>
      <c r="Q10" s="52">
        <v>2.4</v>
      </c>
      <c r="R10" s="52" t="s">
        <v>181</v>
      </c>
      <c r="S10" s="38">
        <v>0.95326673538685425</v>
      </c>
      <c r="T10" s="36"/>
      <c r="U10" s="43">
        <f t="shared" si="2"/>
        <v>0.42500000000000004</v>
      </c>
      <c r="V10" s="43">
        <f t="shared" si="3"/>
        <v>0.52500000000000002</v>
      </c>
      <c r="W10" s="43">
        <f t="shared" si="4"/>
        <v>0.55000000000000004</v>
      </c>
      <c r="X10" s="43">
        <f t="shared" si="5"/>
        <v>0.55000000000000004</v>
      </c>
      <c r="Y10" s="43" t="str">
        <f t="shared" si="6"/>
        <v>..</v>
      </c>
      <c r="Z10" s="43">
        <f t="shared" si="7"/>
        <v>0.65</v>
      </c>
      <c r="AA10" s="43">
        <f t="shared" si="8"/>
        <v>0.5</v>
      </c>
      <c r="AB10" s="43">
        <f t="shared" si="9"/>
        <v>0.57499999999999996</v>
      </c>
      <c r="AC10" s="43">
        <f t="shared" si="10"/>
        <v>0.55000000000000004</v>
      </c>
      <c r="AD10" s="43">
        <f t="shared" si="11"/>
        <v>0.6</v>
      </c>
      <c r="AE10" s="43">
        <f t="shared" si="12"/>
        <v>0.625</v>
      </c>
      <c r="AF10" s="43">
        <f t="shared" si="13"/>
        <v>0.65</v>
      </c>
      <c r="AG10" s="43" t="str">
        <f t="shared" si="14"/>
        <v>..</v>
      </c>
      <c r="AH10" s="43">
        <f t="shared" si="15"/>
        <v>0.95326673538685425</v>
      </c>
    </row>
    <row r="11" spans="1:34">
      <c r="A11" s="47" t="s">
        <v>24</v>
      </c>
      <c r="B11" s="47" t="s">
        <v>473</v>
      </c>
      <c r="C11" s="43">
        <f t="shared" si="1"/>
        <v>0.54410323633856639</v>
      </c>
      <c r="F11" s="52">
        <v>4.4000000000000004</v>
      </c>
      <c r="G11" s="52">
        <v>4</v>
      </c>
      <c r="H11" s="52">
        <v>3</v>
      </c>
      <c r="I11" s="52">
        <v>4.3</v>
      </c>
      <c r="J11" s="53" t="s">
        <v>181</v>
      </c>
      <c r="K11" s="52">
        <v>3</v>
      </c>
      <c r="L11" s="52">
        <v>4.4000000000000004</v>
      </c>
      <c r="M11" s="52">
        <v>3.2</v>
      </c>
      <c r="N11" s="52">
        <v>3.4</v>
      </c>
      <c r="O11" s="52">
        <v>3.6</v>
      </c>
      <c r="P11" s="52">
        <v>3.3</v>
      </c>
      <c r="Q11" s="52">
        <v>3</v>
      </c>
      <c r="R11" s="52" t="s">
        <v>181</v>
      </c>
      <c r="S11" s="38">
        <v>0.79392075839141851</v>
      </c>
      <c r="T11" s="36"/>
      <c r="U11" s="43">
        <f t="shared" si="2"/>
        <v>0.14999999999999991</v>
      </c>
      <c r="V11" s="43">
        <f t="shared" si="3"/>
        <v>0.25</v>
      </c>
      <c r="W11" s="43">
        <f t="shared" si="4"/>
        <v>0.5</v>
      </c>
      <c r="X11" s="43">
        <f t="shared" si="5"/>
        <v>0.17500000000000004</v>
      </c>
      <c r="Y11" s="43" t="str">
        <f t="shared" si="6"/>
        <v>..</v>
      </c>
      <c r="Z11" s="43">
        <f t="shared" si="7"/>
        <v>0.5</v>
      </c>
      <c r="AA11" s="43">
        <f t="shared" si="8"/>
        <v>0.14999999999999991</v>
      </c>
      <c r="AB11" s="43">
        <f t="shared" si="9"/>
        <v>0.44999999999999996</v>
      </c>
      <c r="AC11" s="43">
        <f t="shared" si="10"/>
        <v>0.4</v>
      </c>
      <c r="AD11" s="43">
        <f t="shared" si="11"/>
        <v>0.35</v>
      </c>
      <c r="AE11" s="43">
        <f t="shared" si="12"/>
        <v>0.42500000000000004</v>
      </c>
      <c r="AF11" s="43">
        <f t="shared" si="13"/>
        <v>0.5</v>
      </c>
      <c r="AG11" s="43" t="str">
        <f t="shared" si="14"/>
        <v>..</v>
      </c>
      <c r="AH11" s="43">
        <f t="shared" si="15"/>
        <v>0.79392075839141851</v>
      </c>
    </row>
    <row r="12" spans="1:34">
      <c r="A12" s="47" t="s">
        <v>20</v>
      </c>
      <c r="B12" s="47" t="s">
        <v>475</v>
      </c>
      <c r="C12" s="43">
        <f t="shared" si="1"/>
        <v>0.59749199586759938</v>
      </c>
      <c r="F12" s="52">
        <v>4.3</v>
      </c>
      <c r="G12" s="52">
        <v>4.2</v>
      </c>
      <c r="H12" s="52">
        <v>3.2</v>
      </c>
      <c r="I12" s="52">
        <v>4.4000000000000004</v>
      </c>
      <c r="J12" s="53" t="s">
        <v>181</v>
      </c>
      <c r="K12" s="52">
        <v>3.7</v>
      </c>
      <c r="L12" s="52">
        <v>4</v>
      </c>
      <c r="M12" s="52">
        <v>3.8</v>
      </c>
      <c r="N12" s="52">
        <v>4</v>
      </c>
      <c r="O12" s="52">
        <v>2.9</v>
      </c>
      <c r="P12" s="52">
        <v>4.2</v>
      </c>
      <c r="Q12" s="52">
        <v>3.3</v>
      </c>
      <c r="R12" s="52" t="s">
        <v>181</v>
      </c>
      <c r="S12" s="38">
        <v>0.93498399173519875</v>
      </c>
      <c r="T12" s="36"/>
      <c r="U12" s="43">
        <f t="shared" si="2"/>
        <v>0.17500000000000004</v>
      </c>
      <c r="V12" s="43">
        <f t="shared" si="3"/>
        <v>0.19999999999999996</v>
      </c>
      <c r="W12" s="43">
        <f t="shared" si="4"/>
        <v>0.44999999999999996</v>
      </c>
      <c r="X12" s="43">
        <f t="shared" si="5"/>
        <v>0.14999999999999991</v>
      </c>
      <c r="Y12" s="43" t="str">
        <f t="shared" si="6"/>
        <v>..</v>
      </c>
      <c r="Z12" s="43">
        <f t="shared" si="7"/>
        <v>0.32499999999999996</v>
      </c>
      <c r="AA12" s="43">
        <f t="shared" si="8"/>
        <v>0.25</v>
      </c>
      <c r="AB12" s="43">
        <f t="shared" si="9"/>
        <v>0.30000000000000004</v>
      </c>
      <c r="AC12" s="43">
        <f t="shared" si="10"/>
        <v>0.25</v>
      </c>
      <c r="AD12" s="43">
        <f t="shared" si="11"/>
        <v>0.52500000000000002</v>
      </c>
      <c r="AE12" s="43">
        <f t="shared" si="12"/>
        <v>0.19999999999999996</v>
      </c>
      <c r="AF12" s="43">
        <f t="shared" si="13"/>
        <v>0.42500000000000004</v>
      </c>
      <c r="AG12" s="43" t="str">
        <f t="shared" si="14"/>
        <v>..</v>
      </c>
      <c r="AH12" s="43">
        <f t="shared" si="15"/>
        <v>0.93498399173519875</v>
      </c>
    </row>
    <row r="13" spans="1:34">
      <c r="A13" s="47" t="s">
        <v>35</v>
      </c>
      <c r="B13" s="47" t="s">
        <v>476</v>
      </c>
      <c r="C13" s="43">
        <f t="shared" si="1"/>
        <v>0.41662102179713489</v>
      </c>
      <c r="E13" s="1" t="s">
        <v>182</v>
      </c>
      <c r="F13" s="52">
        <v>4.3</v>
      </c>
      <c r="G13" s="52">
        <v>4.2</v>
      </c>
      <c r="H13" s="52">
        <v>3.6</v>
      </c>
      <c r="I13" s="52">
        <v>4.4000000000000004</v>
      </c>
      <c r="J13" s="53" t="s">
        <v>181</v>
      </c>
      <c r="K13" s="52">
        <v>4.0999999999999996</v>
      </c>
      <c r="L13" s="52">
        <v>4.7</v>
      </c>
      <c r="M13" s="52">
        <v>3.8</v>
      </c>
      <c r="N13" s="52">
        <v>4</v>
      </c>
      <c r="O13" s="52">
        <v>4.3</v>
      </c>
      <c r="P13" s="52">
        <v>4.0999999999999996</v>
      </c>
      <c r="Q13" s="52">
        <v>3.2</v>
      </c>
      <c r="R13" s="52" t="s">
        <v>181</v>
      </c>
      <c r="S13" s="38">
        <v>0.60967061502284126</v>
      </c>
      <c r="T13" s="36"/>
      <c r="U13" s="43">
        <f t="shared" si="2"/>
        <v>0.17500000000000004</v>
      </c>
      <c r="V13" s="43">
        <f t="shared" si="3"/>
        <v>0.19999999999999996</v>
      </c>
      <c r="W13" s="43">
        <f t="shared" si="4"/>
        <v>0.35</v>
      </c>
      <c r="X13" s="43">
        <f t="shared" si="5"/>
        <v>0.14999999999999991</v>
      </c>
      <c r="Y13" s="43" t="str">
        <f t="shared" si="6"/>
        <v>..</v>
      </c>
      <c r="Z13" s="43">
        <f t="shared" si="7"/>
        <v>0.22500000000000009</v>
      </c>
      <c r="AA13" s="43">
        <f t="shared" si="8"/>
        <v>7.4999999999999956E-2</v>
      </c>
      <c r="AB13" s="43">
        <f t="shared" si="9"/>
        <v>0.30000000000000004</v>
      </c>
      <c r="AC13" s="43">
        <f t="shared" si="10"/>
        <v>0.25</v>
      </c>
      <c r="AD13" s="43">
        <f t="shared" si="11"/>
        <v>0.17500000000000004</v>
      </c>
      <c r="AE13" s="43">
        <f t="shared" si="12"/>
        <v>0.22500000000000009</v>
      </c>
      <c r="AF13" s="43">
        <f t="shared" si="13"/>
        <v>0.44999999999999996</v>
      </c>
      <c r="AG13" s="43" t="str">
        <f t="shared" si="14"/>
        <v>..</v>
      </c>
      <c r="AH13" s="43">
        <f t="shared" si="15"/>
        <v>0.60967061502284126</v>
      </c>
    </row>
    <row r="14" spans="1:34">
      <c r="A14" s="47" t="s">
        <v>30</v>
      </c>
      <c r="B14" s="47" t="s">
        <v>477</v>
      </c>
      <c r="C14" s="43">
        <f t="shared" si="1"/>
        <v>0.73784271284271274</v>
      </c>
      <c r="F14" s="52">
        <v>3.6</v>
      </c>
      <c r="G14" s="52">
        <v>3.2</v>
      </c>
      <c r="H14" s="52">
        <v>3</v>
      </c>
      <c r="I14" s="52">
        <v>3</v>
      </c>
      <c r="J14" s="53" t="s">
        <v>181</v>
      </c>
      <c r="K14" s="52">
        <v>2.2999999999999998</v>
      </c>
      <c r="L14" s="52">
        <v>2.5</v>
      </c>
      <c r="M14" s="52">
        <v>2.2000000000000002</v>
      </c>
      <c r="N14" s="52">
        <v>2.7</v>
      </c>
      <c r="O14" s="52">
        <v>2.5</v>
      </c>
      <c r="P14" s="52">
        <v>2.2999999999999998</v>
      </c>
      <c r="Q14" s="52">
        <v>2.7</v>
      </c>
      <c r="R14" s="52" t="s">
        <v>181</v>
      </c>
      <c r="S14" s="38">
        <v>0.9885425685425685</v>
      </c>
      <c r="T14" s="37"/>
      <c r="U14" s="43">
        <f t="shared" si="2"/>
        <v>0.35</v>
      </c>
      <c r="V14" s="43">
        <f t="shared" si="3"/>
        <v>0.44999999999999996</v>
      </c>
      <c r="W14" s="43">
        <f t="shared" si="4"/>
        <v>0.5</v>
      </c>
      <c r="X14" s="43">
        <f t="shared" si="5"/>
        <v>0.5</v>
      </c>
      <c r="Y14" s="43" t="str">
        <f t="shared" si="6"/>
        <v>..</v>
      </c>
      <c r="Z14" s="43">
        <f t="shared" si="7"/>
        <v>0.67500000000000004</v>
      </c>
      <c r="AA14" s="43">
        <f t="shared" si="8"/>
        <v>0.625</v>
      </c>
      <c r="AB14" s="43">
        <f t="shared" si="9"/>
        <v>0.7</v>
      </c>
      <c r="AC14" s="43">
        <f t="shared" si="10"/>
        <v>0.57499999999999996</v>
      </c>
      <c r="AD14" s="43">
        <f t="shared" si="11"/>
        <v>0.625</v>
      </c>
      <c r="AE14" s="43">
        <f t="shared" si="12"/>
        <v>0.67500000000000004</v>
      </c>
      <c r="AF14" s="43">
        <f t="shared" si="13"/>
        <v>0.57499999999999996</v>
      </c>
      <c r="AG14" s="43" t="str">
        <f t="shared" si="14"/>
        <v>..</v>
      </c>
      <c r="AH14" s="43">
        <f t="shared" si="15"/>
        <v>0.9885425685425685</v>
      </c>
    </row>
    <row r="15" spans="1:34">
      <c r="A15" s="47" t="s">
        <v>32</v>
      </c>
      <c r="B15" s="47" t="s">
        <v>520</v>
      </c>
      <c r="C15" s="43">
        <f t="shared" si="1"/>
        <v>0.66981708484259506</v>
      </c>
      <c r="F15" s="52">
        <v>3.9</v>
      </c>
      <c r="G15" s="52">
        <v>3.8</v>
      </c>
      <c r="H15" s="52">
        <v>3.2</v>
      </c>
      <c r="I15" s="52">
        <v>3.8</v>
      </c>
      <c r="J15" s="53" t="s">
        <v>181</v>
      </c>
      <c r="K15" s="52">
        <v>2.8</v>
      </c>
      <c r="L15" s="52">
        <v>3.4</v>
      </c>
      <c r="M15" s="52">
        <v>2.8</v>
      </c>
      <c r="N15" s="52">
        <v>2.8</v>
      </c>
      <c r="O15" s="52">
        <v>3.3</v>
      </c>
      <c r="P15" s="52">
        <v>2.7</v>
      </c>
      <c r="Q15" s="52">
        <v>2.9</v>
      </c>
      <c r="R15" s="52" t="s">
        <v>181</v>
      </c>
      <c r="S15" s="38">
        <v>0.9724913125423329</v>
      </c>
      <c r="T15" s="36"/>
      <c r="U15" s="43">
        <f t="shared" si="2"/>
        <v>0.27500000000000002</v>
      </c>
      <c r="V15" s="43">
        <f t="shared" si="3"/>
        <v>0.30000000000000004</v>
      </c>
      <c r="W15" s="43">
        <f t="shared" si="4"/>
        <v>0.44999999999999996</v>
      </c>
      <c r="X15" s="43">
        <f t="shared" si="5"/>
        <v>0.30000000000000004</v>
      </c>
      <c r="Y15" s="43" t="str">
        <f t="shared" si="6"/>
        <v>..</v>
      </c>
      <c r="Z15" s="43">
        <f t="shared" si="7"/>
        <v>0.55000000000000004</v>
      </c>
      <c r="AA15" s="43">
        <f t="shared" si="8"/>
        <v>0.4</v>
      </c>
      <c r="AB15" s="43">
        <f t="shared" si="9"/>
        <v>0.55000000000000004</v>
      </c>
      <c r="AC15" s="43">
        <f t="shared" si="10"/>
        <v>0.55000000000000004</v>
      </c>
      <c r="AD15" s="43">
        <f t="shared" si="11"/>
        <v>0.42500000000000004</v>
      </c>
      <c r="AE15" s="43">
        <f t="shared" si="12"/>
        <v>0.57499999999999996</v>
      </c>
      <c r="AF15" s="43">
        <f t="shared" si="13"/>
        <v>0.52500000000000002</v>
      </c>
      <c r="AG15" s="43" t="str">
        <f t="shared" si="14"/>
        <v>..</v>
      </c>
      <c r="AH15" s="43">
        <f t="shared" si="15"/>
        <v>0.9724913125423329</v>
      </c>
    </row>
    <row r="16" spans="1:34">
      <c r="A16" s="47" t="s">
        <v>37</v>
      </c>
      <c r="B16" s="47" t="s">
        <v>478</v>
      </c>
      <c r="C16" s="43">
        <f t="shared" si="1"/>
        <v>0.68336808316400144</v>
      </c>
      <c r="F16" s="52">
        <v>3.7</v>
      </c>
      <c r="G16" s="52">
        <v>3.7</v>
      </c>
      <c r="H16" s="52">
        <v>2.9</v>
      </c>
      <c r="I16" s="52">
        <v>3.4</v>
      </c>
      <c r="J16" s="53" t="s">
        <v>181</v>
      </c>
      <c r="K16" s="52">
        <v>2.8</v>
      </c>
      <c r="L16" s="52">
        <v>3.5</v>
      </c>
      <c r="M16" s="52">
        <v>2.9</v>
      </c>
      <c r="N16" s="52">
        <v>3.5</v>
      </c>
      <c r="O16" s="52">
        <v>3.2</v>
      </c>
      <c r="P16" s="52">
        <v>3.1</v>
      </c>
      <c r="Q16" s="52">
        <v>3.3</v>
      </c>
      <c r="R16" s="52" t="s">
        <v>181</v>
      </c>
      <c r="S16" s="38">
        <v>0.96102188061371729</v>
      </c>
      <c r="T16" s="36"/>
      <c r="U16" s="43">
        <f t="shared" si="2"/>
        <v>0.32499999999999996</v>
      </c>
      <c r="V16" s="43">
        <f t="shared" si="3"/>
        <v>0.32499999999999996</v>
      </c>
      <c r="W16" s="43">
        <f t="shared" si="4"/>
        <v>0.52500000000000002</v>
      </c>
      <c r="X16" s="43">
        <f t="shared" si="5"/>
        <v>0.4</v>
      </c>
      <c r="Y16" s="43" t="str">
        <f t="shared" si="6"/>
        <v>..</v>
      </c>
      <c r="Z16" s="43">
        <f t="shared" si="7"/>
        <v>0.55000000000000004</v>
      </c>
      <c r="AA16" s="43">
        <f t="shared" si="8"/>
        <v>0.375</v>
      </c>
      <c r="AB16" s="43">
        <f t="shared" si="9"/>
        <v>0.52500000000000002</v>
      </c>
      <c r="AC16" s="43">
        <f t="shared" si="10"/>
        <v>0.375</v>
      </c>
      <c r="AD16" s="43">
        <f t="shared" si="11"/>
        <v>0.44999999999999996</v>
      </c>
      <c r="AE16" s="43">
        <f t="shared" si="12"/>
        <v>0.47499999999999998</v>
      </c>
      <c r="AF16" s="43">
        <f t="shared" si="13"/>
        <v>0.42500000000000004</v>
      </c>
      <c r="AG16" s="43" t="str">
        <f t="shared" si="14"/>
        <v>..</v>
      </c>
      <c r="AH16" s="43">
        <f t="shared" si="15"/>
        <v>0.96102188061371729</v>
      </c>
    </row>
    <row r="17" spans="1:34">
      <c r="A17" s="47" t="s">
        <v>36</v>
      </c>
      <c r="B17" s="47" t="s">
        <v>521</v>
      </c>
      <c r="C17" s="43">
        <f t="shared" si="1"/>
        <v>0.54736283998891477</v>
      </c>
      <c r="F17" s="52">
        <v>4.0999999999999996</v>
      </c>
      <c r="G17" s="52">
        <v>3.8</v>
      </c>
      <c r="H17" s="52">
        <v>4.0999999999999996</v>
      </c>
      <c r="I17" s="52">
        <v>3.7</v>
      </c>
      <c r="J17" s="53" t="s">
        <v>181</v>
      </c>
      <c r="K17" s="52">
        <v>3.5</v>
      </c>
      <c r="L17" s="52">
        <v>4.3</v>
      </c>
      <c r="M17" s="52">
        <v>3.6</v>
      </c>
      <c r="N17" s="52">
        <v>3.8</v>
      </c>
      <c r="O17" s="52">
        <v>4.3</v>
      </c>
      <c r="P17" s="52">
        <v>3.6</v>
      </c>
      <c r="Q17" s="52">
        <v>3.6</v>
      </c>
      <c r="R17" s="52" t="s">
        <v>181</v>
      </c>
      <c r="S17" s="38">
        <v>0.8204399656921153</v>
      </c>
      <c r="T17" s="36"/>
      <c r="U17" s="43">
        <f t="shared" si="2"/>
        <v>0.22500000000000009</v>
      </c>
      <c r="V17" s="43">
        <f t="shared" si="3"/>
        <v>0.30000000000000004</v>
      </c>
      <c r="W17" s="43">
        <f t="shared" si="4"/>
        <v>0.22500000000000009</v>
      </c>
      <c r="X17" s="43">
        <f t="shared" si="5"/>
        <v>0.32499999999999996</v>
      </c>
      <c r="Y17" s="43" t="str">
        <f t="shared" si="6"/>
        <v>..</v>
      </c>
      <c r="Z17" s="43">
        <f t="shared" si="7"/>
        <v>0.375</v>
      </c>
      <c r="AA17" s="43">
        <f t="shared" si="8"/>
        <v>0.17500000000000004</v>
      </c>
      <c r="AB17" s="43">
        <f t="shared" si="9"/>
        <v>0.35</v>
      </c>
      <c r="AC17" s="43">
        <f t="shared" si="10"/>
        <v>0.30000000000000004</v>
      </c>
      <c r="AD17" s="43">
        <f t="shared" si="11"/>
        <v>0.17500000000000004</v>
      </c>
      <c r="AE17" s="43">
        <f t="shared" si="12"/>
        <v>0.35</v>
      </c>
      <c r="AF17" s="43">
        <f t="shared" si="13"/>
        <v>0.35</v>
      </c>
      <c r="AG17" s="43" t="str">
        <f t="shared" si="14"/>
        <v>..</v>
      </c>
      <c r="AH17" s="43">
        <f t="shared" si="15"/>
        <v>0.8204399656921153</v>
      </c>
    </row>
    <row r="18" spans="1:34">
      <c r="A18" s="47" t="s">
        <v>66</v>
      </c>
      <c r="B18" s="47" t="s">
        <v>479</v>
      </c>
      <c r="C18" s="43">
        <f t="shared" si="1"/>
        <v>0.61817407927825041</v>
      </c>
      <c r="F18" s="52">
        <v>4.0999999999999996</v>
      </c>
      <c r="G18" s="52">
        <v>4.0999999999999996</v>
      </c>
      <c r="H18" s="52">
        <v>3.3</v>
      </c>
      <c r="I18" s="52">
        <v>4.4000000000000004</v>
      </c>
      <c r="J18" s="53" t="s">
        <v>181</v>
      </c>
      <c r="K18" s="52">
        <v>3.6</v>
      </c>
      <c r="L18" s="52" t="s">
        <v>181</v>
      </c>
      <c r="M18" s="52">
        <v>3.7</v>
      </c>
      <c r="N18" s="52">
        <v>3.5</v>
      </c>
      <c r="O18" s="52">
        <v>2.9</v>
      </c>
      <c r="P18" s="52">
        <v>4.3</v>
      </c>
      <c r="Q18" s="52">
        <v>3.1</v>
      </c>
      <c r="R18" s="52" t="s">
        <v>181</v>
      </c>
      <c r="S18" s="38">
        <v>0.95718149188983404</v>
      </c>
      <c r="T18" s="36"/>
      <c r="U18" s="43">
        <f t="shared" si="2"/>
        <v>0.22500000000000009</v>
      </c>
      <c r="V18" s="43">
        <f t="shared" si="3"/>
        <v>0.22500000000000009</v>
      </c>
      <c r="W18" s="43">
        <f t="shared" si="4"/>
        <v>0.42500000000000004</v>
      </c>
      <c r="X18" s="43">
        <f t="shared" si="5"/>
        <v>0.14999999999999991</v>
      </c>
      <c r="Y18" s="43" t="str">
        <f t="shared" si="6"/>
        <v>..</v>
      </c>
      <c r="Z18" s="43">
        <f t="shared" si="7"/>
        <v>0.35</v>
      </c>
      <c r="AA18" s="43" t="str">
        <f t="shared" si="8"/>
        <v>..</v>
      </c>
      <c r="AB18" s="43">
        <f t="shared" si="9"/>
        <v>0.32499999999999996</v>
      </c>
      <c r="AC18" s="43">
        <f t="shared" si="10"/>
        <v>0.375</v>
      </c>
      <c r="AD18" s="43">
        <f t="shared" si="11"/>
        <v>0.52500000000000002</v>
      </c>
      <c r="AE18" s="43">
        <f t="shared" si="12"/>
        <v>0.17500000000000004</v>
      </c>
      <c r="AF18" s="43">
        <f t="shared" si="13"/>
        <v>0.47499999999999998</v>
      </c>
      <c r="AG18" s="43" t="str">
        <f t="shared" si="14"/>
        <v>..</v>
      </c>
      <c r="AH18" s="43">
        <f t="shared" si="15"/>
        <v>0.95718149188983404</v>
      </c>
    </row>
    <row r="19" spans="1:34">
      <c r="A19" s="47" t="s">
        <v>41</v>
      </c>
      <c r="B19" s="47" t="s">
        <v>480</v>
      </c>
      <c r="C19" s="43">
        <f t="shared" si="1"/>
        <v>0.66188040271671666</v>
      </c>
      <c r="F19" s="52">
        <v>3.7</v>
      </c>
      <c r="G19" s="52">
        <v>3.4</v>
      </c>
      <c r="H19" s="52">
        <v>2.9</v>
      </c>
      <c r="I19" s="52">
        <v>3.5</v>
      </c>
      <c r="J19" s="53" t="s">
        <v>181</v>
      </c>
      <c r="K19" s="52">
        <v>2.8</v>
      </c>
      <c r="L19" s="52">
        <v>3.8</v>
      </c>
      <c r="M19" s="52">
        <v>3.4</v>
      </c>
      <c r="N19" s="52">
        <v>2.6</v>
      </c>
      <c r="O19" s="52">
        <v>2.8</v>
      </c>
      <c r="P19" s="52">
        <v>3.2</v>
      </c>
      <c r="Q19" s="52">
        <v>2.6</v>
      </c>
      <c r="R19" s="52" t="s">
        <v>181</v>
      </c>
      <c r="S19" s="38">
        <v>0.90018937686200462</v>
      </c>
      <c r="T19" s="36"/>
      <c r="U19" s="43">
        <f t="shared" si="2"/>
        <v>0.32499999999999996</v>
      </c>
      <c r="V19" s="43">
        <f t="shared" si="3"/>
        <v>0.4</v>
      </c>
      <c r="W19" s="43">
        <f t="shared" si="4"/>
        <v>0.52500000000000002</v>
      </c>
      <c r="X19" s="43">
        <f t="shared" si="5"/>
        <v>0.375</v>
      </c>
      <c r="Y19" s="43" t="str">
        <f t="shared" si="6"/>
        <v>..</v>
      </c>
      <c r="Z19" s="43">
        <f t="shared" si="7"/>
        <v>0.55000000000000004</v>
      </c>
      <c r="AA19" s="43">
        <f t="shared" si="8"/>
        <v>0.30000000000000004</v>
      </c>
      <c r="AB19" s="43">
        <f t="shared" si="9"/>
        <v>0.4</v>
      </c>
      <c r="AC19" s="43">
        <f t="shared" si="10"/>
        <v>0.6</v>
      </c>
      <c r="AD19" s="43">
        <f t="shared" si="11"/>
        <v>0.55000000000000004</v>
      </c>
      <c r="AE19" s="43">
        <f t="shared" si="12"/>
        <v>0.44999999999999996</v>
      </c>
      <c r="AF19" s="43">
        <f t="shared" si="13"/>
        <v>0.6</v>
      </c>
      <c r="AG19" s="43" t="str">
        <f t="shared" si="14"/>
        <v>..</v>
      </c>
      <c r="AH19" s="43">
        <f t="shared" si="15"/>
        <v>0.90018937686200462</v>
      </c>
    </row>
    <row r="20" spans="1:34">
      <c r="A20" s="47" t="s">
        <v>43</v>
      </c>
      <c r="B20" s="47" t="s">
        <v>481</v>
      </c>
      <c r="C20" s="43">
        <f t="shared" si="1"/>
        <v>0.85250000000000004</v>
      </c>
      <c r="F20" s="52">
        <v>2.5</v>
      </c>
      <c r="G20" s="52">
        <v>2.1</v>
      </c>
      <c r="H20" s="52">
        <v>2.5</v>
      </c>
      <c r="I20" s="52">
        <v>1.7</v>
      </c>
      <c r="J20" s="53" t="s">
        <v>181</v>
      </c>
      <c r="K20" s="52">
        <v>1.8</v>
      </c>
      <c r="L20" s="52">
        <v>1.8</v>
      </c>
      <c r="M20" s="52">
        <v>1.9</v>
      </c>
      <c r="N20" s="52">
        <v>1.6</v>
      </c>
      <c r="O20" s="52">
        <v>2</v>
      </c>
      <c r="P20" s="52">
        <v>2</v>
      </c>
      <c r="Q20" s="52">
        <v>2</v>
      </c>
      <c r="R20" s="52" t="s">
        <v>181</v>
      </c>
      <c r="S20" s="38">
        <v>0.98857142857142855</v>
      </c>
      <c r="T20" s="36"/>
      <c r="U20" s="43">
        <f t="shared" si="2"/>
        <v>0.625</v>
      </c>
      <c r="V20" s="43">
        <f t="shared" si="3"/>
        <v>0.72499999999999998</v>
      </c>
      <c r="W20" s="43">
        <f t="shared" si="4"/>
        <v>0.625</v>
      </c>
      <c r="X20" s="43">
        <f t="shared" si="5"/>
        <v>0.82499999999999996</v>
      </c>
      <c r="Y20" s="43" t="str">
        <f t="shared" si="6"/>
        <v>..</v>
      </c>
      <c r="Z20" s="43">
        <f t="shared" si="7"/>
        <v>0.8</v>
      </c>
      <c r="AA20" s="43">
        <f t="shared" si="8"/>
        <v>0.8</v>
      </c>
      <c r="AB20" s="43">
        <f t="shared" si="9"/>
        <v>0.77500000000000002</v>
      </c>
      <c r="AC20" s="43">
        <f t="shared" si="10"/>
        <v>0.85</v>
      </c>
      <c r="AD20" s="43">
        <f t="shared" si="11"/>
        <v>0.75</v>
      </c>
      <c r="AE20" s="43">
        <f t="shared" si="12"/>
        <v>0.75</v>
      </c>
      <c r="AF20" s="43">
        <f t="shared" si="13"/>
        <v>0.75</v>
      </c>
      <c r="AG20" s="43" t="str">
        <f t="shared" si="14"/>
        <v>..</v>
      </c>
      <c r="AH20" s="43">
        <f t="shared" si="15"/>
        <v>0.98857142857142855</v>
      </c>
    </row>
    <row r="21" spans="1:34">
      <c r="A21" s="47" t="s">
        <v>44</v>
      </c>
      <c r="B21" s="47" t="s">
        <v>482</v>
      </c>
      <c r="C21" s="43">
        <f t="shared" si="1"/>
        <v>0.54563411078717206</v>
      </c>
      <c r="F21" s="52">
        <v>4.3</v>
      </c>
      <c r="G21" s="52">
        <v>4.0999999999999996</v>
      </c>
      <c r="H21" s="52">
        <v>3.1</v>
      </c>
      <c r="I21" s="52">
        <v>4.0999999999999996</v>
      </c>
      <c r="J21" s="53" t="s">
        <v>181</v>
      </c>
      <c r="K21" s="52">
        <v>2.7</v>
      </c>
      <c r="L21" s="52">
        <v>4.4000000000000004</v>
      </c>
      <c r="M21" s="52">
        <v>3.3</v>
      </c>
      <c r="N21" s="52">
        <v>3.4</v>
      </c>
      <c r="O21" s="52">
        <v>3.6</v>
      </c>
      <c r="P21" s="52">
        <v>3</v>
      </c>
      <c r="Q21" s="52">
        <v>3.3</v>
      </c>
      <c r="R21" s="52" t="s">
        <v>181</v>
      </c>
      <c r="S21" s="38">
        <v>0.79055393586005829</v>
      </c>
      <c r="T21" s="36"/>
      <c r="U21" s="43">
        <f t="shared" si="2"/>
        <v>0.17500000000000004</v>
      </c>
      <c r="V21" s="43">
        <f t="shared" si="3"/>
        <v>0.22500000000000009</v>
      </c>
      <c r="W21" s="43">
        <f t="shared" si="4"/>
        <v>0.47499999999999998</v>
      </c>
      <c r="X21" s="43">
        <f t="shared" si="5"/>
        <v>0.22500000000000009</v>
      </c>
      <c r="Y21" s="43" t="str">
        <f t="shared" si="6"/>
        <v>..</v>
      </c>
      <c r="Z21" s="43">
        <f t="shared" si="7"/>
        <v>0.57499999999999996</v>
      </c>
      <c r="AA21" s="43">
        <f t="shared" si="8"/>
        <v>0.14999999999999991</v>
      </c>
      <c r="AB21" s="43">
        <f t="shared" si="9"/>
        <v>0.42500000000000004</v>
      </c>
      <c r="AC21" s="43">
        <f t="shared" si="10"/>
        <v>0.4</v>
      </c>
      <c r="AD21" s="43">
        <f t="shared" si="11"/>
        <v>0.35</v>
      </c>
      <c r="AE21" s="43">
        <f t="shared" si="12"/>
        <v>0.5</v>
      </c>
      <c r="AF21" s="43">
        <f t="shared" si="13"/>
        <v>0.42500000000000004</v>
      </c>
      <c r="AG21" s="43" t="str">
        <f t="shared" si="14"/>
        <v>..</v>
      </c>
      <c r="AH21" s="43">
        <f t="shared" si="15"/>
        <v>0.79055393586005829</v>
      </c>
    </row>
    <row r="22" spans="1:34">
      <c r="A22" s="47" t="s">
        <v>52</v>
      </c>
      <c r="B22" s="47" t="s">
        <v>522</v>
      </c>
      <c r="C22" s="43">
        <f t="shared" si="1"/>
        <v>0.70803287981859409</v>
      </c>
      <c r="F22" s="52">
        <v>3.6</v>
      </c>
      <c r="G22" s="52">
        <v>3.4</v>
      </c>
      <c r="H22" s="52">
        <v>2.7</v>
      </c>
      <c r="I22" s="52">
        <v>3.2</v>
      </c>
      <c r="J22" s="53" t="s">
        <v>181</v>
      </c>
      <c r="K22" s="52">
        <v>3</v>
      </c>
      <c r="L22" s="52">
        <v>3.2</v>
      </c>
      <c r="M22" s="52">
        <v>3</v>
      </c>
      <c r="N22" s="52">
        <v>3.3</v>
      </c>
      <c r="O22" s="52">
        <v>2.9</v>
      </c>
      <c r="P22" s="52">
        <v>3.1</v>
      </c>
      <c r="Q22" s="52">
        <v>3.3</v>
      </c>
      <c r="R22" s="52" t="s">
        <v>181</v>
      </c>
      <c r="S22" s="38">
        <v>0.96678004535147388</v>
      </c>
      <c r="T22" s="36"/>
      <c r="U22" s="43">
        <f t="shared" si="2"/>
        <v>0.35</v>
      </c>
      <c r="V22" s="43">
        <f t="shared" si="3"/>
        <v>0.4</v>
      </c>
      <c r="W22" s="43">
        <f t="shared" si="4"/>
        <v>0.57499999999999996</v>
      </c>
      <c r="X22" s="43">
        <f t="shared" si="5"/>
        <v>0.44999999999999996</v>
      </c>
      <c r="Y22" s="43" t="str">
        <f t="shared" si="6"/>
        <v>..</v>
      </c>
      <c r="Z22" s="43">
        <f t="shared" si="7"/>
        <v>0.5</v>
      </c>
      <c r="AA22" s="43">
        <f t="shared" si="8"/>
        <v>0.44999999999999996</v>
      </c>
      <c r="AB22" s="43">
        <f t="shared" si="9"/>
        <v>0.5</v>
      </c>
      <c r="AC22" s="43">
        <f t="shared" si="10"/>
        <v>0.42500000000000004</v>
      </c>
      <c r="AD22" s="43">
        <f t="shared" si="11"/>
        <v>0.52500000000000002</v>
      </c>
      <c r="AE22" s="43">
        <f t="shared" si="12"/>
        <v>0.47499999999999998</v>
      </c>
      <c r="AF22" s="43">
        <f t="shared" si="13"/>
        <v>0.42500000000000004</v>
      </c>
      <c r="AG22" s="43" t="str">
        <f t="shared" si="14"/>
        <v>..</v>
      </c>
      <c r="AH22" s="43">
        <f t="shared" si="15"/>
        <v>0.96678004535147388</v>
      </c>
    </row>
    <row r="23" spans="1:34">
      <c r="A23" s="47" t="s">
        <v>51</v>
      </c>
      <c r="B23" s="47" t="s">
        <v>483</v>
      </c>
      <c r="C23" s="43">
        <f t="shared" si="1"/>
        <v>0.80417660570721794</v>
      </c>
      <c r="F23" s="52">
        <v>3</v>
      </c>
      <c r="G23" s="52">
        <v>2.6</v>
      </c>
      <c r="H23" s="52">
        <v>2.9</v>
      </c>
      <c r="I23" s="52">
        <v>2.1</v>
      </c>
      <c r="J23" s="53" t="s">
        <v>181</v>
      </c>
      <c r="K23" s="52">
        <v>2</v>
      </c>
      <c r="L23" s="52">
        <v>1.8</v>
      </c>
      <c r="M23" s="52">
        <v>1.7</v>
      </c>
      <c r="N23" s="52">
        <v>2.1</v>
      </c>
      <c r="O23" s="52">
        <v>1.8</v>
      </c>
      <c r="P23" s="52">
        <v>2.1</v>
      </c>
      <c r="Q23" s="52">
        <v>2.2999999999999998</v>
      </c>
      <c r="R23" s="52" t="s">
        <v>181</v>
      </c>
      <c r="S23" s="38">
        <v>0.98692463998586444</v>
      </c>
      <c r="T23" s="36"/>
      <c r="U23" s="43">
        <f t="shared" si="2"/>
        <v>0.5</v>
      </c>
      <c r="V23" s="43">
        <f t="shared" si="3"/>
        <v>0.6</v>
      </c>
      <c r="W23" s="43">
        <f t="shared" si="4"/>
        <v>0.52500000000000002</v>
      </c>
      <c r="X23" s="43">
        <f t="shared" si="5"/>
        <v>0.72499999999999998</v>
      </c>
      <c r="Y23" s="43" t="str">
        <f t="shared" si="6"/>
        <v>..</v>
      </c>
      <c r="Z23" s="43">
        <f t="shared" si="7"/>
        <v>0.75</v>
      </c>
      <c r="AA23" s="43">
        <f t="shared" si="8"/>
        <v>0.8</v>
      </c>
      <c r="AB23" s="43">
        <f t="shared" si="9"/>
        <v>0.82499999999999996</v>
      </c>
      <c r="AC23" s="43">
        <f t="shared" si="10"/>
        <v>0.72499999999999998</v>
      </c>
      <c r="AD23" s="43">
        <f t="shared" si="11"/>
        <v>0.8</v>
      </c>
      <c r="AE23" s="43">
        <f t="shared" si="12"/>
        <v>0.72499999999999998</v>
      </c>
      <c r="AF23" s="43">
        <f t="shared" si="13"/>
        <v>0.67500000000000004</v>
      </c>
      <c r="AG23" s="43" t="str">
        <f t="shared" si="14"/>
        <v>..</v>
      </c>
      <c r="AH23" s="43">
        <f t="shared" si="15"/>
        <v>0.98692463998586444</v>
      </c>
    </row>
    <row r="24" spans="1:34">
      <c r="A24" s="47" t="s">
        <v>53</v>
      </c>
      <c r="B24" s="47" t="s">
        <v>484</v>
      </c>
      <c r="C24" s="43">
        <f t="shared" si="1"/>
        <v>0.7345773330977412</v>
      </c>
      <c r="F24" s="52">
        <v>3.8</v>
      </c>
      <c r="G24" s="52">
        <v>3.2</v>
      </c>
      <c r="H24" s="52">
        <v>3.3</v>
      </c>
      <c r="I24" s="52">
        <v>2.9</v>
      </c>
      <c r="J24" s="53" t="s">
        <v>181</v>
      </c>
      <c r="K24" s="52">
        <v>2</v>
      </c>
      <c r="L24" s="52">
        <v>2.8</v>
      </c>
      <c r="M24" s="52">
        <v>2.2000000000000002</v>
      </c>
      <c r="N24" s="52">
        <v>2.2999999999999998</v>
      </c>
      <c r="O24" s="52">
        <v>2.2999999999999998</v>
      </c>
      <c r="P24" s="52">
        <v>2.1</v>
      </c>
      <c r="Q24" s="52">
        <v>2.2000000000000002</v>
      </c>
      <c r="R24" s="52" t="s">
        <v>181</v>
      </c>
      <c r="S24" s="38">
        <v>0.99272609476691109</v>
      </c>
      <c r="T24" s="36"/>
      <c r="U24" s="43">
        <f t="shared" si="2"/>
        <v>0.30000000000000004</v>
      </c>
      <c r="V24" s="43">
        <f t="shared" si="3"/>
        <v>0.44999999999999996</v>
      </c>
      <c r="W24" s="43">
        <f t="shared" si="4"/>
        <v>0.42500000000000004</v>
      </c>
      <c r="X24" s="43">
        <f t="shared" si="5"/>
        <v>0.52500000000000002</v>
      </c>
      <c r="Y24" s="43" t="str">
        <f t="shared" si="6"/>
        <v>..</v>
      </c>
      <c r="Z24" s="43">
        <f t="shared" si="7"/>
        <v>0.75</v>
      </c>
      <c r="AA24" s="43">
        <f t="shared" si="8"/>
        <v>0.55000000000000004</v>
      </c>
      <c r="AB24" s="43">
        <f t="shared" si="9"/>
        <v>0.7</v>
      </c>
      <c r="AC24" s="43">
        <f t="shared" si="10"/>
        <v>0.67500000000000004</v>
      </c>
      <c r="AD24" s="43">
        <f t="shared" si="11"/>
        <v>0.67500000000000004</v>
      </c>
      <c r="AE24" s="43">
        <f t="shared" si="12"/>
        <v>0.72499999999999998</v>
      </c>
      <c r="AF24" s="43">
        <f t="shared" si="13"/>
        <v>0.7</v>
      </c>
      <c r="AG24" s="43" t="str">
        <f t="shared" si="14"/>
        <v>..</v>
      </c>
      <c r="AH24" s="43">
        <f t="shared" si="15"/>
        <v>0.99272609476691109</v>
      </c>
    </row>
    <row r="25" spans="1:34">
      <c r="A25" s="47" t="s">
        <v>54</v>
      </c>
      <c r="B25" s="47" t="s">
        <v>523</v>
      </c>
      <c r="C25" s="43">
        <f t="shared" si="1"/>
        <v>0.47699759910287665</v>
      </c>
      <c r="E25" s="1" t="s">
        <v>182</v>
      </c>
      <c r="F25" s="52">
        <v>4.2</v>
      </c>
      <c r="G25" s="52">
        <v>3.9</v>
      </c>
      <c r="H25" s="52">
        <v>3.9</v>
      </c>
      <c r="I25" s="52">
        <v>4.0999999999999996</v>
      </c>
      <c r="J25" s="53" t="s">
        <v>181</v>
      </c>
      <c r="K25" s="52">
        <v>3.7</v>
      </c>
      <c r="L25" s="52">
        <v>4.3</v>
      </c>
      <c r="M25" s="52">
        <v>3.4</v>
      </c>
      <c r="N25" s="52">
        <v>3.7</v>
      </c>
      <c r="O25" s="52">
        <v>4</v>
      </c>
      <c r="P25" s="52">
        <v>3.6</v>
      </c>
      <c r="Q25" s="52">
        <v>3</v>
      </c>
      <c r="R25" s="52" t="s">
        <v>181</v>
      </c>
      <c r="S25" s="38">
        <v>0.69256662677718184</v>
      </c>
      <c r="T25" s="36"/>
      <c r="U25" s="43">
        <f t="shared" si="2"/>
        <v>0.19999999999999996</v>
      </c>
      <c r="V25" s="43">
        <f t="shared" si="3"/>
        <v>0.27500000000000002</v>
      </c>
      <c r="W25" s="43">
        <f t="shared" si="4"/>
        <v>0.27500000000000002</v>
      </c>
      <c r="X25" s="43">
        <f t="shared" si="5"/>
        <v>0.22500000000000009</v>
      </c>
      <c r="Y25" s="43" t="str">
        <f t="shared" si="6"/>
        <v>..</v>
      </c>
      <c r="Z25" s="43">
        <f t="shared" si="7"/>
        <v>0.32499999999999996</v>
      </c>
      <c r="AA25" s="43">
        <f t="shared" si="8"/>
        <v>0.17500000000000004</v>
      </c>
      <c r="AB25" s="43">
        <f t="shared" si="9"/>
        <v>0.4</v>
      </c>
      <c r="AC25" s="43">
        <f t="shared" si="10"/>
        <v>0.32499999999999996</v>
      </c>
      <c r="AD25" s="43">
        <f t="shared" si="11"/>
        <v>0.25</v>
      </c>
      <c r="AE25" s="43">
        <f t="shared" si="12"/>
        <v>0.35</v>
      </c>
      <c r="AF25" s="43">
        <f t="shared" si="13"/>
        <v>0.5</v>
      </c>
      <c r="AG25" s="43" t="str">
        <f t="shared" si="14"/>
        <v>..</v>
      </c>
      <c r="AH25" s="43">
        <f t="shared" si="15"/>
        <v>0.69256662677718184</v>
      </c>
    </row>
    <row r="26" spans="1:34">
      <c r="A26" s="47" t="s">
        <v>42</v>
      </c>
      <c r="B26" s="47" t="s">
        <v>524</v>
      </c>
      <c r="C26" s="43">
        <f t="shared" si="1"/>
        <v>0.75284271284271287</v>
      </c>
      <c r="E26" s="1" t="s">
        <v>182</v>
      </c>
      <c r="F26" s="52">
        <v>3.7</v>
      </c>
      <c r="G26" s="52">
        <v>3.1</v>
      </c>
      <c r="H26" s="52">
        <v>3.1</v>
      </c>
      <c r="I26" s="52">
        <v>2.5</v>
      </c>
      <c r="J26" s="53" t="s">
        <v>181</v>
      </c>
      <c r="K26" s="52">
        <v>2.2000000000000002</v>
      </c>
      <c r="L26" s="52">
        <v>2.2999999999999998</v>
      </c>
      <c r="M26" s="52">
        <v>2</v>
      </c>
      <c r="N26" s="52">
        <v>2.4</v>
      </c>
      <c r="O26" s="52">
        <v>2.5</v>
      </c>
      <c r="P26" s="52">
        <v>2.6</v>
      </c>
      <c r="Q26" s="52">
        <v>2.8</v>
      </c>
      <c r="R26" s="52" t="s">
        <v>181</v>
      </c>
      <c r="S26" s="38">
        <v>0.99568542568542573</v>
      </c>
      <c r="T26" s="36"/>
      <c r="U26" s="43">
        <f t="shared" si="2"/>
        <v>0.32499999999999996</v>
      </c>
      <c r="V26" s="43">
        <f t="shared" si="3"/>
        <v>0.47499999999999998</v>
      </c>
      <c r="W26" s="43">
        <f t="shared" si="4"/>
        <v>0.47499999999999998</v>
      </c>
      <c r="X26" s="43">
        <f t="shared" si="5"/>
        <v>0.625</v>
      </c>
      <c r="Y26" s="43" t="str">
        <f t="shared" si="6"/>
        <v>..</v>
      </c>
      <c r="Z26" s="43">
        <f t="shared" si="7"/>
        <v>0.7</v>
      </c>
      <c r="AA26" s="43">
        <f t="shared" si="8"/>
        <v>0.67500000000000004</v>
      </c>
      <c r="AB26" s="43">
        <f t="shared" si="9"/>
        <v>0.75</v>
      </c>
      <c r="AC26" s="43">
        <f t="shared" si="10"/>
        <v>0.65</v>
      </c>
      <c r="AD26" s="43">
        <f t="shared" si="11"/>
        <v>0.625</v>
      </c>
      <c r="AE26" s="43">
        <f t="shared" si="12"/>
        <v>0.6</v>
      </c>
      <c r="AF26" s="43">
        <f t="shared" si="13"/>
        <v>0.55000000000000004</v>
      </c>
      <c r="AG26" s="43" t="str">
        <f t="shared" si="14"/>
        <v>..</v>
      </c>
      <c r="AH26" s="43">
        <f t="shared" si="15"/>
        <v>0.99568542568542573</v>
      </c>
    </row>
    <row r="27" spans="1:34">
      <c r="A27" s="47" t="s">
        <v>60</v>
      </c>
      <c r="B27" s="47" t="s">
        <v>485</v>
      </c>
      <c r="C27" s="43">
        <f t="shared" si="1"/>
        <v>0.64481844685926326</v>
      </c>
      <c r="F27" s="52">
        <v>3.9</v>
      </c>
      <c r="G27" s="52">
        <v>3.4</v>
      </c>
      <c r="H27" s="52">
        <v>3.8</v>
      </c>
      <c r="I27" s="52">
        <v>3.6</v>
      </c>
      <c r="J27" s="53" t="s">
        <v>181</v>
      </c>
      <c r="K27" s="52">
        <v>2.8</v>
      </c>
      <c r="L27" s="52">
        <v>3.4</v>
      </c>
      <c r="M27" s="52">
        <v>2.4</v>
      </c>
      <c r="N27" s="52">
        <v>3.7</v>
      </c>
      <c r="O27" s="52">
        <v>2.6</v>
      </c>
      <c r="P27" s="52">
        <v>3.5</v>
      </c>
      <c r="Q27" s="52">
        <v>3.1</v>
      </c>
      <c r="R27" s="52" t="s">
        <v>181</v>
      </c>
      <c r="S27" s="38">
        <v>0.92820832228995498</v>
      </c>
      <c r="T27" s="36"/>
      <c r="U27" s="43">
        <f t="shared" si="2"/>
        <v>0.27500000000000002</v>
      </c>
      <c r="V27" s="43">
        <f t="shared" si="3"/>
        <v>0.4</v>
      </c>
      <c r="W27" s="43">
        <f t="shared" si="4"/>
        <v>0.30000000000000004</v>
      </c>
      <c r="X27" s="43">
        <f t="shared" si="5"/>
        <v>0.35</v>
      </c>
      <c r="Y27" s="43" t="str">
        <f t="shared" si="6"/>
        <v>..</v>
      </c>
      <c r="Z27" s="43">
        <f t="shared" si="7"/>
        <v>0.55000000000000004</v>
      </c>
      <c r="AA27" s="43">
        <f t="shared" si="8"/>
        <v>0.4</v>
      </c>
      <c r="AB27" s="43">
        <f t="shared" si="9"/>
        <v>0.65</v>
      </c>
      <c r="AC27" s="43">
        <f t="shared" si="10"/>
        <v>0.32499999999999996</v>
      </c>
      <c r="AD27" s="43">
        <f t="shared" si="11"/>
        <v>0.6</v>
      </c>
      <c r="AE27" s="43">
        <f t="shared" si="12"/>
        <v>0.375</v>
      </c>
      <c r="AF27" s="43">
        <f t="shared" si="13"/>
        <v>0.47499999999999998</v>
      </c>
      <c r="AG27" s="43" t="str">
        <f t="shared" si="14"/>
        <v>..</v>
      </c>
      <c r="AH27" s="43">
        <f t="shared" si="15"/>
        <v>0.92820832228995498</v>
      </c>
    </row>
    <row r="28" spans="1:34">
      <c r="A28" s="47" t="s">
        <v>64</v>
      </c>
      <c r="B28" s="47" t="s">
        <v>486</v>
      </c>
      <c r="C28" s="43">
        <f t="shared" si="1"/>
        <v>0.70980055078884041</v>
      </c>
      <c r="F28" s="52">
        <v>3.5</v>
      </c>
      <c r="G28" s="52">
        <v>2.9</v>
      </c>
      <c r="H28" s="52">
        <v>3.7</v>
      </c>
      <c r="I28" s="52">
        <v>2.6</v>
      </c>
      <c r="J28" s="53" t="s">
        <v>181</v>
      </c>
      <c r="K28" s="52">
        <v>2.6</v>
      </c>
      <c r="L28" s="52">
        <v>3.4</v>
      </c>
      <c r="M28" s="52">
        <v>2.2000000000000002</v>
      </c>
      <c r="N28" s="52">
        <v>2.2999999999999998</v>
      </c>
      <c r="O28" s="52">
        <v>2.8</v>
      </c>
      <c r="P28" s="52">
        <v>2.6</v>
      </c>
      <c r="Q28" s="52">
        <v>2.4</v>
      </c>
      <c r="R28" s="52" t="s">
        <v>181</v>
      </c>
      <c r="S28" s="38">
        <v>0.9353153872919665</v>
      </c>
      <c r="T28" s="36"/>
      <c r="U28" s="43">
        <f t="shared" si="2"/>
        <v>0.375</v>
      </c>
      <c r="V28" s="43">
        <f t="shared" si="3"/>
        <v>0.52500000000000002</v>
      </c>
      <c r="W28" s="43">
        <f t="shared" si="4"/>
        <v>0.32499999999999996</v>
      </c>
      <c r="X28" s="43">
        <f t="shared" si="5"/>
        <v>0.6</v>
      </c>
      <c r="Y28" s="43" t="str">
        <f t="shared" si="6"/>
        <v>..</v>
      </c>
      <c r="Z28" s="43">
        <f t="shared" si="7"/>
        <v>0.6</v>
      </c>
      <c r="AA28" s="43">
        <f t="shared" si="8"/>
        <v>0.4</v>
      </c>
      <c r="AB28" s="43">
        <f t="shared" si="9"/>
        <v>0.7</v>
      </c>
      <c r="AC28" s="43">
        <f t="shared" si="10"/>
        <v>0.67500000000000004</v>
      </c>
      <c r="AD28" s="43">
        <f t="shared" si="11"/>
        <v>0.55000000000000004</v>
      </c>
      <c r="AE28" s="43">
        <f t="shared" si="12"/>
        <v>0.6</v>
      </c>
      <c r="AF28" s="43">
        <f t="shared" si="13"/>
        <v>0.65</v>
      </c>
      <c r="AG28" s="43" t="str">
        <f t="shared" si="14"/>
        <v>..</v>
      </c>
      <c r="AH28" s="43">
        <f t="shared" si="15"/>
        <v>0.9353153872919665</v>
      </c>
    </row>
    <row r="29" spans="1:34">
      <c r="A29" s="47" t="s">
        <v>72</v>
      </c>
      <c r="B29" s="47" t="s">
        <v>487</v>
      </c>
      <c r="C29" s="43">
        <f t="shared" si="1"/>
        <v>0.77834927260947673</v>
      </c>
      <c r="F29" s="52">
        <v>3.4</v>
      </c>
      <c r="G29" s="52">
        <v>2.7</v>
      </c>
      <c r="H29" s="52">
        <v>3</v>
      </c>
      <c r="I29" s="52">
        <v>2.5</v>
      </c>
      <c r="J29" s="53" t="s">
        <v>181</v>
      </c>
      <c r="K29" s="52">
        <v>2</v>
      </c>
      <c r="L29" s="52">
        <v>2.2999999999999998</v>
      </c>
      <c r="M29" s="52">
        <v>1.9</v>
      </c>
      <c r="N29" s="52">
        <v>1.9</v>
      </c>
      <c r="O29" s="52" t="s">
        <v>181</v>
      </c>
      <c r="P29" s="52">
        <v>2.2999999999999998</v>
      </c>
      <c r="Q29" s="52">
        <v>2.5</v>
      </c>
      <c r="R29" s="52" t="s">
        <v>181</v>
      </c>
      <c r="S29" s="38">
        <v>0.99419854521895334</v>
      </c>
      <c r="T29" s="36"/>
      <c r="U29" s="43">
        <f t="shared" si="2"/>
        <v>0.4</v>
      </c>
      <c r="V29" s="43">
        <f t="shared" si="3"/>
        <v>0.57499999999999996</v>
      </c>
      <c r="W29" s="43">
        <f t="shared" si="4"/>
        <v>0.5</v>
      </c>
      <c r="X29" s="43">
        <f t="shared" si="5"/>
        <v>0.625</v>
      </c>
      <c r="Y29" s="43" t="str">
        <f t="shared" si="6"/>
        <v>..</v>
      </c>
      <c r="Z29" s="43">
        <f t="shared" si="7"/>
        <v>0.75</v>
      </c>
      <c r="AA29" s="43">
        <f t="shared" si="8"/>
        <v>0.67500000000000004</v>
      </c>
      <c r="AB29" s="43">
        <f t="shared" si="9"/>
        <v>0.77500000000000002</v>
      </c>
      <c r="AC29" s="43">
        <f t="shared" si="10"/>
        <v>0.77500000000000002</v>
      </c>
      <c r="AD29" s="43" t="str">
        <f t="shared" si="11"/>
        <v>..</v>
      </c>
      <c r="AE29" s="43">
        <f t="shared" si="12"/>
        <v>0.67500000000000004</v>
      </c>
      <c r="AF29" s="43">
        <f t="shared" si="13"/>
        <v>0.625</v>
      </c>
      <c r="AG29" s="43" t="str">
        <f t="shared" si="14"/>
        <v>..</v>
      </c>
      <c r="AH29" s="43">
        <f t="shared" si="15"/>
        <v>0.99419854521895334</v>
      </c>
    </row>
    <row r="30" spans="1:34">
      <c r="A30" s="47" t="s">
        <v>69</v>
      </c>
      <c r="B30" s="47" t="s">
        <v>488</v>
      </c>
      <c r="C30" s="43">
        <f t="shared" si="1"/>
        <v>0.61785714285714288</v>
      </c>
      <c r="F30" s="52">
        <v>4.2</v>
      </c>
      <c r="G30" s="52">
        <v>3.5</v>
      </c>
      <c r="H30" s="52">
        <v>2.4</v>
      </c>
      <c r="I30" s="52">
        <v>3.4</v>
      </c>
      <c r="J30" s="53" t="s">
        <v>181</v>
      </c>
      <c r="K30" s="52">
        <v>3.1</v>
      </c>
      <c r="L30" s="52">
        <v>4.3</v>
      </c>
      <c r="M30" s="52">
        <v>3.3</v>
      </c>
      <c r="N30" s="52">
        <v>3</v>
      </c>
      <c r="O30" s="52">
        <v>1.9</v>
      </c>
      <c r="P30" s="52">
        <v>3.1</v>
      </c>
      <c r="Q30" s="52">
        <v>2.8</v>
      </c>
      <c r="R30" s="52" t="s">
        <v>181</v>
      </c>
      <c r="S30" s="38">
        <v>0.81428571428571428</v>
      </c>
      <c r="T30" s="36"/>
      <c r="U30" s="43">
        <f t="shared" si="2"/>
        <v>0.19999999999999996</v>
      </c>
      <c r="V30" s="43">
        <f t="shared" si="3"/>
        <v>0.375</v>
      </c>
      <c r="W30" s="43">
        <f t="shared" si="4"/>
        <v>0.65</v>
      </c>
      <c r="X30" s="43">
        <f t="shared" si="5"/>
        <v>0.4</v>
      </c>
      <c r="Y30" s="43" t="str">
        <f t="shared" si="6"/>
        <v>..</v>
      </c>
      <c r="Z30" s="43">
        <f t="shared" si="7"/>
        <v>0.47499999999999998</v>
      </c>
      <c r="AA30" s="43">
        <f t="shared" si="8"/>
        <v>0.17500000000000004</v>
      </c>
      <c r="AB30" s="43">
        <f t="shared" si="9"/>
        <v>0.42500000000000004</v>
      </c>
      <c r="AC30" s="43">
        <f t="shared" si="10"/>
        <v>0.5</v>
      </c>
      <c r="AD30" s="43">
        <f t="shared" si="11"/>
        <v>0.77500000000000002</v>
      </c>
      <c r="AE30" s="43">
        <f t="shared" si="12"/>
        <v>0.47499999999999998</v>
      </c>
      <c r="AF30" s="43">
        <f t="shared" si="13"/>
        <v>0.55000000000000004</v>
      </c>
      <c r="AG30" s="43" t="str">
        <f t="shared" si="14"/>
        <v>..</v>
      </c>
      <c r="AH30" s="43">
        <f t="shared" si="15"/>
        <v>0.81428571428571428</v>
      </c>
    </row>
    <row r="31" spans="1:34">
      <c r="A31" s="47" t="s">
        <v>68</v>
      </c>
      <c r="B31" s="47" t="s">
        <v>489</v>
      </c>
      <c r="C31" s="43">
        <f t="shared" si="1"/>
        <v>0.55078923508012623</v>
      </c>
      <c r="F31" s="52">
        <v>4.0999999999999996</v>
      </c>
      <c r="G31" s="52">
        <v>4.2</v>
      </c>
      <c r="H31" s="52">
        <v>2.8</v>
      </c>
      <c r="I31" s="52">
        <v>4.2</v>
      </c>
      <c r="J31" s="53" t="s">
        <v>181</v>
      </c>
      <c r="K31" s="52">
        <v>3.3</v>
      </c>
      <c r="L31" s="52">
        <v>4.2</v>
      </c>
      <c r="M31" s="52">
        <v>3.6</v>
      </c>
      <c r="N31" s="52">
        <v>3.4</v>
      </c>
      <c r="O31" s="52">
        <v>3.3</v>
      </c>
      <c r="P31" s="52">
        <v>3</v>
      </c>
      <c r="Q31" s="52">
        <v>2.9</v>
      </c>
      <c r="R31" s="52" t="s">
        <v>181</v>
      </c>
      <c r="S31" s="38">
        <v>0.78586418444596662</v>
      </c>
      <c r="T31" s="36"/>
      <c r="U31" s="43">
        <f t="shared" si="2"/>
        <v>0.22500000000000009</v>
      </c>
      <c r="V31" s="43">
        <f t="shared" si="3"/>
        <v>0.19999999999999996</v>
      </c>
      <c r="W31" s="43">
        <f t="shared" si="4"/>
        <v>0.55000000000000004</v>
      </c>
      <c r="X31" s="43">
        <f t="shared" si="5"/>
        <v>0.19999999999999996</v>
      </c>
      <c r="Y31" s="43" t="str">
        <f t="shared" si="6"/>
        <v>..</v>
      </c>
      <c r="Z31" s="43">
        <f t="shared" si="7"/>
        <v>0.42500000000000004</v>
      </c>
      <c r="AA31" s="43">
        <f t="shared" si="8"/>
        <v>0.19999999999999996</v>
      </c>
      <c r="AB31" s="43">
        <f t="shared" si="9"/>
        <v>0.35</v>
      </c>
      <c r="AC31" s="43">
        <f t="shared" si="10"/>
        <v>0.4</v>
      </c>
      <c r="AD31" s="43">
        <f t="shared" si="11"/>
        <v>0.42500000000000004</v>
      </c>
      <c r="AE31" s="43">
        <f t="shared" si="12"/>
        <v>0.5</v>
      </c>
      <c r="AF31" s="43">
        <f t="shared" si="13"/>
        <v>0.52500000000000002</v>
      </c>
      <c r="AG31" s="43" t="str">
        <f t="shared" si="14"/>
        <v>..</v>
      </c>
      <c r="AH31" s="43">
        <f t="shared" si="15"/>
        <v>0.78586418444596662</v>
      </c>
    </row>
    <row r="32" spans="1:34">
      <c r="A32" s="47" t="s">
        <v>73</v>
      </c>
      <c r="B32" s="47" t="s">
        <v>525</v>
      </c>
      <c r="C32" s="43">
        <f t="shared" si="1"/>
        <v>0.69633448184468594</v>
      </c>
      <c r="F32" s="52">
        <v>4.2</v>
      </c>
      <c r="G32" s="52">
        <v>3.8</v>
      </c>
      <c r="H32" s="52">
        <v>3.1</v>
      </c>
      <c r="I32" s="52">
        <v>2.8</v>
      </c>
      <c r="J32" s="53" t="s">
        <v>181</v>
      </c>
      <c r="K32" s="52">
        <v>2.6</v>
      </c>
      <c r="L32" s="52">
        <v>3.3</v>
      </c>
      <c r="M32" s="52">
        <v>3</v>
      </c>
      <c r="N32" s="52">
        <v>3</v>
      </c>
      <c r="O32" s="52">
        <v>2.2000000000000002</v>
      </c>
      <c r="P32" s="52">
        <v>2.9</v>
      </c>
      <c r="Q32" s="52">
        <v>3.1</v>
      </c>
      <c r="R32" s="52" t="s">
        <v>181</v>
      </c>
      <c r="S32" s="38">
        <v>0.9812403922608004</v>
      </c>
      <c r="T32" s="36"/>
      <c r="U32" s="43">
        <f t="shared" si="2"/>
        <v>0.19999999999999996</v>
      </c>
      <c r="V32" s="43">
        <f t="shared" si="3"/>
        <v>0.30000000000000004</v>
      </c>
      <c r="W32" s="43">
        <f t="shared" si="4"/>
        <v>0.47499999999999998</v>
      </c>
      <c r="X32" s="43">
        <f t="shared" si="5"/>
        <v>0.55000000000000004</v>
      </c>
      <c r="Y32" s="43" t="str">
        <f t="shared" si="6"/>
        <v>..</v>
      </c>
      <c r="Z32" s="43">
        <f t="shared" si="7"/>
        <v>0.6</v>
      </c>
      <c r="AA32" s="43">
        <f t="shared" si="8"/>
        <v>0.42500000000000004</v>
      </c>
      <c r="AB32" s="43">
        <f t="shared" si="9"/>
        <v>0.5</v>
      </c>
      <c r="AC32" s="43">
        <f t="shared" si="10"/>
        <v>0.5</v>
      </c>
      <c r="AD32" s="43">
        <f t="shared" si="11"/>
        <v>0.7</v>
      </c>
      <c r="AE32" s="43">
        <f t="shared" si="12"/>
        <v>0.52500000000000002</v>
      </c>
      <c r="AF32" s="43">
        <f t="shared" si="13"/>
        <v>0.47499999999999998</v>
      </c>
      <c r="AG32" s="43" t="str">
        <f t="shared" si="14"/>
        <v>..</v>
      </c>
      <c r="AH32" s="43">
        <f t="shared" si="15"/>
        <v>0.9812403922608004</v>
      </c>
    </row>
    <row r="33" spans="1:34">
      <c r="A33" s="47" t="s">
        <v>74</v>
      </c>
      <c r="B33" s="47" t="s">
        <v>491</v>
      </c>
      <c r="C33" s="43" t="str">
        <f t="shared" si="1"/>
        <v>..</v>
      </c>
      <c r="F33" s="52">
        <v>4</v>
      </c>
      <c r="G33" s="52">
        <v>3.3</v>
      </c>
      <c r="H33" s="52">
        <v>3.3</v>
      </c>
      <c r="I33" s="52">
        <v>3.2</v>
      </c>
      <c r="J33" s="53" t="s">
        <v>181</v>
      </c>
      <c r="K33" s="52">
        <v>2.2999999999999998</v>
      </c>
      <c r="L33" s="52">
        <v>2.4</v>
      </c>
      <c r="M33" s="52">
        <v>3.2</v>
      </c>
      <c r="N33" s="52">
        <v>3.4</v>
      </c>
      <c r="O33" s="52">
        <v>2.4</v>
      </c>
      <c r="P33" s="52">
        <v>3.2</v>
      </c>
      <c r="Q33" s="52">
        <v>2.7</v>
      </c>
      <c r="R33" s="52" t="s">
        <v>181</v>
      </c>
      <c r="S33" s="38" t="s">
        <v>181</v>
      </c>
      <c r="T33" s="36"/>
      <c r="U33" s="43">
        <f t="shared" si="2"/>
        <v>0.25</v>
      </c>
      <c r="V33" s="43">
        <f t="shared" si="3"/>
        <v>0.42500000000000004</v>
      </c>
      <c r="W33" s="43">
        <f t="shared" si="4"/>
        <v>0.42500000000000004</v>
      </c>
      <c r="X33" s="43">
        <f t="shared" si="5"/>
        <v>0.44999999999999996</v>
      </c>
      <c r="Y33" s="43" t="str">
        <f t="shared" si="6"/>
        <v>..</v>
      </c>
      <c r="Z33" s="43">
        <f t="shared" si="7"/>
        <v>0.67500000000000004</v>
      </c>
      <c r="AA33" s="43">
        <f t="shared" si="8"/>
        <v>0.65</v>
      </c>
      <c r="AB33" s="43">
        <f t="shared" si="9"/>
        <v>0.44999999999999996</v>
      </c>
      <c r="AC33" s="43">
        <f t="shared" si="10"/>
        <v>0.4</v>
      </c>
      <c r="AD33" s="43">
        <f t="shared" si="11"/>
        <v>0.65</v>
      </c>
      <c r="AE33" s="43">
        <f t="shared" si="12"/>
        <v>0.44999999999999996</v>
      </c>
      <c r="AF33" s="43">
        <f t="shared" si="13"/>
        <v>0.57499999999999996</v>
      </c>
      <c r="AG33" s="43" t="str">
        <f t="shared" si="14"/>
        <v>..</v>
      </c>
      <c r="AH33" s="43" t="str">
        <f t="shared" si="15"/>
        <v>..</v>
      </c>
    </row>
    <row r="34" spans="1:34">
      <c r="A34" s="47" t="s">
        <v>77</v>
      </c>
      <c r="B34" s="47" t="s">
        <v>492</v>
      </c>
      <c r="C34" s="43">
        <f t="shared" si="1"/>
        <v>0.66800624670255615</v>
      </c>
      <c r="F34" s="52">
        <v>4</v>
      </c>
      <c r="G34" s="52">
        <v>3.7</v>
      </c>
      <c r="H34" s="52">
        <v>3.4</v>
      </c>
      <c r="I34" s="52">
        <v>3</v>
      </c>
      <c r="J34" s="53" t="s">
        <v>181</v>
      </c>
      <c r="K34" s="52">
        <v>3.1</v>
      </c>
      <c r="L34" s="52">
        <v>3.6</v>
      </c>
      <c r="M34" s="52">
        <v>2.7</v>
      </c>
      <c r="N34" s="52">
        <v>3.2</v>
      </c>
      <c r="O34" s="52">
        <v>3.1</v>
      </c>
      <c r="P34" s="52">
        <v>3.6</v>
      </c>
      <c r="Q34" s="52">
        <v>3</v>
      </c>
      <c r="R34" s="52" t="s">
        <v>181</v>
      </c>
      <c r="S34" s="38">
        <v>0.95029820769082662</v>
      </c>
      <c r="T34" s="36"/>
      <c r="U34" s="43">
        <f t="shared" si="2"/>
        <v>0.25</v>
      </c>
      <c r="V34" s="43">
        <f t="shared" si="3"/>
        <v>0.32499999999999996</v>
      </c>
      <c r="W34" s="43">
        <f t="shared" si="4"/>
        <v>0.4</v>
      </c>
      <c r="X34" s="43">
        <f t="shared" si="5"/>
        <v>0.5</v>
      </c>
      <c r="Y34" s="43" t="str">
        <f t="shared" si="6"/>
        <v>..</v>
      </c>
      <c r="Z34" s="43">
        <f t="shared" si="7"/>
        <v>0.47499999999999998</v>
      </c>
      <c r="AA34" s="43">
        <f t="shared" si="8"/>
        <v>0.35</v>
      </c>
      <c r="AB34" s="43">
        <f t="shared" si="9"/>
        <v>0.57499999999999996</v>
      </c>
      <c r="AC34" s="43">
        <f t="shared" si="10"/>
        <v>0.44999999999999996</v>
      </c>
      <c r="AD34" s="43">
        <f t="shared" si="11"/>
        <v>0.47499999999999998</v>
      </c>
      <c r="AE34" s="43">
        <f t="shared" si="12"/>
        <v>0.35</v>
      </c>
      <c r="AF34" s="43">
        <f t="shared" si="13"/>
        <v>0.5</v>
      </c>
      <c r="AG34" s="43" t="str">
        <f t="shared" si="14"/>
        <v>..</v>
      </c>
      <c r="AH34" s="43">
        <f t="shared" si="15"/>
        <v>0.95029820769082662</v>
      </c>
    </row>
    <row r="35" spans="1:34">
      <c r="A35" s="47" t="s">
        <v>79</v>
      </c>
      <c r="B35" s="47" t="s">
        <v>526</v>
      </c>
      <c r="C35" s="43">
        <f t="shared" si="1"/>
        <v>0.63069432224177469</v>
      </c>
      <c r="F35" s="52">
        <v>3.6</v>
      </c>
      <c r="G35" s="52">
        <v>3.5</v>
      </c>
      <c r="H35" s="52">
        <v>2.2999999999999998</v>
      </c>
      <c r="I35" s="52">
        <v>3.5</v>
      </c>
      <c r="J35" s="53" t="s">
        <v>181</v>
      </c>
      <c r="K35" s="52">
        <v>2.6</v>
      </c>
      <c r="L35" s="52">
        <v>4.0999999999999996</v>
      </c>
      <c r="M35" s="52">
        <v>3.5</v>
      </c>
      <c r="N35" s="52">
        <v>3.4</v>
      </c>
      <c r="O35" s="52">
        <v>3</v>
      </c>
      <c r="P35" s="52">
        <v>2.9</v>
      </c>
      <c r="Q35" s="52">
        <v>3</v>
      </c>
      <c r="R35" s="52" t="s">
        <v>181</v>
      </c>
      <c r="S35" s="38">
        <v>0.81710293019783498</v>
      </c>
      <c r="T35" s="36"/>
      <c r="U35" s="43">
        <f t="shared" si="2"/>
        <v>0.35</v>
      </c>
      <c r="V35" s="43">
        <f t="shared" si="3"/>
        <v>0.375</v>
      </c>
      <c r="W35" s="43">
        <f t="shared" si="4"/>
        <v>0.67500000000000004</v>
      </c>
      <c r="X35" s="43">
        <f t="shared" si="5"/>
        <v>0.375</v>
      </c>
      <c r="Y35" s="43" t="str">
        <f t="shared" si="6"/>
        <v>..</v>
      </c>
      <c r="Z35" s="43">
        <f t="shared" si="7"/>
        <v>0.6</v>
      </c>
      <c r="AA35" s="43">
        <f t="shared" si="8"/>
        <v>0.22500000000000009</v>
      </c>
      <c r="AB35" s="43">
        <f t="shared" si="9"/>
        <v>0.375</v>
      </c>
      <c r="AC35" s="43">
        <f t="shared" si="10"/>
        <v>0.4</v>
      </c>
      <c r="AD35" s="43">
        <f t="shared" si="11"/>
        <v>0.5</v>
      </c>
      <c r="AE35" s="43">
        <f t="shared" si="12"/>
        <v>0.52500000000000002</v>
      </c>
      <c r="AF35" s="43">
        <f t="shared" si="13"/>
        <v>0.5</v>
      </c>
      <c r="AG35" s="43" t="str">
        <f t="shared" si="14"/>
        <v>..</v>
      </c>
      <c r="AH35" s="43">
        <f t="shared" si="15"/>
        <v>0.81710293019783498</v>
      </c>
    </row>
    <row r="36" spans="1:34">
      <c r="A36" s="47" t="s">
        <v>82</v>
      </c>
      <c r="B36" s="47" t="s">
        <v>493</v>
      </c>
      <c r="C36" s="43">
        <f t="shared" si="1"/>
        <v>0.65249999999999997</v>
      </c>
      <c r="F36" s="52">
        <v>4.3</v>
      </c>
      <c r="G36" s="52">
        <v>4.2</v>
      </c>
      <c r="H36" s="52">
        <v>3.5</v>
      </c>
      <c r="I36" s="52">
        <v>3.5</v>
      </c>
      <c r="J36" s="53" t="s">
        <v>181</v>
      </c>
      <c r="K36" s="52">
        <v>3.3</v>
      </c>
      <c r="L36" s="52">
        <v>3.3</v>
      </c>
      <c r="M36" s="52">
        <v>2.4</v>
      </c>
      <c r="N36" s="52">
        <v>3.3</v>
      </c>
      <c r="O36" s="52">
        <v>3.2</v>
      </c>
      <c r="P36" s="52">
        <v>3.1</v>
      </c>
      <c r="Q36" s="52">
        <v>2.4</v>
      </c>
      <c r="R36" s="52" t="s">
        <v>181</v>
      </c>
      <c r="S36" s="38">
        <v>0.98</v>
      </c>
      <c r="T36" s="36"/>
      <c r="U36" s="43">
        <f t="shared" si="2"/>
        <v>0.17500000000000004</v>
      </c>
      <c r="V36" s="43">
        <f t="shared" si="3"/>
        <v>0.19999999999999996</v>
      </c>
      <c r="W36" s="43">
        <f t="shared" si="4"/>
        <v>0.375</v>
      </c>
      <c r="X36" s="43">
        <f t="shared" si="5"/>
        <v>0.375</v>
      </c>
      <c r="Y36" s="43" t="str">
        <f t="shared" si="6"/>
        <v>..</v>
      </c>
      <c r="Z36" s="43">
        <f t="shared" si="7"/>
        <v>0.42500000000000004</v>
      </c>
      <c r="AA36" s="43">
        <f t="shared" si="8"/>
        <v>0.42500000000000004</v>
      </c>
      <c r="AB36" s="43">
        <f t="shared" si="9"/>
        <v>0.65</v>
      </c>
      <c r="AC36" s="43">
        <f t="shared" si="10"/>
        <v>0.42500000000000004</v>
      </c>
      <c r="AD36" s="43">
        <f t="shared" si="11"/>
        <v>0.44999999999999996</v>
      </c>
      <c r="AE36" s="43">
        <f t="shared" si="12"/>
        <v>0.47499999999999998</v>
      </c>
      <c r="AF36" s="43">
        <f t="shared" si="13"/>
        <v>0.65</v>
      </c>
      <c r="AG36" s="43" t="str">
        <f t="shared" si="14"/>
        <v>..</v>
      </c>
      <c r="AH36" s="43">
        <f t="shared" si="15"/>
        <v>0.98</v>
      </c>
    </row>
    <row r="37" spans="1:34">
      <c r="A37" s="47" t="s">
        <v>93</v>
      </c>
      <c r="B37" s="47" t="s">
        <v>494</v>
      </c>
      <c r="C37" s="43">
        <f t="shared" si="1"/>
        <v>0.7124422063197573</v>
      </c>
      <c r="F37" s="52">
        <v>3.6</v>
      </c>
      <c r="G37" s="52">
        <v>3.2</v>
      </c>
      <c r="H37" s="52">
        <v>2.4</v>
      </c>
      <c r="I37" s="52">
        <v>3.6</v>
      </c>
      <c r="J37" s="53" t="s">
        <v>181</v>
      </c>
      <c r="K37" s="52">
        <v>2.8</v>
      </c>
      <c r="L37" s="52">
        <v>2.2000000000000002</v>
      </c>
      <c r="M37" s="52">
        <v>2.8</v>
      </c>
      <c r="N37" s="52">
        <v>2.6</v>
      </c>
      <c r="O37" s="52">
        <v>1.5</v>
      </c>
      <c r="P37" s="52">
        <v>3.8</v>
      </c>
      <c r="Q37" s="52">
        <v>3.1</v>
      </c>
      <c r="R37" s="52" t="s">
        <v>181</v>
      </c>
      <c r="S37" s="38">
        <v>0.94917012692522895</v>
      </c>
      <c r="T37" s="36"/>
      <c r="U37" s="43">
        <f t="shared" si="2"/>
        <v>0.35</v>
      </c>
      <c r="V37" s="43">
        <f t="shared" si="3"/>
        <v>0.44999999999999996</v>
      </c>
      <c r="W37" s="43">
        <f t="shared" si="4"/>
        <v>0.65</v>
      </c>
      <c r="X37" s="43">
        <f t="shared" si="5"/>
        <v>0.35</v>
      </c>
      <c r="Y37" s="43" t="str">
        <f t="shared" si="6"/>
        <v>..</v>
      </c>
      <c r="Z37" s="43">
        <f t="shared" si="7"/>
        <v>0.55000000000000004</v>
      </c>
      <c r="AA37" s="43">
        <f t="shared" si="8"/>
        <v>0.7</v>
      </c>
      <c r="AB37" s="43">
        <f t="shared" si="9"/>
        <v>0.55000000000000004</v>
      </c>
      <c r="AC37" s="43">
        <f t="shared" si="10"/>
        <v>0.6</v>
      </c>
      <c r="AD37" s="43">
        <f t="shared" si="11"/>
        <v>0.875</v>
      </c>
      <c r="AE37" s="43">
        <f t="shared" si="12"/>
        <v>0.30000000000000004</v>
      </c>
      <c r="AF37" s="43">
        <f t="shared" si="13"/>
        <v>0.47499999999999998</v>
      </c>
      <c r="AG37" s="43" t="str">
        <f t="shared" si="14"/>
        <v>..</v>
      </c>
      <c r="AH37" s="43">
        <f t="shared" si="15"/>
        <v>0.94917012692522895</v>
      </c>
    </row>
    <row r="38" spans="1:34">
      <c r="A38" s="47" t="s">
        <v>91</v>
      </c>
      <c r="B38" s="47" t="s">
        <v>495</v>
      </c>
      <c r="C38" s="43">
        <f t="shared" si="1"/>
        <v>0.77270533321553736</v>
      </c>
      <c r="F38" s="52">
        <v>3</v>
      </c>
      <c r="G38" s="52">
        <v>2.6</v>
      </c>
      <c r="H38" s="52">
        <v>2.9</v>
      </c>
      <c r="I38" s="52">
        <v>2.5</v>
      </c>
      <c r="J38" s="53" t="s">
        <v>181</v>
      </c>
      <c r="K38" s="52">
        <v>2.2000000000000002</v>
      </c>
      <c r="L38" s="52">
        <v>2.4</v>
      </c>
      <c r="M38" s="52">
        <v>2</v>
      </c>
      <c r="N38" s="52">
        <v>2.2999999999999998</v>
      </c>
      <c r="O38" s="52">
        <v>2.2000000000000002</v>
      </c>
      <c r="P38" s="52">
        <v>2</v>
      </c>
      <c r="Q38" s="52">
        <v>2.1</v>
      </c>
      <c r="R38" s="52" t="s">
        <v>181</v>
      </c>
      <c r="S38" s="38">
        <v>0.95398209500250319</v>
      </c>
      <c r="T38" s="36"/>
      <c r="U38" s="43">
        <f t="shared" si="2"/>
        <v>0.5</v>
      </c>
      <c r="V38" s="43">
        <f t="shared" si="3"/>
        <v>0.6</v>
      </c>
      <c r="W38" s="43">
        <f t="shared" si="4"/>
        <v>0.52500000000000002</v>
      </c>
      <c r="X38" s="43">
        <f t="shared" si="5"/>
        <v>0.625</v>
      </c>
      <c r="Y38" s="43" t="str">
        <f t="shared" si="6"/>
        <v>..</v>
      </c>
      <c r="Z38" s="43">
        <f t="shared" si="7"/>
        <v>0.7</v>
      </c>
      <c r="AA38" s="43">
        <f t="shared" si="8"/>
        <v>0.65</v>
      </c>
      <c r="AB38" s="43">
        <f t="shared" si="9"/>
        <v>0.75</v>
      </c>
      <c r="AC38" s="43">
        <f t="shared" si="10"/>
        <v>0.67500000000000004</v>
      </c>
      <c r="AD38" s="43">
        <f t="shared" si="11"/>
        <v>0.7</v>
      </c>
      <c r="AE38" s="43">
        <f t="shared" si="12"/>
        <v>0.75</v>
      </c>
      <c r="AF38" s="43">
        <f t="shared" si="13"/>
        <v>0.72499999999999998</v>
      </c>
      <c r="AG38" s="43" t="str">
        <f t="shared" si="14"/>
        <v>..</v>
      </c>
      <c r="AH38" s="43">
        <f t="shared" si="15"/>
        <v>0.95398209500250319</v>
      </c>
    </row>
    <row r="39" spans="1:34">
      <c r="A39" s="47" t="s">
        <v>99</v>
      </c>
      <c r="B39" s="47" t="s">
        <v>496</v>
      </c>
      <c r="C39" s="43">
        <f t="shared" si="1"/>
        <v>0.59465632607976915</v>
      </c>
      <c r="F39" s="52">
        <v>4.3</v>
      </c>
      <c r="G39" s="52">
        <v>4.2</v>
      </c>
      <c r="H39" s="52">
        <v>3.4</v>
      </c>
      <c r="I39" s="52">
        <v>4.5</v>
      </c>
      <c r="J39" s="53" t="s">
        <v>181</v>
      </c>
      <c r="K39" s="52">
        <v>4</v>
      </c>
      <c r="L39" s="52">
        <v>3.9</v>
      </c>
      <c r="M39" s="52">
        <v>3.2</v>
      </c>
      <c r="N39" s="52">
        <v>3.4</v>
      </c>
      <c r="O39" s="52">
        <v>2.9</v>
      </c>
      <c r="P39" s="52">
        <v>4.3</v>
      </c>
      <c r="Q39" s="52">
        <v>2.9</v>
      </c>
      <c r="R39" s="52" t="s">
        <v>181</v>
      </c>
      <c r="S39" s="38">
        <v>0.93502693787382407</v>
      </c>
      <c r="T39" s="36"/>
      <c r="U39" s="43">
        <f t="shared" si="2"/>
        <v>0.17500000000000004</v>
      </c>
      <c r="V39" s="43">
        <f t="shared" si="3"/>
        <v>0.19999999999999996</v>
      </c>
      <c r="W39" s="43">
        <f t="shared" si="4"/>
        <v>0.4</v>
      </c>
      <c r="X39" s="43">
        <f t="shared" si="5"/>
        <v>0.125</v>
      </c>
      <c r="Y39" s="43" t="str">
        <f t="shared" si="6"/>
        <v>..</v>
      </c>
      <c r="Z39" s="43">
        <f t="shared" si="7"/>
        <v>0.25</v>
      </c>
      <c r="AA39" s="43">
        <f t="shared" si="8"/>
        <v>0.27500000000000002</v>
      </c>
      <c r="AB39" s="43">
        <f t="shared" si="9"/>
        <v>0.44999999999999996</v>
      </c>
      <c r="AC39" s="43">
        <f t="shared" si="10"/>
        <v>0.4</v>
      </c>
      <c r="AD39" s="43">
        <f t="shared" si="11"/>
        <v>0.52500000000000002</v>
      </c>
      <c r="AE39" s="43">
        <f t="shared" si="12"/>
        <v>0.17500000000000004</v>
      </c>
      <c r="AF39" s="43">
        <f t="shared" si="13"/>
        <v>0.52500000000000002</v>
      </c>
      <c r="AG39" s="43" t="str">
        <f t="shared" si="14"/>
        <v>..</v>
      </c>
      <c r="AH39" s="43">
        <f t="shared" si="15"/>
        <v>0.93502693787382407</v>
      </c>
    </row>
    <row r="40" spans="1:34">
      <c r="A40" s="47" t="s">
        <v>107</v>
      </c>
      <c r="B40" s="47" t="s">
        <v>497</v>
      </c>
      <c r="C40" s="43">
        <f t="shared" si="1"/>
        <v>0.75141414141414142</v>
      </c>
      <c r="F40" s="52">
        <v>3.5</v>
      </c>
      <c r="G40" s="52">
        <v>3</v>
      </c>
      <c r="H40" s="52">
        <v>2.4</v>
      </c>
      <c r="I40" s="52">
        <v>2.8</v>
      </c>
      <c r="J40" s="53" t="s">
        <v>181</v>
      </c>
      <c r="K40" s="52">
        <v>2.2000000000000002</v>
      </c>
      <c r="L40" s="52">
        <v>3.8</v>
      </c>
      <c r="M40" s="52">
        <v>3.1</v>
      </c>
      <c r="N40" s="52">
        <v>2.5</v>
      </c>
      <c r="O40" s="52">
        <v>2</v>
      </c>
      <c r="P40" s="52">
        <v>2.1</v>
      </c>
      <c r="Q40" s="52">
        <v>2.2000000000000002</v>
      </c>
      <c r="R40" s="52" t="s">
        <v>181</v>
      </c>
      <c r="S40" s="38">
        <v>0.9656854256854257</v>
      </c>
      <c r="T40" s="36"/>
      <c r="U40" s="43">
        <f t="shared" si="2"/>
        <v>0.375</v>
      </c>
      <c r="V40" s="43">
        <f t="shared" si="3"/>
        <v>0.5</v>
      </c>
      <c r="W40" s="43">
        <f t="shared" si="4"/>
        <v>0.65</v>
      </c>
      <c r="X40" s="43">
        <f t="shared" si="5"/>
        <v>0.55000000000000004</v>
      </c>
      <c r="Y40" s="43" t="str">
        <f t="shared" si="6"/>
        <v>..</v>
      </c>
      <c r="Z40" s="43">
        <f t="shared" si="7"/>
        <v>0.7</v>
      </c>
      <c r="AA40" s="43">
        <f t="shared" si="8"/>
        <v>0.30000000000000004</v>
      </c>
      <c r="AB40" s="43">
        <f t="shared" si="9"/>
        <v>0.47499999999999998</v>
      </c>
      <c r="AC40" s="43">
        <f t="shared" si="10"/>
        <v>0.625</v>
      </c>
      <c r="AD40" s="43">
        <f t="shared" si="11"/>
        <v>0.75</v>
      </c>
      <c r="AE40" s="43">
        <f t="shared" si="12"/>
        <v>0.72499999999999998</v>
      </c>
      <c r="AF40" s="43">
        <f t="shared" si="13"/>
        <v>0.7</v>
      </c>
      <c r="AG40" s="43" t="str">
        <f t="shared" si="14"/>
        <v>..</v>
      </c>
      <c r="AH40" s="43">
        <f t="shared" si="15"/>
        <v>0.9656854256854257</v>
      </c>
    </row>
    <row r="41" spans="1:34">
      <c r="A41" s="47" t="s">
        <v>98</v>
      </c>
      <c r="B41" s="47" t="s">
        <v>527</v>
      </c>
      <c r="C41" s="43">
        <f t="shared" si="1"/>
        <v>0.51163129825500953</v>
      </c>
      <c r="F41" s="52">
        <v>4.4000000000000004</v>
      </c>
      <c r="G41" s="52">
        <v>4.3</v>
      </c>
      <c r="H41" s="52">
        <v>3.5</v>
      </c>
      <c r="I41" s="52">
        <v>4.2</v>
      </c>
      <c r="J41" s="53" t="s">
        <v>181</v>
      </c>
      <c r="K41" s="52">
        <v>3.2</v>
      </c>
      <c r="L41" s="52">
        <v>4.5</v>
      </c>
      <c r="M41" s="52">
        <v>3.9</v>
      </c>
      <c r="N41" s="52">
        <v>3.8</v>
      </c>
      <c r="O41" s="52">
        <v>3.2</v>
      </c>
      <c r="P41" s="52">
        <v>3</v>
      </c>
      <c r="Q41" s="52">
        <v>3.5</v>
      </c>
      <c r="R41" s="52" t="s">
        <v>181</v>
      </c>
      <c r="S41" s="38">
        <v>0.77254831079573338</v>
      </c>
      <c r="T41" s="36"/>
      <c r="U41" s="43">
        <f t="shared" si="2"/>
        <v>0.14999999999999991</v>
      </c>
      <c r="V41" s="43">
        <f t="shared" si="3"/>
        <v>0.17500000000000004</v>
      </c>
      <c r="W41" s="43">
        <f t="shared" si="4"/>
        <v>0.375</v>
      </c>
      <c r="X41" s="43">
        <f t="shared" si="5"/>
        <v>0.19999999999999996</v>
      </c>
      <c r="Y41" s="43" t="str">
        <f t="shared" si="6"/>
        <v>..</v>
      </c>
      <c r="Z41" s="43">
        <f t="shared" si="7"/>
        <v>0.44999999999999996</v>
      </c>
      <c r="AA41" s="43">
        <f t="shared" si="8"/>
        <v>0.125</v>
      </c>
      <c r="AB41" s="43">
        <f t="shared" si="9"/>
        <v>0.27500000000000002</v>
      </c>
      <c r="AC41" s="43">
        <f t="shared" si="10"/>
        <v>0.30000000000000004</v>
      </c>
      <c r="AD41" s="43">
        <f t="shared" si="11"/>
        <v>0.44999999999999996</v>
      </c>
      <c r="AE41" s="43">
        <f t="shared" si="12"/>
        <v>0.5</v>
      </c>
      <c r="AF41" s="43">
        <f t="shared" si="13"/>
        <v>0.375</v>
      </c>
      <c r="AG41" s="43" t="str">
        <f t="shared" si="14"/>
        <v>..</v>
      </c>
      <c r="AH41" s="43">
        <f t="shared" si="15"/>
        <v>0.77254831079573338</v>
      </c>
    </row>
    <row r="42" spans="1:34">
      <c r="A42" s="47" t="s">
        <v>95</v>
      </c>
      <c r="B42" s="47" t="s">
        <v>498</v>
      </c>
      <c r="C42" s="43">
        <f t="shared" si="1"/>
        <v>0.5967144404242597</v>
      </c>
      <c r="F42" s="52">
        <v>3.7</v>
      </c>
      <c r="G42" s="52">
        <v>3.7</v>
      </c>
      <c r="H42" s="52">
        <v>3.2</v>
      </c>
      <c r="I42" s="52">
        <v>3.9</v>
      </c>
      <c r="J42" s="53" t="s">
        <v>181</v>
      </c>
      <c r="K42" s="52">
        <v>3.6</v>
      </c>
      <c r="L42" s="52">
        <v>4.0999999999999996</v>
      </c>
      <c r="M42" s="52">
        <v>3.1</v>
      </c>
      <c r="N42" s="52">
        <v>2.7</v>
      </c>
      <c r="O42" s="52">
        <v>3</v>
      </c>
      <c r="P42" s="52">
        <v>3.8</v>
      </c>
      <c r="Q42" s="52">
        <v>2.2999999999999998</v>
      </c>
      <c r="R42" s="52" t="s">
        <v>181</v>
      </c>
      <c r="S42" s="38">
        <v>0.82985745227709096</v>
      </c>
      <c r="T42" s="36"/>
      <c r="U42" s="43">
        <f t="shared" si="2"/>
        <v>0.32499999999999996</v>
      </c>
      <c r="V42" s="43">
        <f t="shared" si="3"/>
        <v>0.32499999999999996</v>
      </c>
      <c r="W42" s="43">
        <f t="shared" si="4"/>
        <v>0.44999999999999996</v>
      </c>
      <c r="X42" s="43">
        <f t="shared" si="5"/>
        <v>0.27500000000000002</v>
      </c>
      <c r="Y42" s="43" t="str">
        <f t="shared" si="6"/>
        <v>..</v>
      </c>
      <c r="Z42" s="43">
        <f t="shared" si="7"/>
        <v>0.35</v>
      </c>
      <c r="AA42" s="43">
        <f t="shared" si="8"/>
        <v>0.22500000000000009</v>
      </c>
      <c r="AB42" s="43">
        <f t="shared" si="9"/>
        <v>0.47499999999999998</v>
      </c>
      <c r="AC42" s="43">
        <f t="shared" si="10"/>
        <v>0.57499999999999996</v>
      </c>
      <c r="AD42" s="43">
        <f t="shared" si="11"/>
        <v>0.5</v>
      </c>
      <c r="AE42" s="43">
        <f t="shared" si="12"/>
        <v>0.30000000000000004</v>
      </c>
      <c r="AF42" s="43">
        <f t="shared" si="13"/>
        <v>0.67500000000000004</v>
      </c>
      <c r="AG42" s="43" t="str">
        <f t="shared" si="14"/>
        <v>..</v>
      </c>
      <c r="AH42" s="43">
        <f t="shared" si="15"/>
        <v>0.82985745227709096</v>
      </c>
    </row>
    <row r="43" spans="1:34">
      <c r="A43" s="47" t="s">
        <v>94</v>
      </c>
      <c r="B43" s="47" t="s">
        <v>528</v>
      </c>
      <c r="C43" s="43">
        <f t="shared" si="1"/>
        <v>0.4964460102892409</v>
      </c>
      <c r="F43" s="52">
        <v>3.5</v>
      </c>
      <c r="G43" s="52">
        <v>3.5</v>
      </c>
      <c r="H43" s="52">
        <v>3</v>
      </c>
      <c r="I43" s="52">
        <v>4</v>
      </c>
      <c r="J43" s="53" t="s">
        <v>181</v>
      </c>
      <c r="K43" s="52">
        <v>3.2</v>
      </c>
      <c r="L43" s="52">
        <v>4.2</v>
      </c>
      <c r="M43" s="52">
        <v>4.0999999999999996</v>
      </c>
      <c r="N43" s="52">
        <v>3.2</v>
      </c>
      <c r="O43" s="52">
        <v>3.2</v>
      </c>
      <c r="P43" s="52">
        <v>4</v>
      </c>
      <c r="Q43" s="52">
        <v>2.6</v>
      </c>
      <c r="R43" s="52" t="s">
        <v>181</v>
      </c>
      <c r="S43" s="38">
        <v>0.6178920205784818</v>
      </c>
      <c r="T43" s="36"/>
      <c r="U43" s="43">
        <f t="shared" si="2"/>
        <v>0.375</v>
      </c>
      <c r="V43" s="43">
        <f t="shared" si="3"/>
        <v>0.375</v>
      </c>
      <c r="W43" s="43">
        <f t="shared" si="4"/>
        <v>0.5</v>
      </c>
      <c r="X43" s="43">
        <f t="shared" si="5"/>
        <v>0.25</v>
      </c>
      <c r="Y43" s="43" t="str">
        <f t="shared" si="6"/>
        <v>..</v>
      </c>
      <c r="Z43" s="43">
        <f t="shared" si="7"/>
        <v>0.44999999999999996</v>
      </c>
      <c r="AA43" s="43">
        <f t="shared" si="8"/>
        <v>0.19999999999999996</v>
      </c>
      <c r="AB43" s="43">
        <f t="shared" si="9"/>
        <v>0.22500000000000009</v>
      </c>
      <c r="AC43" s="43">
        <f t="shared" si="10"/>
        <v>0.44999999999999996</v>
      </c>
      <c r="AD43" s="43">
        <f t="shared" si="11"/>
        <v>0.44999999999999996</v>
      </c>
      <c r="AE43" s="43">
        <f t="shared" si="12"/>
        <v>0.25</v>
      </c>
      <c r="AF43" s="43">
        <f t="shared" si="13"/>
        <v>0.6</v>
      </c>
      <c r="AG43" s="43" t="str">
        <f t="shared" si="14"/>
        <v>..</v>
      </c>
      <c r="AH43" s="43">
        <f t="shared" si="15"/>
        <v>0.6178920205784818</v>
      </c>
    </row>
    <row r="44" spans="1:34">
      <c r="A44" s="47" t="s">
        <v>112</v>
      </c>
      <c r="B44" s="47" t="s">
        <v>499</v>
      </c>
      <c r="C44" s="43">
        <f t="shared" si="1"/>
        <v>0.76214285714285712</v>
      </c>
      <c r="F44" s="52">
        <v>3.1</v>
      </c>
      <c r="G44" s="52">
        <v>2.9</v>
      </c>
      <c r="H44" s="52">
        <v>3.1</v>
      </c>
      <c r="I44" s="52">
        <v>2.7</v>
      </c>
      <c r="J44" s="53" t="s">
        <v>181</v>
      </c>
      <c r="K44" s="52">
        <v>2.2999999999999998</v>
      </c>
      <c r="L44" s="52">
        <v>2.9</v>
      </c>
      <c r="M44" s="52">
        <v>2.5</v>
      </c>
      <c r="N44" s="52">
        <v>2.4</v>
      </c>
      <c r="O44" s="52">
        <v>2.6</v>
      </c>
      <c r="P44" s="52">
        <v>2.4</v>
      </c>
      <c r="Q44" s="52">
        <v>2.9</v>
      </c>
      <c r="R44" s="52" t="s">
        <v>181</v>
      </c>
      <c r="S44" s="38">
        <v>0.99285714285714288</v>
      </c>
      <c r="T44" s="36"/>
      <c r="U44" s="43">
        <f t="shared" si="2"/>
        <v>0.47499999999999998</v>
      </c>
      <c r="V44" s="43">
        <f t="shared" si="3"/>
        <v>0.52500000000000002</v>
      </c>
      <c r="W44" s="43">
        <f t="shared" si="4"/>
        <v>0.47499999999999998</v>
      </c>
      <c r="X44" s="43">
        <f t="shared" si="5"/>
        <v>0.57499999999999996</v>
      </c>
      <c r="Y44" s="43" t="str">
        <f t="shared" si="6"/>
        <v>..</v>
      </c>
      <c r="Z44" s="43">
        <f t="shared" si="7"/>
        <v>0.67500000000000004</v>
      </c>
      <c r="AA44" s="43">
        <f t="shared" si="8"/>
        <v>0.52500000000000002</v>
      </c>
      <c r="AB44" s="43">
        <f t="shared" si="9"/>
        <v>0.625</v>
      </c>
      <c r="AC44" s="43">
        <f t="shared" si="10"/>
        <v>0.65</v>
      </c>
      <c r="AD44" s="43">
        <f t="shared" si="11"/>
        <v>0.6</v>
      </c>
      <c r="AE44" s="43">
        <f t="shared" si="12"/>
        <v>0.65</v>
      </c>
      <c r="AF44" s="43">
        <f t="shared" si="13"/>
        <v>0.52500000000000002</v>
      </c>
      <c r="AG44" s="43" t="str">
        <f t="shared" si="14"/>
        <v>..</v>
      </c>
      <c r="AH44" s="43">
        <f t="shared" si="15"/>
        <v>0.99285714285714288</v>
      </c>
    </row>
    <row r="45" spans="1:34">
      <c r="A45" s="47" t="s">
        <v>110</v>
      </c>
      <c r="B45" s="47" t="s">
        <v>500</v>
      </c>
      <c r="C45" s="43">
        <f t="shared" si="1"/>
        <v>0.46659044164195163</v>
      </c>
      <c r="F45" s="52">
        <v>4.5</v>
      </c>
      <c r="G45" s="52">
        <v>4.0999999999999996</v>
      </c>
      <c r="H45" s="52">
        <v>3.2</v>
      </c>
      <c r="I45" s="52">
        <v>4.0999999999999996</v>
      </c>
      <c r="J45" s="53" t="s">
        <v>181</v>
      </c>
      <c r="K45" s="52">
        <v>4.3</v>
      </c>
      <c r="L45" s="52">
        <v>4.9000000000000004</v>
      </c>
      <c r="M45" s="52">
        <v>3.3</v>
      </c>
      <c r="N45" s="52">
        <v>3.5</v>
      </c>
      <c r="O45" s="52">
        <v>3.7</v>
      </c>
      <c r="P45" s="52">
        <v>3.4</v>
      </c>
      <c r="Q45" s="52">
        <v>3.8</v>
      </c>
      <c r="R45" s="52" t="s">
        <v>181</v>
      </c>
      <c r="S45" s="38">
        <v>0.67032374042676035</v>
      </c>
      <c r="T45" s="36"/>
      <c r="U45" s="43">
        <f t="shared" si="2"/>
        <v>0.125</v>
      </c>
      <c r="V45" s="43">
        <f t="shared" si="3"/>
        <v>0.22500000000000009</v>
      </c>
      <c r="W45" s="43">
        <f t="shared" si="4"/>
        <v>0.44999999999999996</v>
      </c>
      <c r="X45" s="43">
        <f t="shared" si="5"/>
        <v>0.22500000000000009</v>
      </c>
      <c r="Y45" s="43" t="str">
        <f t="shared" si="6"/>
        <v>..</v>
      </c>
      <c r="Z45" s="43">
        <f t="shared" si="7"/>
        <v>0.17500000000000004</v>
      </c>
      <c r="AA45" s="43">
        <f t="shared" si="8"/>
        <v>2.4999999999999911E-2</v>
      </c>
      <c r="AB45" s="43">
        <f t="shared" si="9"/>
        <v>0.42500000000000004</v>
      </c>
      <c r="AC45" s="43">
        <f t="shared" si="10"/>
        <v>0.375</v>
      </c>
      <c r="AD45" s="43">
        <f t="shared" si="11"/>
        <v>0.32499999999999996</v>
      </c>
      <c r="AE45" s="43">
        <f t="shared" si="12"/>
        <v>0.4</v>
      </c>
      <c r="AF45" s="43">
        <f t="shared" si="13"/>
        <v>0.30000000000000004</v>
      </c>
      <c r="AG45" s="43" t="str">
        <f t="shared" si="14"/>
        <v>..</v>
      </c>
      <c r="AH45" s="43">
        <f t="shared" si="15"/>
        <v>0.67032374042676035</v>
      </c>
    </row>
    <row r="46" spans="1:34">
      <c r="A46" s="47" t="s">
        <v>113</v>
      </c>
      <c r="B46" s="47" t="s">
        <v>529</v>
      </c>
      <c r="C46" s="43">
        <f t="shared" si="1"/>
        <v>0.78392135642135641</v>
      </c>
      <c r="F46" s="52">
        <v>3</v>
      </c>
      <c r="G46" s="52">
        <v>2.6</v>
      </c>
      <c r="H46" s="52">
        <v>3.2</v>
      </c>
      <c r="I46" s="52">
        <v>2.2999999999999998</v>
      </c>
      <c r="J46" s="53" t="s">
        <v>181</v>
      </c>
      <c r="K46" s="52">
        <v>2.2000000000000002</v>
      </c>
      <c r="L46" s="52">
        <v>2.2999999999999998</v>
      </c>
      <c r="M46" s="52">
        <v>1.9</v>
      </c>
      <c r="N46" s="52">
        <v>2</v>
      </c>
      <c r="O46" s="52">
        <v>3.1</v>
      </c>
      <c r="P46" s="52">
        <v>2.6</v>
      </c>
      <c r="Q46" s="52">
        <v>2.7</v>
      </c>
      <c r="R46" s="52" t="s">
        <v>181</v>
      </c>
      <c r="S46" s="38">
        <v>0.99284271284271286</v>
      </c>
      <c r="T46" s="36"/>
      <c r="U46" s="43">
        <f t="shared" si="2"/>
        <v>0.5</v>
      </c>
      <c r="V46" s="43">
        <f t="shared" si="3"/>
        <v>0.6</v>
      </c>
      <c r="W46" s="43">
        <f t="shared" si="4"/>
        <v>0.44999999999999996</v>
      </c>
      <c r="X46" s="43">
        <f t="shared" si="5"/>
        <v>0.67500000000000004</v>
      </c>
      <c r="Y46" s="43" t="str">
        <f t="shared" si="6"/>
        <v>..</v>
      </c>
      <c r="Z46" s="43">
        <f t="shared" si="7"/>
        <v>0.7</v>
      </c>
      <c r="AA46" s="43">
        <f t="shared" si="8"/>
        <v>0.67500000000000004</v>
      </c>
      <c r="AB46" s="43">
        <f t="shared" si="9"/>
        <v>0.77500000000000002</v>
      </c>
      <c r="AC46" s="43">
        <f t="shared" si="10"/>
        <v>0.75</v>
      </c>
      <c r="AD46" s="43">
        <f t="shared" si="11"/>
        <v>0.47499999999999998</v>
      </c>
      <c r="AE46" s="43">
        <f t="shared" si="12"/>
        <v>0.6</v>
      </c>
      <c r="AF46" s="43">
        <f t="shared" si="13"/>
        <v>0.57499999999999996</v>
      </c>
      <c r="AG46" s="43" t="str">
        <f t="shared" si="14"/>
        <v>..</v>
      </c>
      <c r="AH46" s="43">
        <f t="shared" si="15"/>
        <v>0.99284271284271286</v>
      </c>
    </row>
    <row r="47" spans="1:34">
      <c r="A47" s="47" t="s">
        <v>116</v>
      </c>
      <c r="B47" s="47" t="s">
        <v>501</v>
      </c>
      <c r="C47" s="43">
        <f t="shared" si="1"/>
        <v>0.50034853115742117</v>
      </c>
      <c r="F47" s="52">
        <v>4</v>
      </c>
      <c r="G47" s="52">
        <v>3.9</v>
      </c>
      <c r="H47" s="52">
        <v>3.6</v>
      </c>
      <c r="I47" s="52">
        <v>3.8</v>
      </c>
      <c r="J47" s="53" t="s">
        <v>181</v>
      </c>
      <c r="K47" s="52">
        <v>3.1</v>
      </c>
      <c r="L47" s="52">
        <v>4.4000000000000004</v>
      </c>
      <c r="M47" s="52">
        <v>3.9</v>
      </c>
      <c r="N47" s="52">
        <v>3.9</v>
      </c>
      <c r="O47" s="52">
        <v>3.1</v>
      </c>
      <c r="P47" s="52">
        <v>3.4</v>
      </c>
      <c r="Q47" s="52">
        <v>3.8</v>
      </c>
      <c r="R47" s="52" t="s">
        <v>181</v>
      </c>
      <c r="S47" s="38">
        <v>0.69855420517198508</v>
      </c>
      <c r="T47" s="37"/>
      <c r="U47" s="43">
        <f t="shared" si="2"/>
        <v>0.25</v>
      </c>
      <c r="V47" s="43">
        <f t="shared" si="3"/>
        <v>0.27500000000000002</v>
      </c>
      <c r="W47" s="43">
        <f t="shared" si="4"/>
        <v>0.35</v>
      </c>
      <c r="X47" s="43">
        <f t="shared" si="5"/>
        <v>0.30000000000000004</v>
      </c>
      <c r="Y47" s="43" t="str">
        <f t="shared" si="6"/>
        <v>..</v>
      </c>
      <c r="Z47" s="43">
        <f t="shared" si="7"/>
        <v>0.47499999999999998</v>
      </c>
      <c r="AA47" s="43">
        <f t="shared" si="8"/>
        <v>0.14999999999999991</v>
      </c>
      <c r="AB47" s="43">
        <f t="shared" si="9"/>
        <v>0.27500000000000002</v>
      </c>
      <c r="AC47" s="43">
        <f t="shared" si="10"/>
        <v>0.27500000000000002</v>
      </c>
      <c r="AD47" s="43">
        <f t="shared" si="11"/>
        <v>0.47499999999999998</v>
      </c>
      <c r="AE47" s="43">
        <f t="shared" si="12"/>
        <v>0.4</v>
      </c>
      <c r="AF47" s="43">
        <f t="shared" si="13"/>
        <v>0.30000000000000004</v>
      </c>
      <c r="AG47" s="43" t="str">
        <f t="shared" si="14"/>
        <v>..</v>
      </c>
      <c r="AH47" s="43">
        <f t="shared" si="15"/>
        <v>0.69855420517198508</v>
      </c>
    </row>
    <row r="48" spans="1:34">
      <c r="A48" s="47" t="s">
        <v>117</v>
      </c>
      <c r="B48" s="47" t="s">
        <v>502</v>
      </c>
      <c r="C48" s="43">
        <f t="shared" si="1"/>
        <v>0.60928571428571432</v>
      </c>
      <c r="F48" s="52">
        <v>4.3</v>
      </c>
      <c r="G48" s="52">
        <v>4.3</v>
      </c>
      <c r="H48" s="52">
        <v>2.9</v>
      </c>
      <c r="I48" s="52">
        <v>4.0999999999999996</v>
      </c>
      <c r="J48" s="53" t="s">
        <v>181</v>
      </c>
      <c r="K48" s="52">
        <v>3.3</v>
      </c>
      <c r="L48" s="52">
        <v>4.2</v>
      </c>
      <c r="M48" s="52">
        <v>3.5</v>
      </c>
      <c r="N48" s="52">
        <v>3.1</v>
      </c>
      <c r="O48" s="52">
        <v>4.0999999999999996</v>
      </c>
      <c r="P48" s="52">
        <v>2.8</v>
      </c>
      <c r="Q48" s="52">
        <v>3</v>
      </c>
      <c r="R48" s="52" t="s">
        <v>181</v>
      </c>
      <c r="S48" s="38">
        <v>0.92</v>
      </c>
      <c r="T48" s="36"/>
      <c r="U48" s="43">
        <f t="shared" si="2"/>
        <v>0.17500000000000004</v>
      </c>
      <c r="V48" s="43">
        <f t="shared" si="3"/>
        <v>0.17500000000000004</v>
      </c>
      <c r="W48" s="43">
        <f t="shared" si="4"/>
        <v>0.52500000000000002</v>
      </c>
      <c r="X48" s="43">
        <f t="shared" si="5"/>
        <v>0.22500000000000009</v>
      </c>
      <c r="Y48" s="43" t="str">
        <f t="shared" si="6"/>
        <v>..</v>
      </c>
      <c r="Z48" s="43">
        <f t="shared" si="7"/>
        <v>0.42500000000000004</v>
      </c>
      <c r="AA48" s="43">
        <f t="shared" si="8"/>
        <v>0.19999999999999996</v>
      </c>
      <c r="AB48" s="43">
        <f t="shared" si="9"/>
        <v>0.375</v>
      </c>
      <c r="AC48" s="43">
        <f t="shared" si="10"/>
        <v>0.47499999999999998</v>
      </c>
      <c r="AD48" s="43">
        <f t="shared" si="11"/>
        <v>0.22500000000000009</v>
      </c>
      <c r="AE48" s="43">
        <f t="shared" si="12"/>
        <v>0.55000000000000004</v>
      </c>
      <c r="AF48" s="43">
        <f t="shared" si="13"/>
        <v>0.5</v>
      </c>
      <c r="AG48" s="43" t="str">
        <f t="shared" si="14"/>
        <v>..</v>
      </c>
      <c r="AH48" s="43">
        <f t="shared" si="15"/>
        <v>0.92</v>
      </c>
    </row>
    <row r="49" spans="1:34">
      <c r="A49" s="47" t="s">
        <v>123</v>
      </c>
      <c r="B49" s="47" t="s">
        <v>530</v>
      </c>
      <c r="C49" s="43">
        <f t="shared" si="1"/>
        <v>0.4910714285714286</v>
      </c>
      <c r="F49" s="52">
        <v>4.5999999999999996</v>
      </c>
      <c r="G49" s="52">
        <v>4.5999999999999996</v>
      </c>
      <c r="H49" s="52">
        <v>2.9</v>
      </c>
      <c r="I49" s="52">
        <v>4.4000000000000004</v>
      </c>
      <c r="J49" s="53" t="s">
        <v>181</v>
      </c>
      <c r="K49" s="52">
        <v>3.2</v>
      </c>
      <c r="L49" s="52">
        <v>4.5999999999999996</v>
      </c>
      <c r="M49" s="52">
        <v>4.2</v>
      </c>
      <c r="N49" s="52">
        <v>3.9</v>
      </c>
      <c r="O49" s="52">
        <v>4.0999999999999996</v>
      </c>
      <c r="P49" s="52">
        <v>3.4</v>
      </c>
      <c r="Q49" s="52">
        <v>3.6</v>
      </c>
      <c r="R49" s="52" t="s">
        <v>181</v>
      </c>
      <c r="S49" s="38">
        <v>0.75</v>
      </c>
      <c r="T49" s="36"/>
      <c r="U49" s="43">
        <f t="shared" si="2"/>
        <v>0.10000000000000009</v>
      </c>
      <c r="V49" s="43">
        <f t="shared" si="3"/>
        <v>0.10000000000000009</v>
      </c>
      <c r="W49" s="43">
        <f t="shared" si="4"/>
        <v>0.52500000000000002</v>
      </c>
      <c r="X49" s="43">
        <f t="shared" si="5"/>
        <v>0.14999999999999991</v>
      </c>
      <c r="Y49" s="43" t="str">
        <f t="shared" si="6"/>
        <v>..</v>
      </c>
      <c r="Z49" s="43">
        <f t="shared" si="7"/>
        <v>0.44999999999999996</v>
      </c>
      <c r="AA49" s="43">
        <f t="shared" si="8"/>
        <v>0.10000000000000009</v>
      </c>
      <c r="AB49" s="43">
        <f t="shared" si="9"/>
        <v>0.19999999999999996</v>
      </c>
      <c r="AC49" s="43">
        <f t="shared" si="10"/>
        <v>0.27500000000000002</v>
      </c>
      <c r="AD49" s="43">
        <f t="shared" si="11"/>
        <v>0.22500000000000009</v>
      </c>
      <c r="AE49" s="43">
        <f t="shared" si="12"/>
        <v>0.4</v>
      </c>
      <c r="AF49" s="43">
        <f t="shared" si="13"/>
        <v>0.35</v>
      </c>
      <c r="AG49" s="43" t="str">
        <f t="shared" si="14"/>
        <v>..</v>
      </c>
      <c r="AH49" s="43">
        <f t="shared" si="15"/>
        <v>0.75</v>
      </c>
    </row>
    <row r="50" spans="1:34">
      <c r="A50" s="47" t="s">
        <v>118</v>
      </c>
      <c r="B50" s="47" t="s">
        <v>503</v>
      </c>
      <c r="C50" s="43">
        <f t="shared" si="1"/>
        <v>0.55800615484288951</v>
      </c>
      <c r="F50" s="52">
        <v>4.2</v>
      </c>
      <c r="G50" s="52">
        <v>4.3</v>
      </c>
      <c r="H50" s="52">
        <v>3.5</v>
      </c>
      <c r="I50" s="52">
        <v>4.5</v>
      </c>
      <c r="J50" s="53" t="s">
        <v>181</v>
      </c>
      <c r="K50" s="52">
        <v>3.4</v>
      </c>
      <c r="L50" s="52">
        <v>4.2</v>
      </c>
      <c r="M50" s="52">
        <v>3.7</v>
      </c>
      <c r="N50" s="52">
        <v>3.4</v>
      </c>
      <c r="O50" s="52">
        <v>3.9</v>
      </c>
      <c r="P50" s="52">
        <v>3.4</v>
      </c>
      <c r="Q50" s="52">
        <v>3.3</v>
      </c>
      <c r="R50" s="52" t="s">
        <v>181</v>
      </c>
      <c r="S50" s="38">
        <v>0.87172659540006481</v>
      </c>
      <c r="T50" s="36"/>
      <c r="U50" s="43">
        <f t="shared" si="2"/>
        <v>0.19999999999999996</v>
      </c>
      <c r="V50" s="43">
        <f t="shared" si="3"/>
        <v>0.17500000000000004</v>
      </c>
      <c r="W50" s="43">
        <f t="shared" si="4"/>
        <v>0.375</v>
      </c>
      <c r="X50" s="43">
        <f t="shared" si="5"/>
        <v>0.125</v>
      </c>
      <c r="Y50" s="43" t="str">
        <f t="shared" si="6"/>
        <v>..</v>
      </c>
      <c r="Z50" s="43">
        <f t="shared" si="7"/>
        <v>0.4</v>
      </c>
      <c r="AA50" s="43">
        <f t="shared" si="8"/>
        <v>0.19999999999999996</v>
      </c>
      <c r="AB50" s="43">
        <f t="shared" si="9"/>
        <v>0.32499999999999996</v>
      </c>
      <c r="AC50" s="43">
        <f t="shared" si="10"/>
        <v>0.4</v>
      </c>
      <c r="AD50" s="43">
        <f t="shared" si="11"/>
        <v>0.27500000000000002</v>
      </c>
      <c r="AE50" s="43">
        <f t="shared" si="12"/>
        <v>0.4</v>
      </c>
      <c r="AF50" s="43">
        <f t="shared" si="13"/>
        <v>0.42500000000000004</v>
      </c>
      <c r="AG50" s="43" t="str">
        <f t="shared" si="14"/>
        <v>..</v>
      </c>
      <c r="AH50" s="43">
        <f t="shared" si="15"/>
        <v>0.87172659540006481</v>
      </c>
    </row>
    <row r="51" spans="1:34">
      <c r="A51" s="47" t="s">
        <v>119</v>
      </c>
      <c r="B51" s="47" t="s">
        <v>504</v>
      </c>
      <c r="C51" s="43">
        <f t="shared" si="1"/>
        <v>0.59642857142857142</v>
      </c>
      <c r="F51" s="52">
        <v>3.8</v>
      </c>
      <c r="G51" s="52">
        <v>3.9</v>
      </c>
      <c r="H51" s="52">
        <v>2.5</v>
      </c>
      <c r="I51" s="52">
        <v>3.4</v>
      </c>
      <c r="J51" s="53" t="s">
        <v>181</v>
      </c>
      <c r="K51" s="52">
        <v>3</v>
      </c>
      <c r="L51" s="52">
        <v>3.9</v>
      </c>
      <c r="M51" s="52">
        <v>3.2</v>
      </c>
      <c r="N51" s="52">
        <v>3.7</v>
      </c>
      <c r="O51" s="52">
        <v>3.4</v>
      </c>
      <c r="P51" s="52">
        <v>2.9</v>
      </c>
      <c r="Q51" s="52">
        <v>2.9</v>
      </c>
      <c r="R51" s="52" t="s">
        <v>181</v>
      </c>
      <c r="S51" s="38">
        <v>0.78714285714285714</v>
      </c>
      <c r="T51" s="36"/>
      <c r="U51" s="43">
        <f t="shared" si="2"/>
        <v>0.30000000000000004</v>
      </c>
      <c r="V51" s="43">
        <f t="shared" si="3"/>
        <v>0.27500000000000002</v>
      </c>
      <c r="W51" s="43">
        <f t="shared" si="4"/>
        <v>0.625</v>
      </c>
      <c r="X51" s="43">
        <f t="shared" si="5"/>
        <v>0.4</v>
      </c>
      <c r="Y51" s="43" t="str">
        <f t="shared" si="6"/>
        <v>..</v>
      </c>
      <c r="Z51" s="43">
        <f t="shared" si="7"/>
        <v>0.5</v>
      </c>
      <c r="AA51" s="43">
        <f t="shared" si="8"/>
        <v>0.27500000000000002</v>
      </c>
      <c r="AB51" s="43">
        <f t="shared" si="9"/>
        <v>0.44999999999999996</v>
      </c>
      <c r="AC51" s="43">
        <f t="shared" si="10"/>
        <v>0.32499999999999996</v>
      </c>
      <c r="AD51" s="43">
        <f t="shared" si="11"/>
        <v>0.4</v>
      </c>
      <c r="AE51" s="43">
        <f t="shared" si="12"/>
        <v>0.52500000000000002</v>
      </c>
      <c r="AF51" s="43">
        <f t="shared" si="13"/>
        <v>0.52500000000000002</v>
      </c>
      <c r="AG51" s="43" t="str">
        <f t="shared" si="14"/>
        <v>..</v>
      </c>
      <c r="AH51" s="43">
        <f t="shared" si="15"/>
        <v>0.78714285714285714</v>
      </c>
    </row>
    <row r="52" spans="1:34">
      <c r="A52" s="47" t="s">
        <v>121</v>
      </c>
      <c r="B52" s="47" t="s">
        <v>531</v>
      </c>
      <c r="C52" s="43">
        <f t="shared" si="1"/>
        <v>0.65181308248977421</v>
      </c>
      <c r="F52" s="52">
        <v>4</v>
      </c>
      <c r="G52" s="52">
        <v>3.9</v>
      </c>
      <c r="H52" s="52">
        <v>3.3</v>
      </c>
      <c r="I52" s="52">
        <v>3.8</v>
      </c>
      <c r="J52" s="53" t="s">
        <v>181</v>
      </c>
      <c r="K52" s="52">
        <v>3.1</v>
      </c>
      <c r="L52" s="52">
        <v>3.7</v>
      </c>
      <c r="M52" s="52">
        <v>3.2</v>
      </c>
      <c r="N52" s="52">
        <v>3.1</v>
      </c>
      <c r="O52" s="52">
        <v>3.1</v>
      </c>
      <c r="P52" s="52">
        <v>3.9</v>
      </c>
      <c r="Q52" s="52">
        <v>2.7</v>
      </c>
      <c r="R52" s="52" t="s">
        <v>181</v>
      </c>
      <c r="S52" s="38">
        <v>0.96648330783669134</v>
      </c>
      <c r="T52" s="36"/>
      <c r="U52" s="43">
        <f t="shared" si="2"/>
        <v>0.25</v>
      </c>
      <c r="V52" s="43">
        <f t="shared" si="3"/>
        <v>0.27500000000000002</v>
      </c>
      <c r="W52" s="43">
        <f t="shared" si="4"/>
        <v>0.42500000000000004</v>
      </c>
      <c r="X52" s="43">
        <f t="shared" si="5"/>
        <v>0.30000000000000004</v>
      </c>
      <c r="Y52" s="43" t="str">
        <f t="shared" si="6"/>
        <v>..</v>
      </c>
      <c r="Z52" s="43">
        <f t="shared" si="7"/>
        <v>0.47499999999999998</v>
      </c>
      <c r="AA52" s="43">
        <f t="shared" si="8"/>
        <v>0.32499999999999996</v>
      </c>
      <c r="AB52" s="43">
        <f t="shared" si="9"/>
        <v>0.44999999999999996</v>
      </c>
      <c r="AC52" s="43">
        <f t="shared" si="10"/>
        <v>0.47499999999999998</v>
      </c>
      <c r="AD52" s="43">
        <f t="shared" si="11"/>
        <v>0.47499999999999998</v>
      </c>
      <c r="AE52" s="43">
        <f t="shared" si="12"/>
        <v>0.27500000000000002</v>
      </c>
      <c r="AF52" s="43">
        <f t="shared" si="13"/>
        <v>0.57499999999999996</v>
      </c>
      <c r="AG52" s="43" t="str">
        <f t="shared" si="14"/>
        <v>..</v>
      </c>
      <c r="AH52" s="43">
        <f t="shared" si="15"/>
        <v>0.96648330783669134</v>
      </c>
    </row>
    <row r="53" spans="1:34">
      <c r="A53" s="47" t="s">
        <v>122</v>
      </c>
      <c r="B53" s="47" t="s">
        <v>505</v>
      </c>
      <c r="C53" s="43">
        <f t="shared" si="1"/>
        <v>0.70138528138528144</v>
      </c>
      <c r="F53" s="52">
        <v>3.9</v>
      </c>
      <c r="G53" s="52">
        <v>3.3</v>
      </c>
      <c r="H53" s="52">
        <v>3.1</v>
      </c>
      <c r="I53" s="52">
        <v>3.4</v>
      </c>
      <c r="J53" s="53" t="s">
        <v>181</v>
      </c>
      <c r="K53" s="52">
        <v>2.8</v>
      </c>
      <c r="L53" s="52">
        <v>3.3</v>
      </c>
      <c r="M53" s="52">
        <v>2.7</v>
      </c>
      <c r="N53" s="52">
        <v>3.6</v>
      </c>
      <c r="O53" s="52">
        <v>2.7</v>
      </c>
      <c r="P53" s="52">
        <v>3</v>
      </c>
      <c r="Q53" s="52">
        <v>2.8</v>
      </c>
      <c r="R53" s="52" t="s">
        <v>181</v>
      </c>
      <c r="S53" s="38">
        <v>0.98705627705627708</v>
      </c>
      <c r="T53" s="37"/>
      <c r="U53" s="43">
        <f t="shared" si="2"/>
        <v>0.27500000000000002</v>
      </c>
      <c r="V53" s="43">
        <f t="shared" si="3"/>
        <v>0.42500000000000004</v>
      </c>
      <c r="W53" s="43">
        <f t="shared" si="4"/>
        <v>0.47499999999999998</v>
      </c>
      <c r="X53" s="43">
        <f t="shared" si="5"/>
        <v>0.4</v>
      </c>
      <c r="Y53" s="43" t="str">
        <f t="shared" si="6"/>
        <v>..</v>
      </c>
      <c r="Z53" s="43">
        <f t="shared" si="7"/>
        <v>0.55000000000000004</v>
      </c>
      <c r="AA53" s="43">
        <f t="shared" si="8"/>
        <v>0.42500000000000004</v>
      </c>
      <c r="AB53" s="43">
        <f t="shared" si="9"/>
        <v>0.57499999999999996</v>
      </c>
      <c r="AC53" s="43">
        <f t="shared" si="10"/>
        <v>0.35</v>
      </c>
      <c r="AD53" s="43">
        <f t="shared" si="11"/>
        <v>0.57499999999999996</v>
      </c>
      <c r="AE53" s="43">
        <f t="shared" si="12"/>
        <v>0.5</v>
      </c>
      <c r="AF53" s="43">
        <f t="shared" si="13"/>
        <v>0.55000000000000004</v>
      </c>
      <c r="AG53" s="43" t="str">
        <f t="shared" si="14"/>
        <v>..</v>
      </c>
      <c r="AH53" s="43">
        <f t="shared" si="15"/>
        <v>0.98705627705627708</v>
      </c>
    </row>
    <row r="54" spans="1:34">
      <c r="A54" s="47" t="s">
        <v>124</v>
      </c>
      <c r="B54" s="47" t="s">
        <v>506</v>
      </c>
      <c r="C54" s="43">
        <f t="shared" si="1"/>
        <v>0.61671255447154261</v>
      </c>
      <c r="F54" s="52">
        <v>4.0999999999999996</v>
      </c>
      <c r="G54" s="52">
        <v>4</v>
      </c>
      <c r="H54" s="52">
        <v>2.9</v>
      </c>
      <c r="I54" s="52">
        <v>3.9</v>
      </c>
      <c r="J54" s="53" t="s">
        <v>181</v>
      </c>
      <c r="K54" s="52">
        <v>3.2</v>
      </c>
      <c r="L54" s="52">
        <v>3.6</v>
      </c>
      <c r="M54" s="52">
        <v>2.8</v>
      </c>
      <c r="N54" s="52">
        <v>2.2000000000000002</v>
      </c>
      <c r="O54" s="52">
        <v>2.5</v>
      </c>
      <c r="P54" s="52">
        <v>3.8</v>
      </c>
      <c r="Q54" s="52">
        <v>2.2999999999999998</v>
      </c>
      <c r="R54" s="52" t="s">
        <v>181</v>
      </c>
      <c r="S54" s="38">
        <v>0.874139394657371</v>
      </c>
      <c r="T54" s="36"/>
      <c r="U54" s="43">
        <f t="shared" si="2"/>
        <v>0.22500000000000009</v>
      </c>
      <c r="V54" s="43">
        <f t="shared" si="3"/>
        <v>0.25</v>
      </c>
      <c r="W54" s="43">
        <f t="shared" si="4"/>
        <v>0.52500000000000002</v>
      </c>
      <c r="X54" s="43">
        <f t="shared" si="5"/>
        <v>0.27500000000000002</v>
      </c>
      <c r="Y54" s="43" t="str">
        <f t="shared" si="6"/>
        <v>..</v>
      </c>
      <c r="Z54" s="43">
        <f t="shared" si="7"/>
        <v>0.44999999999999996</v>
      </c>
      <c r="AA54" s="43">
        <f t="shared" si="8"/>
        <v>0.35</v>
      </c>
      <c r="AB54" s="43">
        <f t="shared" si="9"/>
        <v>0.55000000000000004</v>
      </c>
      <c r="AC54" s="43">
        <f t="shared" si="10"/>
        <v>0.7</v>
      </c>
      <c r="AD54" s="43">
        <f t="shared" si="11"/>
        <v>0.625</v>
      </c>
      <c r="AE54" s="43">
        <f t="shared" si="12"/>
        <v>0.30000000000000004</v>
      </c>
      <c r="AF54" s="43">
        <f t="shared" si="13"/>
        <v>0.67500000000000004</v>
      </c>
      <c r="AG54" s="43" t="str">
        <f t="shared" si="14"/>
        <v>..</v>
      </c>
      <c r="AH54" s="43">
        <f t="shared" si="15"/>
        <v>0.874139394657371</v>
      </c>
    </row>
    <row r="55" spans="1:34">
      <c r="A55" s="47" t="s">
        <v>125</v>
      </c>
      <c r="B55" s="47" t="s">
        <v>507</v>
      </c>
      <c r="C55" s="43">
        <f t="shared" si="1"/>
        <v>0.58793779226778864</v>
      </c>
      <c r="F55" s="52">
        <v>3.8</v>
      </c>
      <c r="G55" s="52">
        <v>3.9</v>
      </c>
      <c r="H55" s="52">
        <v>3.5</v>
      </c>
      <c r="I55" s="52">
        <v>3.9</v>
      </c>
      <c r="J55" s="53" t="s">
        <v>181</v>
      </c>
      <c r="K55" s="52">
        <v>3.7</v>
      </c>
      <c r="L55" s="52">
        <v>4</v>
      </c>
      <c r="M55" s="52">
        <v>3.6</v>
      </c>
      <c r="N55" s="52">
        <v>3.5</v>
      </c>
      <c r="O55" s="52">
        <v>3.5</v>
      </c>
      <c r="P55" s="52">
        <v>3.7</v>
      </c>
      <c r="Q55" s="52">
        <v>2.9</v>
      </c>
      <c r="R55" s="52" t="s">
        <v>181</v>
      </c>
      <c r="S55" s="38">
        <v>0.85873272739272</v>
      </c>
      <c r="T55" s="36"/>
      <c r="U55" s="43">
        <f t="shared" si="2"/>
        <v>0.30000000000000004</v>
      </c>
      <c r="V55" s="43">
        <f t="shared" si="3"/>
        <v>0.27500000000000002</v>
      </c>
      <c r="W55" s="43">
        <f t="shared" si="4"/>
        <v>0.375</v>
      </c>
      <c r="X55" s="43">
        <f t="shared" si="5"/>
        <v>0.27500000000000002</v>
      </c>
      <c r="Y55" s="43" t="str">
        <f t="shared" si="6"/>
        <v>..</v>
      </c>
      <c r="Z55" s="43">
        <f t="shared" si="7"/>
        <v>0.32499999999999996</v>
      </c>
      <c r="AA55" s="43">
        <f t="shared" si="8"/>
        <v>0.25</v>
      </c>
      <c r="AB55" s="43">
        <f t="shared" si="9"/>
        <v>0.35</v>
      </c>
      <c r="AC55" s="43">
        <f t="shared" si="10"/>
        <v>0.375</v>
      </c>
      <c r="AD55" s="43">
        <f t="shared" si="11"/>
        <v>0.375</v>
      </c>
      <c r="AE55" s="43">
        <f t="shared" si="12"/>
        <v>0.32499999999999996</v>
      </c>
      <c r="AF55" s="43">
        <f t="shared" si="13"/>
        <v>0.52500000000000002</v>
      </c>
      <c r="AG55" s="43" t="str">
        <f t="shared" si="14"/>
        <v>..</v>
      </c>
      <c r="AH55" s="43">
        <f t="shared" si="15"/>
        <v>0.85873272739272</v>
      </c>
    </row>
    <row r="56" spans="1:34">
      <c r="A56" s="47" t="s">
        <v>128</v>
      </c>
      <c r="B56" s="47" t="s">
        <v>508</v>
      </c>
      <c r="C56" s="43">
        <f t="shared" si="1"/>
        <v>0.53534317348044569</v>
      </c>
      <c r="F56" s="52">
        <v>4.2</v>
      </c>
      <c r="G56" s="52">
        <v>3.9</v>
      </c>
      <c r="H56" s="52">
        <v>3.2</v>
      </c>
      <c r="I56" s="52">
        <v>4.4000000000000004</v>
      </c>
      <c r="J56" s="53" t="s">
        <v>181</v>
      </c>
      <c r="K56" s="52">
        <v>3.1</v>
      </c>
      <c r="L56" s="52">
        <v>4.3</v>
      </c>
      <c r="M56" s="52">
        <v>4</v>
      </c>
      <c r="N56" s="52">
        <v>3.6</v>
      </c>
      <c r="O56" s="52">
        <v>2.2999999999999998</v>
      </c>
      <c r="P56" s="52">
        <v>3.2</v>
      </c>
      <c r="Q56" s="52">
        <v>2.1</v>
      </c>
      <c r="R56" s="52" t="s">
        <v>181</v>
      </c>
      <c r="S56" s="38">
        <v>0.76711491838946277</v>
      </c>
      <c r="T56" s="36"/>
      <c r="U56" s="43">
        <f t="shared" si="2"/>
        <v>0.19999999999999996</v>
      </c>
      <c r="V56" s="43">
        <f t="shared" si="3"/>
        <v>0.27500000000000002</v>
      </c>
      <c r="W56" s="43">
        <f t="shared" si="4"/>
        <v>0.44999999999999996</v>
      </c>
      <c r="X56" s="43">
        <f t="shared" si="5"/>
        <v>0.14999999999999991</v>
      </c>
      <c r="Y56" s="43" t="str">
        <f t="shared" si="6"/>
        <v>..</v>
      </c>
      <c r="Z56" s="43">
        <f t="shared" si="7"/>
        <v>0.47499999999999998</v>
      </c>
      <c r="AA56" s="43">
        <f t="shared" si="8"/>
        <v>0.17500000000000004</v>
      </c>
      <c r="AB56" s="43">
        <f t="shared" si="9"/>
        <v>0.25</v>
      </c>
      <c r="AC56" s="43">
        <f t="shared" si="10"/>
        <v>0.35</v>
      </c>
      <c r="AD56" s="43">
        <f t="shared" si="11"/>
        <v>0.67500000000000004</v>
      </c>
      <c r="AE56" s="43">
        <f t="shared" si="12"/>
        <v>0.44999999999999996</v>
      </c>
      <c r="AF56" s="43">
        <f t="shared" si="13"/>
        <v>0.72499999999999998</v>
      </c>
      <c r="AG56" s="43" t="str">
        <f t="shared" si="14"/>
        <v>..</v>
      </c>
      <c r="AH56" s="43">
        <f t="shared" si="15"/>
        <v>0.76711491838946277</v>
      </c>
    </row>
    <row r="57" spans="1:34">
      <c r="A57" s="47" t="s">
        <v>155</v>
      </c>
      <c r="B57" s="47" t="s">
        <v>509</v>
      </c>
      <c r="C57" s="43">
        <f t="shared" si="1"/>
        <v>0.62123831646593397</v>
      </c>
      <c r="F57" s="52">
        <v>3.9</v>
      </c>
      <c r="G57" s="52">
        <v>3.8</v>
      </c>
      <c r="H57" s="52">
        <v>3.5</v>
      </c>
      <c r="I57" s="52">
        <v>3.8</v>
      </c>
      <c r="J57" s="53" t="s">
        <v>181</v>
      </c>
      <c r="K57" s="52">
        <v>3.4</v>
      </c>
      <c r="L57" s="52">
        <v>3.6</v>
      </c>
      <c r="M57" s="52">
        <v>2.9</v>
      </c>
      <c r="N57" s="52">
        <v>3</v>
      </c>
      <c r="O57" s="52">
        <v>2.9</v>
      </c>
      <c r="P57" s="52">
        <v>3.9</v>
      </c>
      <c r="Q57" s="52">
        <v>2.9</v>
      </c>
      <c r="R57" s="52" t="s">
        <v>181</v>
      </c>
      <c r="S57" s="38">
        <v>0.90390520436043931</v>
      </c>
      <c r="T57" s="36"/>
      <c r="U57" s="43">
        <f t="shared" si="2"/>
        <v>0.27500000000000002</v>
      </c>
      <c r="V57" s="43">
        <f t="shared" si="3"/>
        <v>0.30000000000000004</v>
      </c>
      <c r="W57" s="43">
        <f t="shared" si="4"/>
        <v>0.375</v>
      </c>
      <c r="X57" s="43">
        <f t="shared" si="5"/>
        <v>0.30000000000000004</v>
      </c>
      <c r="Y57" s="43" t="str">
        <f t="shared" si="6"/>
        <v>..</v>
      </c>
      <c r="Z57" s="43">
        <f t="shared" si="7"/>
        <v>0.4</v>
      </c>
      <c r="AA57" s="43">
        <f t="shared" si="8"/>
        <v>0.35</v>
      </c>
      <c r="AB57" s="43">
        <f t="shared" si="9"/>
        <v>0.52500000000000002</v>
      </c>
      <c r="AC57" s="43">
        <f t="shared" si="10"/>
        <v>0.5</v>
      </c>
      <c r="AD57" s="43">
        <f t="shared" si="11"/>
        <v>0.52500000000000002</v>
      </c>
      <c r="AE57" s="43">
        <f t="shared" si="12"/>
        <v>0.27500000000000002</v>
      </c>
      <c r="AF57" s="43">
        <f t="shared" si="13"/>
        <v>0.52500000000000002</v>
      </c>
      <c r="AG57" s="43" t="str">
        <f t="shared" si="14"/>
        <v>..</v>
      </c>
      <c r="AH57" s="43">
        <f t="shared" si="15"/>
        <v>0.90390520436043931</v>
      </c>
    </row>
    <row r="58" spans="1:34">
      <c r="A58" s="47" t="s">
        <v>129</v>
      </c>
      <c r="B58" s="47" t="s">
        <v>532</v>
      </c>
      <c r="C58" s="43">
        <f t="shared" si="1"/>
        <v>0.86719526020037052</v>
      </c>
      <c r="F58" s="52">
        <v>2.1</v>
      </c>
      <c r="G58" s="52">
        <v>1.8</v>
      </c>
      <c r="H58" s="52">
        <v>2.2000000000000002</v>
      </c>
      <c r="I58" s="52">
        <v>2</v>
      </c>
      <c r="J58" s="53" t="s">
        <v>181</v>
      </c>
      <c r="K58" s="52">
        <v>1.8</v>
      </c>
      <c r="L58" s="52">
        <v>1.9</v>
      </c>
      <c r="M58" s="52">
        <v>1.8</v>
      </c>
      <c r="N58" s="52">
        <v>1.8</v>
      </c>
      <c r="O58" s="52">
        <v>1.9</v>
      </c>
      <c r="P58" s="52">
        <v>1.8</v>
      </c>
      <c r="Q58" s="52">
        <v>1.8</v>
      </c>
      <c r="R58" s="52" t="s">
        <v>181</v>
      </c>
      <c r="S58" s="38">
        <v>0.98081909182931248</v>
      </c>
      <c r="T58" s="36"/>
      <c r="U58" s="43">
        <f t="shared" si="2"/>
        <v>0.72499999999999998</v>
      </c>
      <c r="V58" s="43">
        <f t="shared" si="3"/>
        <v>0.8</v>
      </c>
      <c r="W58" s="43">
        <f t="shared" si="4"/>
        <v>0.7</v>
      </c>
      <c r="X58" s="43">
        <f t="shared" si="5"/>
        <v>0.75</v>
      </c>
      <c r="Y58" s="43" t="str">
        <f t="shared" si="6"/>
        <v>..</v>
      </c>
      <c r="Z58" s="43">
        <f t="shared" si="7"/>
        <v>0.8</v>
      </c>
      <c r="AA58" s="43">
        <f t="shared" si="8"/>
        <v>0.77500000000000002</v>
      </c>
      <c r="AB58" s="43">
        <f t="shared" si="9"/>
        <v>0.8</v>
      </c>
      <c r="AC58" s="43">
        <f t="shared" si="10"/>
        <v>0.8</v>
      </c>
      <c r="AD58" s="43">
        <f t="shared" si="11"/>
        <v>0.77500000000000002</v>
      </c>
      <c r="AE58" s="43">
        <f t="shared" si="12"/>
        <v>0.8</v>
      </c>
      <c r="AF58" s="43">
        <f t="shared" si="13"/>
        <v>0.8</v>
      </c>
      <c r="AG58" s="43" t="str">
        <f t="shared" si="14"/>
        <v>..</v>
      </c>
      <c r="AH58" s="43">
        <f t="shared" si="15"/>
        <v>0.98081909182931248</v>
      </c>
    </row>
    <row r="59" spans="1:34">
      <c r="A59" s="47" t="s">
        <v>156</v>
      </c>
      <c r="B59" s="47" t="s">
        <v>510</v>
      </c>
      <c r="C59" s="43">
        <f t="shared" si="1"/>
        <v>0.69482522013134251</v>
      </c>
      <c r="F59" s="52">
        <v>3.9</v>
      </c>
      <c r="G59" s="52">
        <v>3.6</v>
      </c>
      <c r="H59" s="52">
        <v>2.9</v>
      </c>
      <c r="I59" s="52">
        <v>3.2</v>
      </c>
      <c r="J59" s="53" t="s">
        <v>181</v>
      </c>
      <c r="K59" s="52">
        <v>3</v>
      </c>
      <c r="L59" s="52">
        <v>3.9</v>
      </c>
      <c r="M59" s="52">
        <v>3.3</v>
      </c>
      <c r="N59" s="52">
        <v>2.6</v>
      </c>
      <c r="O59" s="52">
        <v>2.9</v>
      </c>
      <c r="P59" s="52">
        <v>3</v>
      </c>
      <c r="Q59" s="52">
        <v>2.9</v>
      </c>
      <c r="R59" s="52" t="s">
        <v>181</v>
      </c>
      <c r="S59" s="38">
        <v>0.97393615454839944</v>
      </c>
      <c r="T59" s="36"/>
      <c r="U59" s="43">
        <f t="shared" si="2"/>
        <v>0.27500000000000002</v>
      </c>
      <c r="V59" s="43">
        <f t="shared" si="3"/>
        <v>0.35</v>
      </c>
      <c r="W59" s="43">
        <f t="shared" si="4"/>
        <v>0.52500000000000002</v>
      </c>
      <c r="X59" s="43">
        <f t="shared" si="5"/>
        <v>0.44999999999999996</v>
      </c>
      <c r="Y59" s="43" t="str">
        <f t="shared" si="6"/>
        <v>..</v>
      </c>
      <c r="Z59" s="43">
        <f t="shared" si="7"/>
        <v>0.5</v>
      </c>
      <c r="AA59" s="43">
        <f t="shared" si="8"/>
        <v>0.27500000000000002</v>
      </c>
      <c r="AB59" s="43">
        <f t="shared" si="9"/>
        <v>0.42500000000000004</v>
      </c>
      <c r="AC59" s="43">
        <f t="shared" si="10"/>
        <v>0.6</v>
      </c>
      <c r="AD59" s="43">
        <f t="shared" si="11"/>
        <v>0.52500000000000002</v>
      </c>
      <c r="AE59" s="43">
        <f t="shared" si="12"/>
        <v>0.5</v>
      </c>
      <c r="AF59" s="43">
        <f t="shared" si="13"/>
        <v>0.52500000000000002</v>
      </c>
      <c r="AG59" s="43" t="str">
        <f t="shared" si="14"/>
        <v>..</v>
      </c>
      <c r="AH59" s="43">
        <f t="shared" si="15"/>
        <v>0.97393615454839944</v>
      </c>
    </row>
    <row r="60" spans="1:34">
      <c r="A60" s="47" t="s">
        <v>48</v>
      </c>
      <c r="B60" s="47" t="s">
        <v>511</v>
      </c>
      <c r="C60" s="43">
        <f t="shared" si="1"/>
        <v>0.70534271284271288</v>
      </c>
      <c r="F60" s="52">
        <v>3.9</v>
      </c>
      <c r="G60" s="52">
        <v>3.3</v>
      </c>
      <c r="H60" s="52">
        <v>3.4</v>
      </c>
      <c r="I60" s="52">
        <v>3.1</v>
      </c>
      <c r="J60" s="53" t="s">
        <v>181</v>
      </c>
      <c r="K60" s="52">
        <v>2.2999999999999998</v>
      </c>
      <c r="L60" s="52">
        <v>2.9</v>
      </c>
      <c r="M60" s="52">
        <v>3.4</v>
      </c>
      <c r="N60" s="52">
        <v>3.1</v>
      </c>
      <c r="O60" s="52">
        <v>2.7</v>
      </c>
      <c r="P60" s="52">
        <v>2.2999999999999998</v>
      </c>
      <c r="Q60" s="52">
        <v>2.9</v>
      </c>
      <c r="R60" s="52" t="s">
        <v>181</v>
      </c>
      <c r="S60" s="38">
        <v>0.98568542568542572</v>
      </c>
      <c r="T60" s="36"/>
      <c r="U60" s="43">
        <f t="shared" si="2"/>
        <v>0.27500000000000002</v>
      </c>
      <c r="V60" s="43">
        <f t="shared" si="3"/>
        <v>0.42500000000000004</v>
      </c>
      <c r="W60" s="43">
        <f t="shared" si="4"/>
        <v>0.4</v>
      </c>
      <c r="X60" s="43">
        <f t="shared" si="5"/>
        <v>0.47499999999999998</v>
      </c>
      <c r="Y60" s="43" t="str">
        <f t="shared" si="6"/>
        <v>..</v>
      </c>
      <c r="Z60" s="43">
        <f t="shared" si="7"/>
        <v>0.67500000000000004</v>
      </c>
      <c r="AA60" s="43">
        <f t="shared" si="8"/>
        <v>0.52500000000000002</v>
      </c>
      <c r="AB60" s="43">
        <f t="shared" si="9"/>
        <v>0.4</v>
      </c>
      <c r="AC60" s="43">
        <f t="shared" si="10"/>
        <v>0.47499999999999998</v>
      </c>
      <c r="AD60" s="43">
        <f t="shared" si="11"/>
        <v>0.57499999999999996</v>
      </c>
      <c r="AE60" s="43">
        <f t="shared" si="12"/>
        <v>0.67500000000000004</v>
      </c>
      <c r="AF60" s="43">
        <f t="shared" si="13"/>
        <v>0.52500000000000002</v>
      </c>
      <c r="AG60" s="43" t="str">
        <f t="shared" si="14"/>
        <v>..</v>
      </c>
      <c r="AH60" s="43">
        <f t="shared" si="15"/>
        <v>0.98568542568542572</v>
      </c>
    </row>
    <row r="61" spans="1:34">
      <c r="A61" s="47" t="s">
        <v>136</v>
      </c>
      <c r="B61" s="47" t="s">
        <v>512</v>
      </c>
      <c r="C61" s="43">
        <f t="shared" si="1"/>
        <v>0.81606421356421355</v>
      </c>
      <c r="F61" s="52">
        <v>2.8</v>
      </c>
      <c r="G61" s="52">
        <v>2.4</v>
      </c>
      <c r="H61" s="52">
        <v>2.8</v>
      </c>
      <c r="I61" s="52">
        <v>2.2000000000000002</v>
      </c>
      <c r="J61" s="53" t="s">
        <v>181</v>
      </c>
      <c r="K61" s="52">
        <v>1.8</v>
      </c>
      <c r="L61" s="52">
        <v>2.2000000000000002</v>
      </c>
      <c r="M61" s="52">
        <v>1.9</v>
      </c>
      <c r="N61" s="52">
        <v>1.8</v>
      </c>
      <c r="O61" s="52">
        <v>2.1</v>
      </c>
      <c r="P61" s="52">
        <v>2.1</v>
      </c>
      <c r="Q61" s="52">
        <v>2.4</v>
      </c>
      <c r="R61" s="52" t="s">
        <v>181</v>
      </c>
      <c r="S61" s="38">
        <v>0.99427128427128431</v>
      </c>
      <c r="T61" s="36"/>
      <c r="U61" s="43">
        <f t="shared" si="2"/>
        <v>0.55000000000000004</v>
      </c>
      <c r="V61" s="43">
        <f t="shared" si="3"/>
        <v>0.65</v>
      </c>
      <c r="W61" s="43">
        <f t="shared" si="4"/>
        <v>0.55000000000000004</v>
      </c>
      <c r="X61" s="43">
        <f t="shared" si="5"/>
        <v>0.7</v>
      </c>
      <c r="Y61" s="43" t="str">
        <f t="shared" si="6"/>
        <v>..</v>
      </c>
      <c r="Z61" s="43">
        <f t="shared" si="7"/>
        <v>0.8</v>
      </c>
      <c r="AA61" s="43">
        <f t="shared" si="8"/>
        <v>0.7</v>
      </c>
      <c r="AB61" s="43">
        <f t="shared" si="9"/>
        <v>0.77500000000000002</v>
      </c>
      <c r="AC61" s="43">
        <f t="shared" si="10"/>
        <v>0.8</v>
      </c>
      <c r="AD61" s="43">
        <f t="shared" si="11"/>
        <v>0.72499999999999998</v>
      </c>
      <c r="AE61" s="43">
        <f t="shared" si="12"/>
        <v>0.72499999999999998</v>
      </c>
      <c r="AF61" s="43">
        <f t="shared" si="13"/>
        <v>0.65</v>
      </c>
      <c r="AG61" s="43" t="str">
        <f t="shared" si="14"/>
        <v>..</v>
      </c>
      <c r="AH61" s="43">
        <f t="shared" si="15"/>
        <v>0.99427128427128431</v>
      </c>
    </row>
    <row r="62" spans="1:34">
      <c r="A62" s="47" t="s">
        <v>31</v>
      </c>
      <c r="B62" s="47" t="s">
        <v>513</v>
      </c>
      <c r="C62" s="43">
        <f t="shared" si="1"/>
        <v>0.79428571428571426</v>
      </c>
      <c r="F62" s="52">
        <v>3</v>
      </c>
      <c r="G62" s="52">
        <v>2.6</v>
      </c>
      <c r="H62" s="52">
        <v>2.9</v>
      </c>
      <c r="I62" s="52">
        <v>2.2999999999999998</v>
      </c>
      <c r="J62" s="53" t="s">
        <v>181</v>
      </c>
      <c r="K62" s="52">
        <v>1.9</v>
      </c>
      <c r="L62" s="52">
        <v>2.2000000000000002</v>
      </c>
      <c r="M62" s="52">
        <v>2</v>
      </c>
      <c r="N62" s="52">
        <v>2.5</v>
      </c>
      <c r="O62" s="52">
        <v>2.4</v>
      </c>
      <c r="P62" s="52">
        <v>2.2000000000000002</v>
      </c>
      <c r="Q62" s="52">
        <v>2.2000000000000002</v>
      </c>
      <c r="R62" s="52" t="s">
        <v>181</v>
      </c>
      <c r="S62" s="38">
        <v>0.98857142857142855</v>
      </c>
      <c r="T62" s="36"/>
      <c r="U62" s="43">
        <f t="shared" si="2"/>
        <v>0.5</v>
      </c>
      <c r="V62" s="43">
        <f t="shared" si="3"/>
        <v>0.6</v>
      </c>
      <c r="W62" s="43">
        <f t="shared" si="4"/>
        <v>0.52500000000000002</v>
      </c>
      <c r="X62" s="43">
        <f t="shared" si="5"/>
        <v>0.67500000000000004</v>
      </c>
      <c r="Y62" s="43" t="str">
        <f t="shared" si="6"/>
        <v>..</v>
      </c>
      <c r="Z62" s="43">
        <f t="shared" si="7"/>
        <v>0.77500000000000002</v>
      </c>
      <c r="AA62" s="43">
        <f t="shared" si="8"/>
        <v>0.7</v>
      </c>
      <c r="AB62" s="43">
        <f t="shared" si="9"/>
        <v>0.75</v>
      </c>
      <c r="AC62" s="43">
        <f t="shared" si="10"/>
        <v>0.625</v>
      </c>
      <c r="AD62" s="43">
        <f t="shared" si="11"/>
        <v>0.65</v>
      </c>
      <c r="AE62" s="43">
        <f t="shared" si="12"/>
        <v>0.7</v>
      </c>
      <c r="AF62" s="43">
        <f t="shared" si="13"/>
        <v>0.7</v>
      </c>
      <c r="AG62" s="43" t="str">
        <f t="shared" si="14"/>
        <v>..</v>
      </c>
      <c r="AH62" s="43">
        <f t="shared" si="15"/>
        <v>0.98857142857142855</v>
      </c>
    </row>
    <row r="63" spans="1:34">
      <c r="A63" s="47" t="s">
        <v>143</v>
      </c>
      <c r="B63" s="47" t="s">
        <v>533</v>
      </c>
      <c r="C63" s="43">
        <f t="shared" si="1"/>
        <v>0.62748556998556992</v>
      </c>
      <c r="F63" s="52">
        <v>4.5</v>
      </c>
      <c r="G63" s="52">
        <v>4.5</v>
      </c>
      <c r="H63" s="52">
        <v>3.3</v>
      </c>
      <c r="I63" s="52">
        <v>3.9</v>
      </c>
      <c r="J63" s="53" t="s">
        <v>181</v>
      </c>
      <c r="K63" s="52">
        <v>3.5</v>
      </c>
      <c r="L63" s="52">
        <v>4.0999999999999996</v>
      </c>
      <c r="M63" s="52">
        <v>2.4</v>
      </c>
      <c r="N63" s="52">
        <v>3.4</v>
      </c>
      <c r="O63" s="52">
        <v>4.0999999999999996</v>
      </c>
      <c r="P63" s="52">
        <v>3.8</v>
      </c>
      <c r="Q63" s="52">
        <v>3.6</v>
      </c>
      <c r="R63" s="52" t="s">
        <v>181</v>
      </c>
      <c r="S63" s="38">
        <v>0.99282828282828284</v>
      </c>
      <c r="T63" s="36"/>
      <c r="U63" s="43">
        <f t="shared" si="2"/>
        <v>0.125</v>
      </c>
      <c r="V63" s="43">
        <f t="shared" si="3"/>
        <v>0.125</v>
      </c>
      <c r="W63" s="43">
        <f t="shared" si="4"/>
        <v>0.42500000000000004</v>
      </c>
      <c r="X63" s="43">
        <f t="shared" si="5"/>
        <v>0.27500000000000002</v>
      </c>
      <c r="Y63" s="43" t="str">
        <f t="shared" si="6"/>
        <v>..</v>
      </c>
      <c r="Z63" s="43">
        <f t="shared" si="7"/>
        <v>0.375</v>
      </c>
      <c r="AA63" s="43">
        <f t="shared" si="8"/>
        <v>0.22500000000000009</v>
      </c>
      <c r="AB63" s="43">
        <f t="shared" si="9"/>
        <v>0.65</v>
      </c>
      <c r="AC63" s="43">
        <f t="shared" si="10"/>
        <v>0.4</v>
      </c>
      <c r="AD63" s="43">
        <f t="shared" si="11"/>
        <v>0.22500000000000009</v>
      </c>
      <c r="AE63" s="43">
        <f t="shared" si="12"/>
        <v>0.30000000000000004</v>
      </c>
      <c r="AF63" s="43">
        <f t="shared" si="13"/>
        <v>0.35</v>
      </c>
      <c r="AG63" s="43" t="str">
        <f t="shared" si="14"/>
        <v>..</v>
      </c>
      <c r="AH63" s="43">
        <f t="shared" si="15"/>
        <v>0.99282828282828284</v>
      </c>
    </row>
    <row r="64" spans="1:34">
      <c r="A64" s="47" t="s">
        <v>139</v>
      </c>
      <c r="B64" s="47" t="s">
        <v>534</v>
      </c>
      <c r="C64" s="43">
        <f t="shared" si="1"/>
        <v>0.72293290043290037</v>
      </c>
      <c r="F64" s="52">
        <v>3.7</v>
      </c>
      <c r="G64" s="52">
        <v>2.9</v>
      </c>
      <c r="H64" s="52">
        <v>2.8</v>
      </c>
      <c r="I64" s="52">
        <v>2.6</v>
      </c>
      <c r="J64" s="53" t="s">
        <v>181</v>
      </c>
      <c r="K64" s="52">
        <v>2.8</v>
      </c>
      <c r="L64" s="52">
        <v>3.6</v>
      </c>
      <c r="M64" s="52">
        <v>2.4</v>
      </c>
      <c r="N64" s="52">
        <v>2.8</v>
      </c>
      <c r="O64" s="52">
        <v>2.6</v>
      </c>
      <c r="P64" s="52">
        <v>2.2999999999999998</v>
      </c>
      <c r="Q64" s="52">
        <v>2.6</v>
      </c>
      <c r="R64" s="52" t="s">
        <v>181</v>
      </c>
      <c r="S64" s="38">
        <v>0.93229437229437229</v>
      </c>
      <c r="T64" s="37"/>
      <c r="U64" s="43">
        <f t="shared" si="2"/>
        <v>0.32499999999999996</v>
      </c>
      <c r="V64" s="43">
        <f t="shared" si="3"/>
        <v>0.52500000000000002</v>
      </c>
      <c r="W64" s="43">
        <f t="shared" si="4"/>
        <v>0.55000000000000004</v>
      </c>
      <c r="X64" s="43">
        <f t="shared" si="5"/>
        <v>0.6</v>
      </c>
      <c r="Y64" s="43" t="str">
        <f t="shared" si="6"/>
        <v>..</v>
      </c>
      <c r="Z64" s="43">
        <f t="shared" si="7"/>
        <v>0.55000000000000004</v>
      </c>
      <c r="AA64" s="43">
        <f t="shared" si="8"/>
        <v>0.35</v>
      </c>
      <c r="AB64" s="43">
        <f t="shared" si="9"/>
        <v>0.65</v>
      </c>
      <c r="AC64" s="43">
        <f t="shared" si="10"/>
        <v>0.55000000000000004</v>
      </c>
      <c r="AD64" s="43">
        <f t="shared" si="11"/>
        <v>0.6</v>
      </c>
      <c r="AE64" s="43">
        <f t="shared" si="12"/>
        <v>0.67500000000000004</v>
      </c>
      <c r="AF64" s="43">
        <f t="shared" si="13"/>
        <v>0.6</v>
      </c>
      <c r="AG64" s="43" t="str">
        <f t="shared" si="14"/>
        <v>..</v>
      </c>
      <c r="AH64" s="43">
        <f t="shared" si="15"/>
        <v>0.93229437229437229</v>
      </c>
    </row>
    <row r="65" spans="1:34">
      <c r="A65" s="47" t="s">
        <v>142</v>
      </c>
      <c r="B65" s="47" t="s">
        <v>514</v>
      </c>
      <c r="C65" s="43">
        <f t="shared" si="1"/>
        <v>0.60786937861680124</v>
      </c>
      <c r="F65" s="52">
        <v>3.9</v>
      </c>
      <c r="G65" s="52">
        <v>4</v>
      </c>
      <c r="H65" s="52">
        <v>3.9</v>
      </c>
      <c r="I65" s="52">
        <v>4.2</v>
      </c>
      <c r="J65" s="53" t="s">
        <v>181</v>
      </c>
      <c r="K65" s="52">
        <v>4.0999999999999996</v>
      </c>
      <c r="L65" s="52">
        <v>4</v>
      </c>
      <c r="M65" s="52">
        <v>4.0999999999999996</v>
      </c>
      <c r="N65" s="52">
        <v>4.2</v>
      </c>
      <c r="O65" s="52">
        <v>3.9</v>
      </c>
      <c r="P65" s="52">
        <v>4.2</v>
      </c>
      <c r="Q65" s="52">
        <v>4</v>
      </c>
      <c r="R65" s="52" t="s">
        <v>181</v>
      </c>
      <c r="S65" s="38">
        <v>0.96931018580503114</v>
      </c>
      <c r="T65" s="36"/>
      <c r="U65" s="43">
        <f t="shared" si="2"/>
        <v>0.27500000000000002</v>
      </c>
      <c r="V65" s="43">
        <f t="shared" si="3"/>
        <v>0.25</v>
      </c>
      <c r="W65" s="43">
        <f t="shared" si="4"/>
        <v>0.27500000000000002</v>
      </c>
      <c r="X65" s="43">
        <f t="shared" si="5"/>
        <v>0.19999999999999996</v>
      </c>
      <c r="Y65" s="43" t="str">
        <f t="shared" si="6"/>
        <v>..</v>
      </c>
      <c r="Z65" s="43">
        <f t="shared" si="7"/>
        <v>0.22500000000000009</v>
      </c>
      <c r="AA65" s="43">
        <f t="shared" si="8"/>
        <v>0.25</v>
      </c>
      <c r="AB65" s="43">
        <f t="shared" si="9"/>
        <v>0.22500000000000009</v>
      </c>
      <c r="AC65" s="43">
        <f t="shared" si="10"/>
        <v>0.19999999999999996</v>
      </c>
      <c r="AD65" s="43">
        <f t="shared" si="11"/>
        <v>0.27500000000000002</v>
      </c>
      <c r="AE65" s="43">
        <f t="shared" si="12"/>
        <v>0.19999999999999996</v>
      </c>
      <c r="AF65" s="43">
        <f t="shared" si="13"/>
        <v>0.25</v>
      </c>
      <c r="AG65" s="43" t="str">
        <f t="shared" si="14"/>
        <v>..</v>
      </c>
      <c r="AH65" s="43">
        <f t="shared" si="15"/>
        <v>0.96931018580503114</v>
      </c>
    </row>
    <row r="66" spans="1:34">
      <c r="A66" s="47" t="s">
        <v>146</v>
      </c>
      <c r="B66" s="47" t="s">
        <v>515</v>
      </c>
      <c r="C66" s="43">
        <f t="shared" si="1"/>
        <v>0.5485275467017261</v>
      </c>
      <c r="F66" s="52">
        <v>4.2</v>
      </c>
      <c r="G66" s="52">
        <v>4.2</v>
      </c>
      <c r="H66" s="52">
        <v>3.1</v>
      </c>
      <c r="I66" s="52">
        <v>4.2</v>
      </c>
      <c r="J66" s="53" t="s">
        <v>181</v>
      </c>
      <c r="K66" s="52">
        <v>3.8</v>
      </c>
      <c r="L66" s="52">
        <v>4.2</v>
      </c>
      <c r="M66" s="52">
        <v>3.4</v>
      </c>
      <c r="N66" s="52">
        <v>3.9</v>
      </c>
      <c r="O66" s="52">
        <v>3.1</v>
      </c>
      <c r="P66" s="52">
        <v>3.9</v>
      </c>
      <c r="Q66" s="52">
        <v>2.8</v>
      </c>
      <c r="R66" s="52" t="s">
        <v>181</v>
      </c>
      <c r="S66" s="38">
        <v>0.81134080768916661</v>
      </c>
      <c r="T66" s="36"/>
      <c r="U66" s="43">
        <f t="shared" si="2"/>
        <v>0.19999999999999996</v>
      </c>
      <c r="V66" s="43">
        <f t="shared" si="3"/>
        <v>0.19999999999999996</v>
      </c>
      <c r="W66" s="43">
        <f t="shared" si="4"/>
        <v>0.47499999999999998</v>
      </c>
      <c r="X66" s="43">
        <f t="shared" si="5"/>
        <v>0.19999999999999996</v>
      </c>
      <c r="Y66" s="43" t="str">
        <f t="shared" si="6"/>
        <v>..</v>
      </c>
      <c r="Z66" s="43">
        <f t="shared" si="7"/>
        <v>0.30000000000000004</v>
      </c>
      <c r="AA66" s="43">
        <f t="shared" si="8"/>
        <v>0.19999999999999996</v>
      </c>
      <c r="AB66" s="43">
        <f t="shared" si="9"/>
        <v>0.4</v>
      </c>
      <c r="AC66" s="43">
        <f t="shared" si="10"/>
        <v>0.27500000000000002</v>
      </c>
      <c r="AD66" s="43">
        <f t="shared" si="11"/>
        <v>0.47499999999999998</v>
      </c>
      <c r="AE66" s="43">
        <f t="shared" si="12"/>
        <v>0.27500000000000002</v>
      </c>
      <c r="AF66" s="43">
        <f t="shared" si="13"/>
        <v>0.55000000000000004</v>
      </c>
      <c r="AG66" s="43" t="str">
        <f t="shared" si="14"/>
        <v>..</v>
      </c>
      <c r="AH66" s="43">
        <f t="shared" si="15"/>
        <v>0.81134080768916661</v>
      </c>
    </row>
    <row r="67" spans="1:34">
      <c r="A67" s="47" t="s">
        <v>55</v>
      </c>
      <c r="B67" s="47" t="s">
        <v>516</v>
      </c>
      <c r="C67" s="43">
        <f t="shared" si="1"/>
        <v>0.71139956415466621</v>
      </c>
      <c r="F67" s="52">
        <v>3.7</v>
      </c>
      <c r="G67" s="52">
        <v>3.4</v>
      </c>
      <c r="H67" s="52">
        <v>3.4</v>
      </c>
      <c r="I67" s="52">
        <v>3.2</v>
      </c>
      <c r="J67" s="53" t="s">
        <v>181</v>
      </c>
      <c r="K67" s="52">
        <v>2.4</v>
      </c>
      <c r="L67" s="52">
        <v>3</v>
      </c>
      <c r="M67" s="52">
        <v>2.2999999999999998</v>
      </c>
      <c r="N67" s="52">
        <v>2.8</v>
      </c>
      <c r="O67" s="52">
        <v>2.5</v>
      </c>
      <c r="P67" s="52">
        <v>2.4</v>
      </c>
      <c r="Q67" s="52">
        <v>2.7</v>
      </c>
      <c r="R67" s="52" t="s">
        <v>181</v>
      </c>
      <c r="S67" s="38">
        <v>0.9870848425950467</v>
      </c>
      <c r="T67" s="36"/>
      <c r="U67" s="43">
        <f t="shared" si="2"/>
        <v>0.32499999999999996</v>
      </c>
      <c r="V67" s="43">
        <f t="shared" si="3"/>
        <v>0.4</v>
      </c>
      <c r="W67" s="43">
        <f t="shared" si="4"/>
        <v>0.4</v>
      </c>
      <c r="X67" s="43">
        <f t="shared" si="5"/>
        <v>0.44999999999999996</v>
      </c>
      <c r="Y67" s="43" t="str">
        <f t="shared" si="6"/>
        <v>..</v>
      </c>
      <c r="Z67" s="43">
        <f t="shared" si="7"/>
        <v>0.65</v>
      </c>
      <c r="AA67" s="43">
        <f t="shared" si="8"/>
        <v>0.5</v>
      </c>
      <c r="AB67" s="43">
        <f t="shared" si="9"/>
        <v>0.67500000000000004</v>
      </c>
      <c r="AC67" s="43">
        <f t="shared" si="10"/>
        <v>0.55000000000000004</v>
      </c>
      <c r="AD67" s="43">
        <f t="shared" si="11"/>
        <v>0.625</v>
      </c>
      <c r="AE67" s="43">
        <f t="shared" si="12"/>
        <v>0.65</v>
      </c>
      <c r="AF67" s="43">
        <f t="shared" si="13"/>
        <v>0.57499999999999996</v>
      </c>
      <c r="AG67" s="43" t="str">
        <f t="shared" si="14"/>
        <v>..</v>
      </c>
      <c r="AH67" s="43">
        <f t="shared" si="15"/>
        <v>0.9870848425950467</v>
      </c>
    </row>
    <row r="68" spans="1:34">
      <c r="A68" s="47" t="s">
        <v>148</v>
      </c>
      <c r="B68" s="47" t="s">
        <v>517</v>
      </c>
      <c r="C68" s="43">
        <f t="shared" si="1"/>
        <v>0.6538564213564213</v>
      </c>
      <c r="F68" s="52">
        <v>4.3</v>
      </c>
      <c r="G68" s="52">
        <v>3.9</v>
      </c>
      <c r="H68" s="52">
        <v>3.6</v>
      </c>
      <c r="I68" s="52">
        <v>3.6</v>
      </c>
      <c r="J68" s="53" t="s">
        <v>181</v>
      </c>
      <c r="K68" s="52">
        <v>3</v>
      </c>
      <c r="L68" s="52">
        <v>3.2</v>
      </c>
      <c r="M68" s="52">
        <v>2.5</v>
      </c>
      <c r="N68" s="52">
        <v>3.5</v>
      </c>
      <c r="O68" s="52">
        <v>2.9</v>
      </c>
      <c r="P68" s="52">
        <v>3.1</v>
      </c>
      <c r="Q68" s="52">
        <v>3.1</v>
      </c>
      <c r="R68" s="52" t="s">
        <v>181</v>
      </c>
      <c r="S68" s="38">
        <v>0.97985569985569987</v>
      </c>
      <c r="T68" s="36"/>
      <c r="U68" s="43">
        <f t="shared" si="2"/>
        <v>0.17500000000000004</v>
      </c>
      <c r="V68" s="43">
        <f t="shared" si="3"/>
        <v>0.27500000000000002</v>
      </c>
      <c r="W68" s="43">
        <f t="shared" si="4"/>
        <v>0.35</v>
      </c>
      <c r="X68" s="43">
        <f t="shared" si="5"/>
        <v>0.35</v>
      </c>
      <c r="Y68" s="43" t="str">
        <f t="shared" si="6"/>
        <v>..</v>
      </c>
      <c r="Z68" s="43">
        <f t="shared" si="7"/>
        <v>0.5</v>
      </c>
      <c r="AA68" s="43">
        <f t="shared" si="8"/>
        <v>0.44999999999999996</v>
      </c>
      <c r="AB68" s="43">
        <f t="shared" si="9"/>
        <v>0.625</v>
      </c>
      <c r="AC68" s="43">
        <f t="shared" si="10"/>
        <v>0.375</v>
      </c>
      <c r="AD68" s="43">
        <f t="shared" si="11"/>
        <v>0.52500000000000002</v>
      </c>
      <c r="AE68" s="43">
        <f t="shared" si="12"/>
        <v>0.47499999999999998</v>
      </c>
      <c r="AF68" s="43">
        <f t="shared" si="13"/>
        <v>0.47499999999999998</v>
      </c>
      <c r="AG68" s="43" t="str">
        <f t="shared" si="14"/>
        <v>..</v>
      </c>
      <c r="AH68" s="43">
        <f t="shared" si="15"/>
        <v>0.97985569985569987</v>
      </c>
    </row>
    <row r="69" spans="1:34">
      <c r="A69" s="47" t="s">
        <v>150</v>
      </c>
      <c r="B69" s="47" t="s">
        <v>518</v>
      </c>
      <c r="C69" s="43">
        <f t="shared" si="1"/>
        <v>0.58184654982848238</v>
      </c>
      <c r="F69" s="52">
        <v>4</v>
      </c>
      <c r="G69" s="52">
        <v>3.7</v>
      </c>
      <c r="H69" s="52">
        <v>3.5</v>
      </c>
      <c r="I69" s="52">
        <v>3.9</v>
      </c>
      <c r="J69" s="53" t="s">
        <v>181</v>
      </c>
      <c r="K69" s="52">
        <v>3</v>
      </c>
      <c r="L69" s="52">
        <v>4.2</v>
      </c>
      <c r="M69" s="52">
        <v>3.8</v>
      </c>
      <c r="N69" s="52">
        <v>3.5</v>
      </c>
      <c r="O69" s="52">
        <v>3.7</v>
      </c>
      <c r="P69" s="52">
        <v>3.4</v>
      </c>
      <c r="Q69" s="52">
        <v>3.1</v>
      </c>
      <c r="R69" s="52" t="s">
        <v>181</v>
      </c>
      <c r="S69" s="38">
        <v>0.84512167108553604</v>
      </c>
      <c r="T69" s="36"/>
      <c r="U69" s="43">
        <f t="shared" si="2"/>
        <v>0.25</v>
      </c>
      <c r="V69" s="43">
        <f t="shared" si="3"/>
        <v>0.32499999999999996</v>
      </c>
      <c r="W69" s="43">
        <f t="shared" si="4"/>
        <v>0.375</v>
      </c>
      <c r="X69" s="43">
        <f t="shared" si="5"/>
        <v>0.27500000000000002</v>
      </c>
      <c r="Y69" s="43" t="str">
        <f t="shared" si="6"/>
        <v>..</v>
      </c>
      <c r="Z69" s="43">
        <f t="shared" si="7"/>
        <v>0.5</v>
      </c>
      <c r="AA69" s="43">
        <f t="shared" si="8"/>
        <v>0.19999999999999996</v>
      </c>
      <c r="AB69" s="43">
        <f t="shared" si="9"/>
        <v>0.30000000000000004</v>
      </c>
      <c r="AC69" s="43">
        <f t="shared" si="10"/>
        <v>0.375</v>
      </c>
      <c r="AD69" s="43">
        <f t="shared" si="11"/>
        <v>0.32499999999999996</v>
      </c>
      <c r="AE69" s="43">
        <f t="shared" si="12"/>
        <v>0.4</v>
      </c>
      <c r="AF69" s="43">
        <f t="shared" si="13"/>
        <v>0.47499999999999998</v>
      </c>
      <c r="AG69" s="43" t="str">
        <f t="shared" si="14"/>
        <v>..</v>
      </c>
      <c r="AH69" s="43">
        <f t="shared" si="15"/>
        <v>0.84512167108553604</v>
      </c>
    </row>
    <row r="70" spans="1:34">
      <c r="A70" s="47"/>
      <c r="B70" s="49"/>
      <c r="C70" s="34"/>
      <c r="F70" s="48"/>
      <c r="G70" s="48"/>
      <c r="H70" s="48"/>
      <c r="I70" s="48"/>
      <c r="J70" s="48"/>
      <c r="K70" s="48"/>
      <c r="L70" s="48"/>
      <c r="M70" s="48"/>
      <c r="N70" s="48"/>
      <c r="O70" s="48"/>
      <c r="P70" s="48"/>
      <c r="Q70" s="48"/>
      <c r="R70" s="48"/>
      <c r="S70" s="38"/>
      <c r="T70" s="36"/>
    </row>
    <row r="71" spans="1:34">
      <c r="A71" s="47"/>
      <c r="B71" s="49"/>
      <c r="C71" s="34"/>
      <c r="F71" s="48"/>
      <c r="G71" s="48"/>
      <c r="H71" s="48"/>
      <c r="I71" s="48"/>
      <c r="J71" s="48"/>
      <c r="K71" s="48"/>
      <c r="L71" s="48"/>
      <c r="M71" s="48"/>
      <c r="N71" s="48"/>
      <c r="O71" s="48"/>
      <c r="P71" s="48"/>
      <c r="Q71" s="48"/>
      <c r="R71" s="48"/>
      <c r="S71" s="38"/>
      <c r="T71" s="36"/>
    </row>
    <row r="72" spans="1:34">
      <c r="A72" s="47"/>
      <c r="B72" s="49"/>
      <c r="C72" s="34"/>
      <c r="F72" s="48"/>
      <c r="G72" s="48"/>
      <c r="H72" s="48"/>
      <c r="I72" s="48"/>
      <c r="J72" s="48"/>
      <c r="K72" s="48"/>
      <c r="L72" s="48"/>
      <c r="M72" s="48"/>
      <c r="N72" s="48"/>
      <c r="O72" s="48"/>
      <c r="P72" s="48"/>
      <c r="Q72" s="48"/>
      <c r="R72" s="48"/>
      <c r="S72" s="38"/>
      <c r="T72" s="36"/>
    </row>
    <row r="73" spans="1:34">
      <c r="A73" s="47"/>
      <c r="B73" s="49"/>
      <c r="C73" s="34"/>
      <c r="F73" s="48"/>
      <c r="G73" s="48"/>
      <c r="H73" s="48"/>
      <c r="I73" s="48"/>
      <c r="J73" s="48"/>
      <c r="K73" s="48"/>
      <c r="L73" s="48"/>
      <c r="M73" s="48"/>
      <c r="N73" s="48"/>
      <c r="O73" s="48"/>
      <c r="P73" s="48"/>
      <c r="Q73" s="48"/>
      <c r="R73" s="48"/>
      <c r="S73" s="38"/>
      <c r="T73" s="36"/>
    </row>
    <row r="74" spans="1:34">
      <c r="A74" s="47"/>
      <c r="B74" s="49"/>
      <c r="C74" s="34"/>
      <c r="F74" s="48"/>
      <c r="G74" s="48"/>
      <c r="H74" s="48"/>
      <c r="I74" s="48"/>
      <c r="J74" s="48"/>
      <c r="K74" s="48"/>
      <c r="L74" s="48"/>
      <c r="M74" s="48"/>
      <c r="N74" s="48"/>
      <c r="O74" s="48"/>
      <c r="P74" s="48"/>
      <c r="Q74" s="48"/>
      <c r="R74" s="48"/>
      <c r="S74" s="38"/>
      <c r="T74" s="36"/>
    </row>
    <row r="75" spans="1:34">
      <c r="A75" s="47"/>
      <c r="B75" s="49"/>
      <c r="C75" s="34"/>
      <c r="F75" s="48"/>
      <c r="G75" s="48"/>
      <c r="H75" s="48"/>
      <c r="I75" s="48"/>
      <c r="J75" s="48"/>
      <c r="K75" s="48"/>
      <c r="L75" s="48"/>
      <c r="M75" s="48"/>
      <c r="N75" s="48"/>
      <c r="O75" s="48"/>
      <c r="P75" s="48"/>
      <c r="Q75" s="48"/>
      <c r="R75" s="48"/>
      <c r="S75" s="38"/>
      <c r="T75" s="36"/>
    </row>
    <row r="76" spans="1:34">
      <c r="A76" s="47"/>
      <c r="B76" s="49"/>
      <c r="C76" s="34"/>
      <c r="F76" s="48"/>
      <c r="G76" s="48"/>
      <c r="H76" s="48"/>
      <c r="I76" s="48"/>
      <c r="J76" s="48"/>
      <c r="K76" s="48"/>
      <c r="L76" s="48"/>
      <c r="M76" s="48"/>
      <c r="N76" s="48"/>
      <c r="O76" s="48"/>
      <c r="P76" s="48"/>
      <c r="Q76" s="48"/>
      <c r="R76" s="48"/>
      <c r="S76" s="38"/>
      <c r="T76" s="36"/>
    </row>
    <row r="77" spans="1:34">
      <c r="A77" s="47"/>
      <c r="B77" s="49"/>
      <c r="C77" s="34"/>
      <c r="F77" s="48"/>
      <c r="G77" s="48"/>
      <c r="H77" s="48"/>
      <c r="I77" s="48"/>
      <c r="J77" s="35"/>
      <c r="K77" s="48"/>
      <c r="L77" s="48"/>
      <c r="M77" s="48"/>
      <c r="N77" s="48"/>
      <c r="O77" s="48"/>
      <c r="P77" s="48"/>
      <c r="Q77" s="48"/>
      <c r="R77" s="48"/>
      <c r="S77" s="38"/>
      <c r="T77" s="36"/>
    </row>
    <row r="78" spans="1:34">
      <c r="A78" s="47"/>
      <c r="B78" s="50"/>
      <c r="C78" s="34"/>
      <c r="F78" s="48"/>
      <c r="G78" s="48"/>
      <c r="H78" s="48"/>
      <c r="I78" s="48"/>
      <c r="J78" s="35"/>
      <c r="K78" s="48"/>
      <c r="L78" s="48"/>
      <c r="M78" s="48"/>
      <c r="N78" s="48"/>
      <c r="O78" s="48"/>
      <c r="P78" s="48"/>
      <c r="Q78" s="48"/>
      <c r="R78" s="48"/>
      <c r="S78" s="38"/>
      <c r="T78" s="36"/>
    </row>
    <row r="79" spans="1:34">
      <c r="A79" s="47"/>
      <c r="B79" s="49"/>
      <c r="C79" s="34"/>
      <c r="F79" s="48"/>
      <c r="G79" s="48"/>
      <c r="H79" s="48"/>
      <c r="I79" s="48"/>
      <c r="J79" s="35"/>
      <c r="K79" s="48"/>
      <c r="L79" s="48"/>
      <c r="M79" s="48"/>
      <c r="N79" s="48"/>
      <c r="O79" s="48"/>
      <c r="P79" s="48"/>
      <c r="Q79" s="48"/>
      <c r="R79" s="48"/>
      <c r="S79" s="38"/>
      <c r="T79" s="36"/>
    </row>
    <row r="80" spans="1:34">
      <c r="A80" s="47"/>
      <c r="B80" s="49"/>
      <c r="C80" s="34"/>
      <c r="F80" s="48"/>
      <c r="G80" s="48"/>
      <c r="H80" s="48"/>
      <c r="I80" s="48"/>
      <c r="J80" s="35"/>
      <c r="K80" s="48"/>
      <c r="L80" s="48"/>
      <c r="M80" s="48"/>
      <c r="N80" s="48"/>
      <c r="O80" s="48"/>
      <c r="P80" s="48"/>
      <c r="Q80" s="48"/>
      <c r="R80" s="48"/>
      <c r="S80" s="38"/>
      <c r="T80" s="36"/>
    </row>
    <row r="81" spans="1:20">
      <c r="A81" s="47"/>
      <c r="B81" s="49"/>
      <c r="C81" s="34"/>
      <c r="F81" s="48"/>
      <c r="G81" s="48"/>
      <c r="H81" s="48"/>
      <c r="I81" s="48"/>
      <c r="J81" s="35"/>
      <c r="K81" s="48"/>
      <c r="L81" s="48"/>
      <c r="M81" s="48"/>
      <c r="N81" s="48"/>
      <c r="O81" s="48"/>
      <c r="P81" s="48"/>
      <c r="Q81" s="48"/>
      <c r="R81" s="48"/>
      <c r="S81" s="38"/>
      <c r="T81" s="36"/>
    </row>
    <row r="82" spans="1:20">
      <c r="A82" s="47"/>
      <c r="B82" s="49"/>
      <c r="C82" s="34"/>
      <c r="F82" s="48"/>
      <c r="G82" s="48"/>
      <c r="H82" s="48"/>
      <c r="I82" s="48"/>
      <c r="J82" s="35"/>
      <c r="K82" s="48"/>
      <c r="L82" s="48"/>
      <c r="M82" s="48"/>
      <c r="N82" s="48"/>
      <c r="O82" s="48"/>
      <c r="P82" s="48"/>
      <c r="Q82" s="48"/>
      <c r="R82" s="48"/>
      <c r="S82" s="38"/>
      <c r="T82" s="36"/>
    </row>
    <row r="83" spans="1:20">
      <c r="A83" s="47"/>
      <c r="B83" s="50"/>
      <c r="C83" s="34"/>
      <c r="F83" s="48"/>
      <c r="G83" s="48"/>
      <c r="H83" s="48"/>
      <c r="I83" s="48"/>
      <c r="J83" s="35"/>
      <c r="K83" s="48"/>
      <c r="L83" s="48"/>
      <c r="M83" s="48"/>
      <c r="N83" s="48"/>
      <c r="O83" s="48"/>
      <c r="P83" s="48"/>
      <c r="Q83" s="48"/>
      <c r="R83" s="48"/>
      <c r="S83" s="38"/>
      <c r="T83" s="36"/>
    </row>
    <row r="84" spans="1:20">
      <c r="A84" s="47"/>
      <c r="B84" s="49"/>
      <c r="C84" s="34"/>
      <c r="F84" s="48"/>
      <c r="G84" s="48"/>
      <c r="H84" s="48"/>
      <c r="I84" s="48"/>
      <c r="J84" s="35"/>
      <c r="K84" s="48"/>
      <c r="L84" s="48"/>
      <c r="M84" s="48"/>
      <c r="N84" s="48"/>
      <c r="O84" s="48"/>
      <c r="P84" s="48"/>
      <c r="Q84" s="48"/>
      <c r="R84" s="48"/>
      <c r="S84" s="38"/>
      <c r="T84" s="36"/>
    </row>
    <row r="85" spans="1:20">
      <c r="A85" s="47"/>
      <c r="B85" s="49"/>
      <c r="C85" s="34"/>
      <c r="F85" s="48"/>
      <c r="G85" s="48"/>
      <c r="H85" s="48"/>
      <c r="I85" s="48"/>
      <c r="J85" s="35"/>
      <c r="K85" s="48"/>
      <c r="L85" s="48"/>
      <c r="M85" s="48"/>
      <c r="N85" s="48"/>
      <c r="O85" s="48"/>
      <c r="P85" s="48"/>
      <c r="Q85" s="48"/>
      <c r="R85" s="48"/>
      <c r="S85" s="38"/>
      <c r="T85" s="36"/>
    </row>
    <row r="86" spans="1:20">
      <c r="A86" s="51"/>
      <c r="B86" s="51"/>
      <c r="C86" s="34"/>
      <c r="F86" s="38"/>
      <c r="G86" s="38"/>
      <c r="H86" s="38"/>
      <c r="I86" s="38"/>
      <c r="J86" s="38"/>
      <c r="K86" s="38"/>
      <c r="L86" s="38"/>
      <c r="M86" s="38"/>
      <c r="N86" s="38"/>
      <c r="O86" s="38"/>
      <c r="P86" s="38"/>
      <c r="Q86" s="38"/>
      <c r="R86" s="38"/>
      <c r="S86" s="36"/>
      <c r="T86" s="36"/>
    </row>
    <row r="87" spans="1:20">
      <c r="C87" s="34"/>
      <c r="F87" s="40"/>
      <c r="G87" s="40"/>
      <c r="H87" s="40"/>
      <c r="I87" s="40"/>
      <c r="J87" s="40"/>
      <c r="K87" s="36"/>
      <c r="L87" s="36"/>
      <c r="M87" s="36"/>
      <c r="N87" s="36"/>
      <c r="O87" s="36"/>
      <c r="P87" s="36"/>
      <c r="Q87" s="36"/>
      <c r="R87" s="36"/>
      <c r="S87" s="36"/>
      <c r="T87" s="36"/>
    </row>
    <row r="88" spans="1:20">
      <c r="C88" s="34"/>
      <c r="F88" s="40"/>
      <c r="G88" s="40"/>
      <c r="H88" s="40"/>
      <c r="I88" s="40"/>
      <c r="J88" s="40"/>
      <c r="K88" s="36"/>
      <c r="L88" s="36"/>
      <c r="M88" s="36"/>
      <c r="N88" s="36"/>
      <c r="O88" s="36"/>
      <c r="P88" s="36"/>
      <c r="Q88" s="36"/>
      <c r="R88" s="36"/>
      <c r="S88" s="36"/>
      <c r="T88" s="36"/>
    </row>
    <row r="89" spans="1:20">
      <c r="C89" s="34"/>
      <c r="F89" s="37"/>
      <c r="G89" s="37"/>
      <c r="H89" s="37"/>
      <c r="I89" s="37"/>
      <c r="J89" s="37"/>
      <c r="K89" s="36"/>
      <c r="L89" s="36"/>
      <c r="M89" s="36"/>
      <c r="N89" s="36"/>
      <c r="O89" s="36"/>
      <c r="P89" s="36"/>
      <c r="Q89" s="36"/>
      <c r="R89" s="36"/>
      <c r="S89" s="36"/>
      <c r="T89" s="36"/>
    </row>
    <row r="90" spans="1:20">
      <c r="C90" s="34"/>
      <c r="F90" s="37"/>
      <c r="G90" s="37"/>
      <c r="H90" s="37"/>
      <c r="I90" s="37"/>
      <c r="J90" s="37"/>
      <c r="K90" s="36"/>
      <c r="L90" s="36"/>
      <c r="M90" s="36"/>
      <c r="N90" s="36"/>
      <c r="O90" s="36"/>
      <c r="P90" s="36"/>
      <c r="Q90" s="36"/>
      <c r="R90" s="36"/>
      <c r="S90" s="36"/>
      <c r="T90" s="36"/>
    </row>
    <row r="91" spans="1:20">
      <c r="C91" s="34"/>
      <c r="F91" s="37"/>
      <c r="G91" s="37"/>
      <c r="H91" s="37"/>
      <c r="I91" s="37"/>
      <c r="J91" s="37"/>
      <c r="K91" s="36"/>
      <c r="L91" s="36"/>
      <c r="M91" s="36"/>
      <c r="N91" s="36"/>
      <c r="O91" s="36"/>
      <c r="P91" s="36"/>
      <c r="Q91" s="36"/>
      <c r="R91" s="36"/>
      <c r="S91" s="36"/>
      <c r="T91" s="36"/>
    </row>
    <row r="92" spans="1:20">
      <c r="C92" s="34"/>
      <c r="F92" s="37"/>
      <c r="G92" s="37"/>
      <c r="H92" s="37"/>
      <c r="I92" s="37"/>
      <c r="J92" s="37"/>
      <c r="K92" s="36"/>
      <c r="L92" s="36"/>
      <c r="M92" s="36"/>
      <c r="N92" s="36"/>
      <c r="O92" s="36"/>
      <c r="P92" s="36"/>
      <c r="Q92" s="36"/>
      <c r="R92" s="36"/>
      <c r="S92" s="36"/>
    </row>
    <row r="93" spans="1:20">
      <c r="C93" s="34"/>
      <c r="F93" s="37"/>
      <c r="G93" s="37"/>
      <c r="H93" s="37"/>
      <c r="I93" s="37"/>
      <c r="J93" s="37"/>
      <c r="K93" s="36"/>
      <c r="L93" s="36"/>
      <c r="M93" s="36"/>
      <c r="N93" s="36"/>
      <c r="O93" s="36"/>
      <c r="P93" s="36"/>
      <c r="Q93" s="36"/>
      <c r="R93" s="36"/>
      <c r="S93" s="36"/>
    </row>
    <row r="94" spans="1:20">
      <c r="C94" s="34"/>
      <c r="F94" s="37"/>
      <c r="G94" s="37"/>
      <c r="H94" s="37"/>
      <c r="I94" s="37"/>
      <c r="J94" s="37"/>
      <c r="K94" s="36"/>
      <c r="L94" s="36"/>
      <c r="M94" s="36"/>
      <c r="N94" s="36"/>
      <c r="O94" s="36"/>
      <c r="P94" s="36"/>
      <c r="Q94" s="36"/>
      <c r="R94" s="36"/>
      <c r="S94" s="36"/>
    </row>
    <row r="95" spans="1:20">
      <c r="B95" s="39"/>
      <c r="C95" s="34"/>
      <c r="F95" s="37"/>
      <c r="G95" s="37"/>
      <c r="H95" s="37"/>
      <c r="I95" s="37"/>
      <c r="J95" s="37"/>
      <c r="K95" s="36"/>
      <c r="L95" s="36"/>
      <c r="M95" s="36"/>
      <c r="N95" s="36"/>
      <c r="O95" s="36"/>
      <c r="P95" s="36"/>
      <c r="Q95" s="36"/>
      <c r="R95" s="36"/>
      <c r="S95" s="36"/>
    </row>
    <row r="96" spans="1:20">
      <c r="C96" s="34"/>
      <c r="F96" s="37"/>
      <c r="G96" s="37"/>
      <c r="H96" s="40"/>
      <c r="I96" s="40"/>
      <c r="J96" s="40"/>
      <c r="K96" s="36"/>
      <c r="L96" s="36"/>
      <c r="M96" s="36"/>
      <c r="N96" s="36"/>
      <c r="O96" s="36"/>
      <c r="P96" s="36"/>
      <c r="Q96" s="36"/>
      <c r="R96" s="36"/>
      <c r="S96" s="36"/>
    </row>
    <row r="97" spans="11:13">
      <c r="K97" s="37"/>
      <c r="L97" s="37"/>
      <c r="M97" s="37"/>
    </row>
    <row r="98" spans="11:13">
      <c r="K98" s="37"/>
      <c r="L98" s="37"/>
      <c r="M98" s="37"/>
    </row>
    <row r="99" spans="11:13">
      <c r="K99" s="37"/>
      <c r="L99" s="37"/>
      <c r="M99" s="37"/>
    </row>
    <row r="100" spans="11:13">
      <c r="K100" s="37"/>
      <c r="L100" s="37"/>
      <c r="M100" s="37"/>
    </row>
    <row r="101" spans="11:13">
      <c r="K101" s="40"/>
      <c r="L101" s="40"/>
      <c r="M101" s="40"/>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01"/>
  <sheetViews>
    <sheetView topLeftCell="A37" workbookViewId="0">
      <selection activeCell="C58" sqref="C58"/>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5" width="8.81640625" style="1"/>
    <col min="16" max="19" width="8" style="1" customWidth="1"/>
    <col min="20" max="20" width="5.453125" style="1" customWidth="1"/>
    <col min="21" max="27" width="8.81640625" style="1"/>
    <col min="28" max="28" width="10.1796875" style="1" customWidth="1"/>
    <col min="29" max="16384" width="8.81640625" style="1"/>
  </cols>
  <sheetData>
    <row r="1" spans="1:34">
      <c r="C1" s="2" t="s">
        <v>215</v>
      </c>
      <c r="F1" s="2" t="s">
        <v>216</v>
      </c>
      <c r="U1" s="2" t="s">
        <v>217</v>
      </c>
    </row>
    <row r="2" spans="1:34" s="2" customFormat="1" ht="43.5">
      <c r="F2" s="54" t="s">
        <v>218</v>
      </c>
      <c r="G2" s="54" t="s">
        <v>219</v>
      </c>
      <c r="H2" s="54" t="s">
        <v>220</v>
      </c>
      <c r="I2" s="54" t="s">
        <v>222</v>
      </c>
      <c r="J2" s="54" t="s">
        <v>221</v>
      </c>
      <c r="K2" s="55" t="s">
        <v>389</v>
      </c>
      <c r="L2" s="55" t="s">
        <v>390</v>
      </c>
      <c r="M2" s="55" t="s">
        <v>391</v>
      </c>
      <c r="N2" s="55" t="s">
        <v>392</v>
      </c>
      <c r="O2" s="55" t="s">
        <v>393</v>
      </c>
      <c r="P2" s="55" t="s">
        <v>394</v>
      </c>
      <c r="Q2" s="55" t="s">
        <v>395</v>
      </c>
      <c r="R2" s="55" t="s">
        <v>396</v>
      </c>
      <c r="S2" s="55" t="s">
        <v>397</v>
      </c>
      <c r="T2" s="55"/>
      <c r="U2" s="54" t="s">
        <v>218</v>
      </c>
      <c r="V2" s="54" t="s">
        <v>219</v>
      </c>
      <c r="W2" s="54" t="s">
        <v>220</v>
      </c>
      <c r="X2" s="54" t="s">
        <v>222</v>
      </c>
      <c r="Y2" s="54" t="s">
        <v>221</v>
      </c>
      <c r="Z2" s="55" t="s">
        <v>389</v>
      </c>
      <c r="AA2" s="55" t="s">
        <v>390</v>
      </c>
      <c r="AB2" s="55" t="s">
        <v>391</v>
      </c>
      <c r="AC2" s="55" t="s">
        <v>392</v>
      </c>
      <c r="AD2" s="55" t="s">
        <v>393</v>
      </c>
      <c r="AE2" s="55" t="s">
        <v>394</v>
      </c>
      <c r="AF2" s="55" t="s">
        <v>395</v>
      </c>
      <c r="AG2" s="55" t="s">
        <v>396</v>
      </c>
      <c r="AH2" s="55" t="s">
        <v>397</v>
      </c>
    </row>
    <row r="3" spans="1:34">
      <c r="E3" s="1" t="s">
        <v>224</v>
      </c>
      <c r="F3" s="35">
        <v>5</v>
      </c>
      <c r="G3" s="35">
        <v>5</v>
      </c>
      <c r="H3" s="35">
        <v>5</v>
      </c>
      <c r="I3" s="35">
        <v>5</v>
      </c>
      <c r="J3" s="35">
        <v>5</v>
      </c>
      <c r="K3" s="35">
        <v>5</v>
      </c>
      <c r="L3" s="35">
        <v>5</v>
      </c>
      <c r="M3" s="35">
        <v>5</v>
      </c>
      <c r="N3" s="35">
        <v>5</v>
      </c>
      <c r="O3" s="35">
        <v>5</v>
      </c>
      <c r="P3" s="35">
        <v>5</v>
      </c>
      <c r="Q3" s="35">
        <v>5</v>
      </c>
      <c r="R3" s="35">
        <v>5</v>
      </c>
      <c r="S3" s="35">
        <v>1</v>
      </c>
      <c r="T3" s="36"/>
      <c r="U3" s="35">
        <v>5</v>
      </c>
      <c r="V3" s="35">
        <v>5</v>
      </c>
      <c r="W3" s="35">
        <v>5</v>
      </c>
      <c r="X3" s="35">
        <v>5</v>
      </c>
      <c r="Y3" s="35">
        <v>5</v>
      </c>
      <c r="Z3" s="35">
        <v>5</v>
      </c>
      <c r="AA3" s="35">
        <v>5</v>
      </c>
      <c r="AB3" s="35">
        <v>5</v>
      </c>
      <c r="AC3" s="35">
        <v>5</v>
      </c>
      <c r="AD3" s="35">
        <v>5</v>
      </c>
      <c r="AE3" s="35">
        <v>5</v>
      </c>
      <c r="AF3" s="35">
        <v>5</v>
      </c>
      <c r="AG3" s="35">
        <v>5</v>
      </c>
      <c r="AH3" s="35">
        <v>1</v>
      </c>
    </row>
    <row r="4" spans="1:34">
      <c r="E4" s="1" t="s">
        <v>225</v>
      </c>
      <c r="F4" s="35">
        <v>1</v>
      </c>
      <c r="G4" s="35">
        <v>1</v>
      </c>
      <c r="H4" s="35">
        <v>1</v>
      </c>
      <c r="I4" s="35">
        <v>1</v>
      </c>
      <c r="J4" s="35">
        <v>1</v>
      </c>
      <c r="K4" s="35">
        <v>1</v>
      </c>
      <c r="L4" s="35">
        <v>1</v>
      </c>
      <c r="M4" s="35">
        <v>1</v>
      </c>
      <c r="N4" s="35">
        <v>1</v>
      </c>
      <c r="O4" s="35">
        <v>1</v>
      </c>
      <c r="P4" s="35">
        <v>1</v>
      </c>
      <c r="Q4" s="35">
        <v>1</v>
      </c>
      <c r="R4" s="35">
        <v>1</v>
      </c>
      <c r="S4" s="35">
        <v>0</v>
      </c>
      <c r="T4" s="36"/>
      <c r="U4" s="35">
        <v>1</v>
      </c>
      <c r="V4" s="35">
        <v>1</v>
      </c>
      <c r="W4" s="35">
        <v>1</v>
      </c>
      <c r="X4" s="35">
        <v>1</v>
      </c>
      <c r="Y4" s="35">
        <v>1</v>
      </c>
      <c r="Z4" s="35">
        <v>1</v>
      </c>
      <c r="AA4" s="35">
        <v>1</v>
      </c>
      <c r="AB4" s="35">
        <v>1</v>
      </c>
      <c r="AC4" s="35">
        <v>1</v>
      </c>
      <c r="AD4" s="35">
        <v>1</v>
      </c>
      <c r="AE4" s="35">
        <v>1</v>
      </c>
      <c r="AF4" s="35">
        <v>1</v>
      </c>
      <c r="AG4" s="35">
        <v>1</v>
      </c>
      <c r="AH4" s="35">
        <v>0</v>
      </c>
    </row>
    <row r="5" spans="1:34">
      <c r="E5" s="1" t="s">
        <v>226</v>
      </c>
      <c r="F5" s="35">
        <v>0</v>
      </c>
      <c r="G5" s="35">
        <v>0</v>
      </c>
      <c r="H5" s="35">
        <v>0</v>
      </c>
      <c r="I5" s="35">
        <v>0</v>
      </c>
      <c r="J5" s="35">
        <v>0</v>
      </c>
      <c r="K5" s="35">
        <v>0</v>
      </c>
      <c r="L5" s="35">
        <v>0</v>
      </c>
      <c r="M5" s="35">
        <v>0</v>
      </c>
      <c r="N5" s="35">
        <v>0</v>
      </c>
      <c r="O5" s="35">
        <v>0</v>
      </c>
      <c r="P5" s="35">
        <v>0</v>
      </c>
      <c r="Q5" s="35">
        <v>0</v>
      </c>
      <c r="R5" s="35">
        <v>0</v>
      </c>
      <c r="S5" s="35">
        <v>1</v>
      </c>
      <c r="T5" s="36"/>
      <c r="U5" s="35">
        <v>0</v>
      </c>
      <c r="V5" s="35">
        <v>0</v>
      </c>
      <c r="W5" s="35">
        <v>0</v>
      </c>
      <c r="X5" s="35">
        <v>0</v>
      </c>
      <c r="Y5" s="35">
        <v>0</v>
      </c>
      <c r="Z5" s="35">
        <v>0</v>
      </c>
      <c r="AA5" s="35">
        <v>0</v>
      </c>
      <c r="AB5" s="35">
        <v>0</v>
      </c>
      <c r="AC5" s="35">
        <v>0</v>
      </c>
      <c r="AD5" s="35">
        <v>0</v>
      </c>
      <c r="AE5" s="35">
        <v>0</v>
      </c>
      <c r="AF5" s="35">
        <v>0</v>
      </c>
      <c r="AG5" s="35">
        <v>0</v>
      </c>
      <c r="AH5" s="35">
        <v>1</v>
      </c>
    </row>
    <row r="6" spans="1:34">
      <c r="E6" s="1" t="s">
        <v>227</v>
      </c>
      <c r="F6" s="35" t="s">
        <v>228</v>
      </c>
      <c r="G6" s="35" t="s">
        <v>228</v>
      </c>
      <c r="H6" s="35" t="s">
        <v>228</v>
      </c>
      <c r="I6" s="35" t="s">
        <v>228</v>
      </c>
      <c r="J6" s="35" t="s">
        <v>228</v>
      </c>
      <c r="K6" s="35" t="s">
        <v>228</v>
      </c>
      <c r="L6" s="35" t="s">
        <v>228</v>
      </c>
      <c r="M6" s="35" t="s">
        <v>228</v>
      </c>
      <c r="N6" s="35" t="s">
        <v>228</v>
      </c>
      <c r="O6" s="35" t="s">
        <v>228</v>
      </c>
      <c r="P6" s="35" t="s">
        <v>228</v>
      </c>
      <c r="Q6" s="35" t="s">
        <v>228</v>
      </c>
      <c r="R6" s="35" t="s">
        <v>228</v>
      </c>
      <c r="S6" s="35" t="s">
        <v>228</v>
      </c>
      <c r="T6" s="36"/>
      <c r="U6" s="35" t="s">
        <v>228</v>
      </c>
      <c r="V6" s="35" t="s">
        <v>228</v>
      </c>
      <c r="W6" s="35" t="s">
        <v>228</v>
      </c>
      <c r="X6" s="35" t="s">
        <v>228</v>
      </c>
      <c r="Y6" s="35" t="s">
        <v>228</v>
      </c>
      <c r="Z6" s="35" t="s">
        <v>228</v>
      </c>
      <c r="AA6" s="35" t="s">
        <v>228</v>
      </c>
      <c r="AB6" s="35" t="s">
        <v>228</v>
      </c>
      <c r="AC6" s="35" t="s">
        <v>228</v>
      </c>
      <c r="AD6" s="35" t="s">
        <v>228</v>
      </c>
      <c r="AE6" s="35" t="s">
        <v>228</v>
      </c>
      <c r="AF6" s="35" t="s">
        <v>228</v>
      </c>
      <c r="AG6" s="35" t="s">
        <v>228</v>
      </c>
      <c r="AH6" s="35" t="s">
        <v>228</v>
      </c>
    </row>
    <row r="7" spans="1:34">
      <c r="C7" t="s">
        <v>6</v>
      </c>
      <c r="E7" s="1" t="s">
        <v>182</v>
      </c>
      <c r="F7" s="44"/>
      <c r="G7" s="44"/>
      <c r="H7" s="44"/>
      <c r="I7" s="44"/>
      <c r="J7" s="45"/>
      <c r="K7" s="44"/>
      <c r="L7" s="44"/>
      <c r="M7" s="44"/>
      <c r="N7" s="44"/>
      <c r="O7" s="44"/>
      <c r="P7" s="45"/>
      <c r="Q7" s="44"/>
      <c r="R7" s="44"/>
      <c r="S7" s="46"/>
      <c r="T7" s="36"/>
    </row>
    <row r="8" spans="1:34">
      <c r="A8" s="47" t="s">
        <v>10</v>
      </c>
      <c r="B8" s="47" t="s">
        <v>247</v>
      </c>
      <c r="C8" s="43">
        <f>IF(COUNT(AH8)&lt;1,"..",IF(ISNUMBER(Y8),AVERAGE(AVERAGE(U8:Y8),AH8),AVERAGE(AVERAGE(U8:X8,AVERAGE(Z8:AF8)),AH8)))</f>
        <v>0.58938775510204089</v>
      </c>
      <c r="E8" s="1" t="s">
        <v>182</v>
      </c>
      <c r="F8" s="52">
        <v>4.5999999999999996</v>
      </c>
      <c r="G8" s="52">
        <v>4.5</v>
      </c>
      <c r="H8" s="52">
        <v>3.4</v>
      </c>
      <c r="I8" s="52">
        <v>4.3</v>
      </c>
      <c r="J8" s="37" t="s">
        <v>181</v>
      </c>
      <c r="K8" s="52">
        <v>3</v>
      </c>
      <c r="L8" s="52">
        <v>4.3</v>
      </c>
      <c r="M8" s="52">
        <v>3.6</v>
      </c>
      <c r="N8" s="52">
        <v>3.4</v>
      </c>
      <c r="O8" s="52">
        <v>3.2</v>
      </c>
      <c r="P8" s="43">
        <v>3</v>
      </c>
      <c r="Q8" s="52">
        <v>3.3</v>
      </c>
      <c r="R8" s="52">
        <v>4.2</v>
      </c>
      <c r="S8" s="38">
        <v>0.93877551020408168</v>
      </c>
      <c r="T8" s="36"/>
      <c r="U8" s="43">
        <f>IF(ISNUMBER(F8)=TRUE,U$5*(F8-U$4)/(U$3-U$4)+(1-U$5)*(1-(F8-U$4)/(U$3-U$4)),"..")</f>
        <v>0.10000000000000009</v>
      </c>
      <c r="V8" s="43">
        <f t="shared" ref="V8:AH8" si="0">IF(ISNUMBER(G8)=TRUE,V$5*(G8-V$4)/(V$3-V$4)+(1-V$5)*(1-(G8-V$4)/(V$3-V$4)),"..")</f>
        <v>0.125</v>
      </c>
      <c r="W8" s="43">
        <f t="shared" si="0"/>
        <v>0.4</v>
      </c>
      <c r="X8" s="43">
        <f t="shared" si="0"/>
        <v>0.17500000000000004</v>
      </c>
      <c r="Y8" s="43" t="str">
        <f t="shared" si="0"/>
        <v>..</v>
      </c>
      <c r="Z8" s="43">
        <f t="shared" si="0"/>
        <v>0.5</v>
      </c>
      <c r="AA8" s="43">
        <f t="shared" si="0"/>
        <v>0.17500000000000004</v>
      </c>
      <c r="AB8" s="43">
        <f t="shared" si="0"/>
        <v>0.35</v>
      </c>
      <c r="AC8" s="43">
        <f t="shared" si="0"/>
        <v>0.4</v>
      </c>
      <c r="AD8" s="43">
        <f t="shared" si="0"/>
        <v>0.44999999999999996</v>
      </c>
      <c r="AE8" s="43">
        <f t="shared" si="0"/>
        <v>0.5</v>
      </c>
      <c r="AF8" s="43">
        <f t="shared" si="0"/>
        <v>0.42500000000000004</v>
      </c>
      <c r="AG8" s="43">
        <f t="shared" si="0"/>
        <v>0.19999999999999996</v>
      </c>
      <c r="AH8" s="43">
        <f t="shared" si="0"/>
        <v>0.93877551020408168</v>
      </c>
    </row>
    <row r="9" spans="1:34">
      <c r="A9" s="47" t="s">
        <v>13</v>
      </c>
      <c r="B9" s="47" t="s">
        <v>384</v>
      </c>
      <c r="C9" s="43">
        <f t="shared" ref="C9:C72" si="1">IF(COUNT(AH9)&lt;1,"..",IF(ISNUMBER(Y9),AVERAGE(AVERAGE(U9:Y9),AH9),AVERAGE(AVERAGE(U9:X9,AVERAGE(Z9:AF9)),AH9)))</f>
        <v>0.72388704318936881</v>
      </c>
      <c r="F9" s="52">
        <v>3.6</v>
      </c>
      <c r="G9" s="52">
        <v>3.1</v>
      </c>
      <c r="H9" s="52">
        <v>3</v>
      </c>
      <c r="I9" s="52">
        <v>2.8</v>
      </c>
      <c r="J9" s="53" t="s">
        <v>181</v>
      </c>
      <c r="K9" s="52">
        <v>2.4</v>
      </c>
      <c r="L9" s="52">
        <v>2.8</v>
      </c>
      <c r="M9" s="52">
        <v>2.8</v>
      </c>
      <c r="N9" s="52">
        <v>2.8</v>
      </c>
      <c r="O9" s="52">
        <v>2.7</v>
      </c>
      <c r="P9" s="53">
        <v>2.5</v>
      </c>
      <c r="Q9" s="52">
        <v>2.2999999999999998</v>
      </c>
      <c r="R9" s="52">
        <v>2.7</v>
      </c>
      <c r="S9" s="38">
        <v>0.95348837209302328</v>
      </c>
      <c r="T9" s="37"/>
      <c r="U9" s="43">
        <f t="shared" ref="U9:U72" si="2">IF(ISNUMBER(F9)=TRUE,U$5*(F9-U$4)/(U$3-U$4)+(1-U$5)*(1-(F9-U$4)/(U$3-U$4)),"..")</f>
        <v>0.35</v>
      </c>
      <c r="V9" s="43">
        <f t="shared" ref="V9:V72" si="3">IF(ISNUMBER(G9)=TRUE,V$5*(G9-V$4)/(V$3-V$4)+(1-V$5)*(1-(G9-V$4)/(V$3-V$4)),"..")</f>
        <v>0.47499999999999998</v>
      </c>
      <c r="W9" s="43">
        <f t="shared" ref="W9:W72" si="4">IF(ISNUMBER(H9)=TRUE,W$5*(H9-W$4)/(W$3-W$4)+(1-W$5)*(1-(H9-W$4)/(W$3-W$4)),"..")</f>
        <v>0.5</v>
      </c>
      <c r="X9" s="43">
        <f t="shared" ref="X9:X72" si="5">IF(ISNUMBER(I9)=TRUE,X$5*(I9-X$4)/(X$3-X$4)+(1-X$5)*(1-(I9-X$4)/(X$3-X$4)),"..")</f>
        <v>0.55000000000000004</v>
      </c>
      <c r="Y9" s="43" t="str">
        <f t="shared" ref="Y9:Y72" si="6">IF(ISNUMBER(J9)=TRUE,Y$5*(J9-Y$4)/(Y$3-Y$4)+(1-Y$5)*(1-(J9-Y$4)/(Y$3-Y$4)),"..")</f>
        <v>..</v>
      </c>
      <c r="Z9" s="43">
        <f t="shared" ref="Z9:Z72" si="7">IF(ISNUMBER(K9)=TRUE,Z$5*(K9-Z$4)/(Z$3-Z$4)+(1-Z$5)*(1-(K9-Z$4)/(Z$3-Z$4)),"..")</f>
        <v>0.65</v>
      </c>
      <c r="AA9" s="43">
        <f t="shared" ref="AA9:AA72" si="8">IF(ISNUMBER(L9)=TRUE,AA$5*(L9-AA$4)/(AA$3-AA$4)+(1-AA$5)*(1-(L9-AA$4)/(AA$3-AA$4)),"..")</f>
        <v>0.55000000000000004</v>
      </c>
      <c r="AB9" s="43">
        <f t="shared" ref="AB9:AB72" si="9">IF(ISNUMBER(M9)=TRUE,AB$5*(M9-AB$4)/(AB$3-AB$4)+(1-AB$5)*(1-(M9-AB$4)/(AB$3-AB$4)),"..")</f>
        <v>0.55000000000000004</v>
      </c>
      <c r="AC9" s="43">
        <f t="shared" ref="AC9:AC72" si="10">IF(ISNUMBER(N9)=TRUE,AC$5*(N9-AC$4)/(AC$3-AC$4)+(1-AC$5)*(1-(N9-AC$4)/(AC$3-AC$4)),"..")</f>
        <v>0.55000000000000004</v>
      </c>
      <c r="AD9" s="43">
        <f t="shared" ref="AD9:AD72" si="11">IF(ISNUMBER(O9)=TRUE,AD$5*(O9-AD$4)/(AD$3-AD$4)+(1-AD$5)*(1-(O9-AD$4)/(AD$3-AD$4)),"..")</f>
        <v>0.57499999999999996</v>
      </c>
      <c r="AE9" s="43">
        <f t="shared" ref="AE9:AE72" si="12">IF(ISNUMBER(P9)=TRUE,AE$5*(P9-AE$4)/(AE$3-AE$4)+(1-AE$5)*(1-(P9-AE$4)/(AE$3-AE$4)),"..")</f>
        <v>0.625</v>
      </c>
      <c r="AF9" s="43">
        <f t="shared" ref="AF9:AF72" si="13">IF(ISNUMBER(Q9)=TRUE,AF$5*(Q9-AF$4)/(AF$3-AF$4)+(1-AF$5)*(1-(Q9-AF$4)/(AF$3-AF$4)),"..")</f>
        <v>0.67500000000000004</v>
      </c>
      <c r="AG9" s="43">
        <f t="shared" ref="AG9:AG72" si="14">IF(ISNUMBER(R9)=TRUE,AG$5*(R9-AG$4)/(AG$3-AG$4)+(1-AG$5)*(1-(R9-AG$4)/(AG$3-AG$4)),"..")</f>
        <v>0.57499999999999996</v>
      </c>
      <c r="AH9" s="43">
        <f t="shared" ref="AH9:AH72" si="15">IF(ISNUMBER(S9)=TRUE,AH$5*(S9-AH$4)/(AH$3-AH$4)+(1-AH$5)*(1-(S9-AH$4)/(AH$3-AH$4)),"..")</f>
        <v>0.95348837209302328</v>
      </c>
    </row>
    <row r="10" spans="1:34">
      <c r="A10" s="47" t="s">
        <v>24</v>
      </c>
      <c r="B10" s="47" t="s">
        <v>248</v>
      </c>
      <c r="C10" s="43">
        <f t="shared" si="1"/>
        <v>0.51791847041847039</v>
      </c>
      <c r="F10" s="52">
        <v>4.8</v>
      </c>
      <c r="G10" s="52">
        <v>4.5999999999999996</v>
      </c>
      <c r="H10" s="52">
        <v>3</v>
      </c>
      <c r="I10" s="52">
        <v>4.3</v>
      </c>
      <c r="J10" s="53" t="s">
        <v>181</v>
      </c>
      <c r="K10" s="52">
        <v>3.3</v>
      </c>
      <c r="L10" s="52">
        <v>4.7</v>
      </c>
      <c r="M10" s="52">
        <v>3.1</v>
      </c>
      <c r="N10" s="52">
        <v>3.5</v>
      </c>
      <c r="O10" s="52">
        <v>3.8</v>
      </c>
      <c r="P10" s="53">
        <v>3.2</v>
      </c>
      <c r="Q10" s="52">
        <v>3.2</v>
      </c>
      <c r="R10" s="52">
        <v>4.4000000000000004</v>
      </c>
      <c r="S10" s="38">
        <v>0.7979797979797979</v>
      </c>
      <c r="T10" s="36"/>
      <c r="U10" s="43">
        <f t="shared" si="2"/>
        <v>5.0000000000000044E-2</v>
      </c>
      <c r="V10" s="43">
        <f t="shared" si="3"/>
        <v>0.10000000000000009</v>
      </c>
      <c r="W10" s="43">
        <f t="shared" si="4"/>
        <v>0.5</v>
      </c>
      <c r="X10" s="43">
        <f t="shared" si="5"/>
        <v>0.17500000000000004</v>
      </c>
      <c r="Y10" s="43" t="str">
        <f t="shared" si="6"/>
        <v>..</v>
      </c>
      <c r="Z10" s="43">
        <f t="shared" si="7"/>
        <v>0.42500000000000004</v>
      </c>
      <c r="AA10" s="43">
        <f t="shared" si="8"/>
        <v>7.4999999999999956E-2</v>
      </c>
      <c r="AB10" s="43">
        <f t="shared" si="9"/>
        <v>0.47499999999999998</v>
      </c>
      <c r="AC10" s="43">
        <f t="shared" si="10"/>
        <v>0.375</v>
      </c>
      <c r="AD10" s="43">
        <f t="shared" si="11"/>
        <v>0.30000000000000004</v>
      </c>
      <c r="AE10" s="43">
        <f t="shared" si="12"/>
        <v>0.44999999999999996</v>
      </c>
      <c r="AF10" s="43">
        <f t="shared" si="13"/>
        <v>0.44999999999999996</v>
      </c>
      <c r="AG10" s="43">
        <f t="shared" si="14"/>
        <v>0.14999999999999991</v>
      </c>
      <c r="AH10" s="43">
        <f t="shared" si="15"/>
        <v>0.7979797979797979</v>
      </c>
    </row>
    <row r="11" spans="1:34">
      <c r="A11" s="47" t="s">
        <v>22</v>
      </c>
      <c r="B11" s="47" t="s">
        <v>535</v>
      </c>
      <c r="C11" s="43">
        <f t="shared" si="1"/>
        <v>0.61576839826839824</v>
      </c>
      <c r="F11" s="52">
        <v>4.5</v>
      </c>
      <c r="G11" s="52">
        <v>4.2</v>
      </c>
      <c r="H11" s="52">
        <v>3.1</v>
      </c>
      <c r="I11" s="52">
        <v>4.0999999999999996</v>
      </c>
      <c r="J11" s="53" t="s">
        <v>181</v>
      </c>
      <c r="K11" s="52">
        <v>3.6</v>
      </c>
      <c r="L11" s="52">
        <v>4</v>
      </c>
      <c r="M11" s="52">
        <v>2.9</v>
      </c>
      <c r="N11" s="52">
        <v>3.5</v>
      </c>
      <c r="O11" s="52">
        <v>2.4</v>
      </c>
      <c r="P11" s="53">
        <v>3.9</v>
      </c>
      <c r="Q11" s="52">
        <v>2.5</v>
      </c>
      <c r="R11" s="52">
        <v>3.9</v>
      </c>
      <c r="S11" s="38">
        <v>0.93939393939393934</v>
      </c>
      <c r="T11" s="36"/>
      <c r="U11" s="43">
        <f t="shared" si="2"/>
        <v>0.125</v>
      </c>
      <c r="V11" s="43">
        <f t="shared" si="3"/>
        <v>0.19999999999999996</v>
      </c>
      <c r="W11" s="43">
        <f t="shared" si="4"/>
        <v>0.47499999999999998</v>
      </c>
      <c r="X11" s="43">
        <f t="shared" si="5"/>
        <v>0.22500000000000009</v>
      </c>
      <c r="Y11" s="43" t="str">
        <f t="shared" si="6"/>
        <v>..</v>
      </c>
      <c r="Z11" s="43">
        <f t="shared" si="7"/>
        <v>0.35</v>
      </c>
      <c r="AA11" s="43">
        <f t="shared" si="8"/>
        <v>0.25</v>
      </c>
      <c r="AB11" s="43">
        <f t="shared" si="9"/>
        <v>0.52500000000000002</v>
      </c>
      <c r="AC11" s="43">
        <f t="shared" si="10"/>
        <v>0.375</v>
      </c>
      <c r="AD11" s="43">
        <f t="shared" si="11"/>
        <v>0.65</v>
      </c>
      <c r="AE11" s="43">
        <f t="shared" si="12"/>
        <v>0.27500000000000002</v>
      </c>
      <c r="AF11" s="43">
        <f t="shared" si="13"/>
        <v>0.625</v>
      </c>
      <c r="AG11" s="43">
        <f t="shared" si="14"/>
        <v>0.27500000000000002</v>
      </c>
      <c r="AH11" s="43">
        <f t="shared" si="15"/>
        <v>0.93939393939393934</v>
      </c>
    </row>
    <row r="12" spans="1:34">
      <c r="A12" s="47" t="s">
        <v>20</v>
      </c>
      <c r="B12" s="47" t="s">
        <v>270</v>
      </c>
      <c r="C12" s="43">
        <f t="shared" si="1"/>
        <v>0.60315789473684212</v>
      </c>
      <c r="F12" s="52">
        <v>4.3</v>
      </c>
      <c r="G12" s="52">
        <v>4.2</v>
      </c>
      <c r="H12" s="52">
        <v>3.2</v>
      </c>
      <c r="I12" s="52">
        <v>4.3</v>
      </c>
      <c r="J12" s="53" t="s">
        <v>181</v>
      </c>
      <c r="K12" s="52">
        <v>3.4</v>
      </c>
      <c r="L12" s="52">
        <v>3.8</v>
      </c>
      <c r="M12" s="52">
        <v>3.6</v>
      </c>
      <c r="N12" s="52">
        <v>3.4</v>
      </c>
      <c r="O12" s="52">
        <v>2.7</v>
      </c>
      <c r="P12" s="53">
        <v>4.0999999999999996</v>
      </c>
      <c r="Q12" s="52">
        <v>2.8</v>
      </c>
      <c r="R12" s="52">
        <v>4.5</v>
      </c>
      <c r="S12" s="38">
        <v>0.9263157894736842</v>
      </c>
      <c r="T12" s="36"/>
      <c r="U12" s="43">
        <f t="shared" si="2"/>
        <v>0.17500000000000004</v>
      </c>
      <c r="V12" s="43">
        <f t="shared" si="3"/>
        <v>0.19999999999999996</v>
      </c>
      <c r="W12" s="43">
        <f t="shared" si="4"/>
        <v>0.44999999999999996</v>
      </c>
      <c r="X12" s="43">
        <f t="shared" si="5"/>
        <v>0.17500000000000004</v>
      </c>
      <c r="Y12" s="43" t="str">
        <f t="shared" si="6"/>
        <v>..</v>
      </c>
      <c r="Z12" s="43">
        <f t="shared" si="7"/>
        <v>0.4</v>
      </c>
      <c r="AA12" s="43">
        <f t="shared" si="8"/>
        <v>0.30000000000000004</v>
      </c>
      <c r="AB12" s="43">
        <f t="shared" si="9"/>
        <v>0.35</v>
      </c>
      <c r="AC12" s="43">
        <f t="shared" si="10"/>
        <v>0.4</v>
      </c>
      <c r="AD12" s="43">
        <f t="shared" si="11"/>
        <v>0.57499999999999996</v>
      </c>
      <c r="AE12" s="43">
        <f t="shared" si="12"/>
        <v>0.22500000000000009</v>
      </c>
      <c r="AF12" s="43">
        <f t="shared" si="13"/>
        <v>0.55000000000000004</v>
      </c>
      <c r="AG12" s="43">
        <f t="shared" si="14"/>
        <v>0.125</v>
      </c>
      <c r="AH12" s="43">
        <f t="shared" si="15"/>
        <v>0.9263157894736842</v>
      </c>
    </row>
    <row r="13" spans="1:34">
      <c r="A13" s="47" t="s">
        <v>81</v>
      </c>
      <c r="B13" s="47" t="s">
        <v>232</v>
      </c>
      <c r="C13" s="43">
        <f t="shared" si="1"/>
        <v>0.59132653061224494</v>
      </c>
      <c r="E13" s="1" t="s">
        <v>182</v>
      </c>
      <c r="F13" s="52">
        <v>2.9</v>
      </c>
      <c r="G13" s="52">
        <v>2.4</v>
      </c>
      <c r="H13" s="52">
        <v>2.2000000000000002</v>
      </c>
      <c r="I13" s="52">
        <v>3.9</v>
      </c>
      <c r="J13" s="53" t="s">
        <v>181</v>
      </c>
      <c r="K13" s="52">
        <v>2.2000000000000002</v>
      </c>
      <c r="L13" s="52">
        <v>3.2</v>
      </c>
      <c r="M13" s="52">
        <v>2.2999999999999998</v>
      </c>
      <c r="N13" s="52">
        <v>3.1</v>
      </c>
      <c r="O13" s="52">
        <v>2.5</v>
      </c>
      <c r="P13" s="53">
        <v>2.8</v>
      </c>
      <c r="Q13" s="52">
        <v>2.1</v>
      </c>
      <c r="R13" s="52">
        <v>3.8</v>
      </c>
      <c r="S13" s="38">
        <v>0.63265306122448983</v>
      </c>
      <c r="T13" s="36"/>
      <c r="U13" s="43">
        <f t="shared" si="2"/>
        <v>0.52500000000000002</v>
      </c>
      <c r="V13" s="43">
        <f t="shared" si="3"/>
        <v>0.65</v>
      </c>
      <c r="W13" s="43">
        <f t="shared" si="4"/>
        <v>0.7</v>
      </c>
      <c r="X13" s="43">
        <f t="shared" si="5"/>
        <v>0.27500000000000002</v>
      </c>
      <c r="Y13" s="43" t="str">
        <f t="shared" si="6"/>
        <v>..</v>
      </c>
      <c r="Z13" s="43">
        <f t="shared" si="7"/>
        <v>0.7</v>
      </c>
      <c r="AA13" s="43">
        <f t="shared" si="8"/>
        <v>0.44999999999999996</v>
      </c>
      <c r="AB13" s="43">
        <f t="shared" si="9"/>
        <v>0.67500000000000004</v>
      </c>
      <c r="AC13" s="43">
        <f t="shared" si="10"/>
        <v>0.47499999999999998</v>
      </c>
      <c r="AD13" s="43">
        <f t="shared" si="11"/>
        <v>0.625</v>
      </c>
      <c r="AE13" s="43">
        <f t="shared" si="12"/>
        <v>0.55000000000000004</v>
      </c>
      <c r="AF13" s="43">
        <f t="shared" si="13"/>
        <v>0.72499999999999998</v>
      </c>
      <c r="AG13" s="43">
        <f t="shared" si="14"/>
        <v>0.30000000000000004</v>
      </c>
      <c r="AH13" s="43">
        <f t="shared" si="15"/>
        <v>0.63265306122448983</v>
      </c>
    </row>
    <row r="14" spans="1:34">
      <c r="A14" s="47" t="s">
        <v>35</v>
      </c>
      <c r="B14" s="47" t="s">
        <v>309</v>
      </c>
      <c r="C14" s="43">
        <f t="shared" si="1"/>
        <v>0.43092696629213478</v>
      </c>
      <c r="F14" s="52">
        <v>3.9</v>
      </c>
      <c r="G14" s="52">
        <v>3.3</v>
      </c>
      <c r="H14" s="52">
        <v>2.9</v>
      </c>
      <c r="I14" s="52">
        <v>4.3</v>
      </c>
      <c r="J14" s="53" t="s">
        <v>181</v>
      </c>
      <c r="K14" s="52">
        <v>3.6</v>
      </c>
      <c r="L14" s="52">
        <v>4.7</v>
      </c>
      <c r="M14" s="52">
        <v>3.6</v>
      </c>
      <c r="N14" s="52">
        <v>4</v>
      </c>
      <c r="O14" s="52">
        <v>3.6</v>
      </c>
      <c r="P14" s="53">
        <v>3.7</v>
      </c>
      <c r="Q14" s="52">
        <v>2.7</v>
      </c>
      <c r="R14" s="52">
        <v>4.4000000000000004</v>
      </c>
      <c r="S14" s="38">
        <v>0.51685393258426959</v>
      </c>
      <c r="T14" s="37"/>
      <c r="U14" s="43">
        <f t="shared" si="2"/>
        <v>0.27500000000000002</v>
      </c>
      <c r="V14" s="43">
        <f t="shared" si="3"/>
        <v>0.42500000000000004</v>
      </c>
      <c r="W14" s="43">
        <f t="shared" si="4"/>
        <v>0.52500000000000002</v>
      </c>
      <c r="X14" s="43">
        <f t="shared" si="5"/>
        <v>0.17500000000000004</v>
      </c>
      <c r="Y14" s="43" t="str">
        <f t="shared" si="6"/>
        <v>..</v>
      </c>
      <c r="Z14" s="43">
        <f t="shared" si="7"/>
        <v>0.35</v>
      </c>
      <c r="AA14" s="43">
        <f t="shared" si="8"/>
        <v>7.4999999999999956E-2</v>
      </c>
      <c r="AB14" s="43">
        <f t="shared" si="9"/>
        <v>0.35</v>
      </c>
      <c r="AC14" s="43">
        <f t="shared" si="10"/>
        <v>0.25</v>
      </c>
      <c r="AD14" s="43">
        <f t="shared" si="11"/>
        <v>0.35</v>
      </c>
      <c r="AE14" s="43">
        <f t="shared" si="12"/>
        <v>0.32499999999999996</v>
      </c>
      <c r="AF14" s="43">
        <f t="shared" si="13"/>
        <v>0.57499999999999996</v>
      </c>
      <c r="AG14" s="43">
        <f t="shared" si="14"/>
        <v>0.14999999999999991</v>
      </c>
      <c r="AH14" s="43">
        <f t="shared" si="15"/>
        <v>0.51685393258426959</v>
      </c>
    </row>
    <row r="15" spans="1:34">
      <c r="A15" s="47" t="s">
        <v>30</v>
      </c>
      <c r="B15" s="47" t="s">
        <v>349</v>
      </c>
      <c r="C15" s="43">
        <f t="shared" si="1"/>
        <v>0.71137806637806644</v>
      </c>
      <c r="F15" s="52">
        <v>3.9</v>
      </c>
      <c r="G15" s="52">
        <v>3.6</v>
      </c>
      <c r="H15" s="52">
        <v>3.1</v>
      </c>
      <c r="I15" s="52">
        <v>3.2</v>
      </c>
      <c r="J15" s="53" t="s">
        <v>181</v>
      </c>
      <c r="K15" s="52">
        <v>2.2999999999999998</v>
      </c>
      <c r="L15" s="52">
        <v>2.7</v>
      </c>
      <c r="M15" s="52">
        <v>2.2000000000000002</v>
      </c>
      <c r="N15" s="52">
        <v>2.9</v>
      </c>
      <c r="O15" s="52">
        <v>2.5</v>
      </c>
      <c r="P15" s="53">
        <v>2.5</v>
      </c>
      <c r="Q15" s="52">
        <v>2.7</v>
      </c>
      <c r="R15" s="52">
        <v>2.5</v>
      </c>
      <c r="S15" s="38">
        <v>0.98989898989898994</v>
      </c>
      <c r="T15" s="36"/>
      <c r="U15" s="43">
        <f t="shared" si="2"/>
        <v>0.27500000000000002</v>
      </c>
      <c r="V15" s="43">
        <f t="shared" si="3"/>
        <v>0.35</v>
      </c>
      <c r="W15" s="43">
        <f t="shared" si="4"/>
        <v>0.47499999999999998</v>
      </c>
      <c r="X15" s="43">
        <f t="shared" si="5"/>
        <v>0.44999999999999996</v>
      </c>
      <c r="Y15" s="43" t="str">
        <f t="shared" si="6"/>
        <v>..</v>
      </c>
      <c r="Z15" s="43">
        <f t="shared" si="7"/>
        <v>0.67500000000000004</v>
      </c>
      <c r="AA15" s="43">
        <f t="shared" si="8"/>
        <v>0.57499999999999996</v>
      </c>
      <c r="AB15" s="43">
        <f t="shared" si="9"/>
        <v>0.7</v>
      </c>
      <c r="AC15" s="43">
        <f t="shared" si="10"/>
        <v>0.52500000000000002</v>
      </c>
      <c r="AD15" s="43">
        <f t="shared" si="11"/>
        <v>0.625</v>
      </c>
      <c r="AE15" s="43">
        <f t="shared" si="12"/>
        <v>0.625</v>
      </c>
      <c r="AF15" s="43">
        <f t="shared" si="13"/>
        <v>0.57499999999999996</v>
      </c>
      <c r="AG15" s="43">
        <f t="shared" si="14"/>
        <v>0.625</v>
      </c>
      <c r="AH15" s="43">
        <f t="shared" si="15"/>
        <v>0.98989898989898994</v>
      </c>
    </row>
    <row r="16" spans="1:34">
      <c r="A16" s="47" t="s">
        <v>32</v>
      </c>
      <c r="B16" s="47" t="s">
        <v>252</v>
      </c>
      <c r="C16" s="43">
        <f t="shared" si="1"/>
        <v>0.65897959183673471</v>
      </c>
      <c r="F16" s="52">
        <v>4.2</v>
      </c>
      <c r="G16" s="52">
        <v>3.8</v>
      </c>
      <c r="H16" s="52">
        <v>3</v>
      </c>
      <c r="I16" s="52">
        <v>4.0999999999999996</v>
      </c>
      <c r="J16" s="53" t="s">
        <v>181</v>
      </c>
      <c r="K16" s="52">
        <v>2.4</v>
      </c>
      <c r="L16" s="52">
        <v>3.5</v>
      </c>
      <c r="M16" s="52">
        <v>2.8</v>
      </c>
      <c r="N16" s="52">
        <v>3.2</v>
      </c>
      <c r="O16" s="52">
        <v>3</v>
      </c>
      <c r="P16" s="53">
        <v>2.6</v>
      </c>
      <c r="Q16" s="52">
        <v>3</v>
      </c>
      <c r="R16" s="52">
        <v>3.3</v>
      </c>
      <c r="S16" s="38">
        <v>0.96938775510204078</v>
      </c>
      <c r="T16" s="36"/>
      <c r="U16" s="43">
        <f t="shared" si="2"/>
        <v>0.19999999999999996</v>
      </c>
      <c r="V16" s="43">
        <f t="shared" si="3"/>
        <v>0.30000000000000004</v>
      </c>
      <c r="W16" s="43">
        <f t="shared" si="4"/>
        <v>0.5</v>
      </c>
      <c r="X16" s="43">
        <f t="shared" si="5"/>
        <v>0.22500000000000009</v>
      </c>
      <c r="Y16" s="43" t="str">
        <f t="shared" si="6"/>
        <v>..</v>
      </c>
      <c r="Z16" s="43">
        <f t="shared" si="7"/>
        <v>0.65</v>
      </c>
      <c r="AA16" s="43">
        <f t="shared" si="8"/>
        <v>0.375</v>
      </c>
      <c r="AB16" s="43">
        <f t="shared" si="9"/>
        <v>0.55000000000000004</v>
      </c>
      <c r="AC16" s="43">
        <f t="shared" si="10"/>
        <v>0.44999999999999996</v>
      </c>
      <c r="AD16" s="43">
        <f t="shared" si="11"/>
        <v>0.5</v>
      </c>
      <c r="AE16" s="43">
        <f t="shared" si="12"/>
        <v>0.6</v>
      </c>
      <c r="AF16" s="43">
        <f t="shared" si="13"/>
        <v>0.5</v>
      </c>
      <c r="AG16" s="43">
        <f t="shared" si="14"/>
        <v>0.42500000000000004</v>
      </c>
      <c r="AH16" s="43">
        <f t="shared" si="15"/>
        <v>0.96938775510204078</v>
      </c>
    </row>
    <row r="17" spans="1:34">
      <c r="A17" s="47" t="s">
        <v>37</v>
      </c>
      <c r="B17" s="47" t="s">
        <v>250</v>
      </c>
      <c r="C17" s="43">
        <f t="shared" si="1"/>
        <v>0.62612554112554109</v>
      </c>
      <c r="F17" s="52">
        <v>4.4000000000000004</v>
      </c>
      <c r="G17" s="52">
        <v>4.2</v>
      </c>
      <c r="H17" s="52">
        <v>3</v>
      </c>
      <c r="I17" s="52">
        <v>3.8</v>
      </c>
      <c r="J17" s="53" t="s">
        <v>181</v>
      </c>
      <c r="K17" s="52">
        <v>3</v>
      </c>
      <c r="L17" s="52">
        <v>3.8</v>
      </c>
      <c r="M17" s="52">
        <v>3.1</v>
      </c>
      <c r="N17" s="52">
        <v>3.6</v>
      </c>
      <c r="O17" s="52">
        <v>3.2</v>
      </c>
      <c r="P17" s="53">
        <v>3.2</v>
      </c>
      <c r="Q17" s="52">
        <v>3.5</v>
      </c>
      <c r="R17" s="52">
        <v>3.6</v>
      </c>
      <c r="S17" s="38">
        <v>0.93939393939393934</v>
      </c>
      <c r="T17" s="36"/>
      <c r="U17" s="43">
        <f t="shared" si="2"/>
        <v>0.14999999999999991</v>
      </c>
      <c r="V17" s="43">
        <f t="shared" si="3"/>
        <v>0.19999999999999996</v>
      </c>
      <c r="W17" s="43">
        <f t="shared" si="4"/>
        <v>0.5</v>
      </c>
      <c r="X17" s="43">
        <f t="shared" si="5"/>
        <v>0.30000000000000004</v>
      </c>
      <c r="Y17" s="43" t="str">
        <f t="shared" si="6"/>
        <v>..</v>
      </c>
      <c r="Z17" s="43">
        <f t="shared" si="7"/>
        <v>0.5</v>
      </c>
      <c r="AA17" s="43">
        <f t="shared" si="8"/>
        <v>0.30000000000000004</v>
      </c>
      <c r="AB17" s="43">
        <f t="shared" si="9"/>
        <v>0.47499999999999998</v>
      </c>
      <c r="AC17" s="43">
        <f t="shared" si="10"/>
        <v>0.35</v>
      </c>
      <c r="AD17" s="43">
        <f t="shared" si="11"/>
        <v>0.44999999999999996</v>
      </c>
      <c r="AE17" s="43">
        <f t="shared" si="12"/>
        <v>0.44999999999999996</v>
      </c>
      <c r="AF17" s="43">
        <f t="shared" si="13"/>
        <v>0.375</v>
      </c>
      <c r="AG17" s="43">
        <f t="shared" si="14"/>
        <v>0.35</v>
      </c>
      <c r="AH17" s="43">
        <f t="shared" si="15"/>
        <v>0.93939393939393934</v>
      </c>
    </row>
    <row r="18" spans="1:34">
      <c r="A18" s="47" t="s">
        <v>39</v>
      </c>
      <c r="B18" s="47" t="s">
        <v>251</v>
      </c>
      <c r="C18" s="43">
        <f t="shared" si="1"/>
        <v>0.62874999999999992</v>
      </c>
      <c r="F18" s="52">
        <v>4.5999999999999996</v>
      </c>
      <c r="G18" s="52">
        <v>4.2</v>
      </c>
      <c r="H18" s="52">
        <v>3.1</v>
      </c>
      <c r="I18" s="52">
        <v>3.6</v>
      </c>
      <c r="J18" s="53" t="s">
        <v>181</v>
      </c>
      <c r="K18" s="52">
        <v>3.1</v>
      </c>
      <c r="L18" s="52">
        <v>3.8</v>
      </c>
      <c r="M18" s="52">
        <v>3.2</v>
      </c>
      <c r="N18" s="52">
        <v>4.0999999999999996</v>
      </c>
      <c r="O18" s="52" t="s">
        <v>536</v>
      </c>
      <c r="P18" s="53">
        <v>3.5</v>
      </c>
      <c r="Q18" s="52">
        <v>3.6</v>
      </c>
      <c r="R18" s="52">
        <v>4</v>
      </c>
      <c r="S18" s="38">
        <v>0.96</v>
      </c>
      <c r="T18" s="36"/>
      <c r="U18" s="43">
        <f t="shared" si="2"/>
        <v>0.10000000000000009</v>
      </c>
      <c r="V18" s="43">
        <f t="shared" si="3"/>
        <v>0.19999999999999996</v>
      </c>
      <c r="W18" s="43">
        <f t="shared" si="4"/>
        <v>0.47499999999999998</v>
      </c>
      <c r="X18" s="43">
        <f t="shared" si="5"/>
        <v>0.35</v>
      </c>
      <c r="Y18" s="43" t="str">
        <f t="shared" si="6"/>
        <v>..</v>
      </c>
      <c r="Z18" s="43">
        <f t="shared" si="7"/>
        <v>0.47499999999999998</v>
      </c>
      <c r="AA18" s="43">
        <f t="shared" si="8"/>
        <v>0.30000000000000004</v>
      </c>
      <c r="AB18" s="43">
        <f t="shared" si="9"/>
        <v>0.44999999999999996</v>
      </c>
      <c r="AC18" s="43">
        <f t="shared" si="10"/>
        <v>0.22500000000000009</v>
      </c>
      <c r="AD18" s="43" t="str">
        <f t="shared" si="11"/>
        <v>..</v>
      </c>
      <c r="AE18" s="43">
        <f t="shared" si="12"/>
        <v>0.375</v>
      </c>
      <c r="AF18" s="43">
        <f t="shared" si="13"/>
        <v>0.35</v>
      </c>
      <c r="AG18" s="43">
        <f t="shared" si="14"/>
        <v>0.25</v>
      </c>
      <c r="AH18" s="43">
        <f t="shared" si="15"/>
        <v>0.96</v>
      </c>
    </row>
    <row r="19" spans="1:34">
      <c r="A19" s="47" t="s">
        <v>66</v>
      </c>
      <c r="B19" s="47" t="s">
        <v>271</v>
      </c>
      <c r="C19" s="43">
        <f t="shared" si="1"/>
        <v>0.64428571428571435</v>
      </c>
      <c r="F19" s="52">
        <v>4</v>
      </c>
      <c r="G19" s="52">
        <v>3.8</v>
      </c>
      <c r="H19" s="52">
        <v>3</v>
      </c>
      <c r="I19" s="52">
        <v>3.9</v>
      </c>
      <c r="J19" s="53" t="s">
        <v>181</v>
      </c>
      <c r="K19" s="52">
        <v>2.9</v>
      </c>
      <c r="L19" s="52">
        <v>3.3</v>
      </c>
      <c r="M19" s="52">
        <v>3.3</v>
      </c>
      <c r="N19" s="52">
        <v>3.3</v>
      </c>
      <c r="O19" s="52">
        <v>2.6</v>
      </c>
      <c r="P19" s="53">
        <v>3.5</v>
      </c>
      <c r="Q19" s="52">
        <v>3</v>
      </c>
      <c r="R19" s="52">
        <v>3.3</v>
      </c>
      <c r="S19" s="38">
        <v>0.93</v>
      </c>
      <c r="T19" s="36"/>
      <c r="U19" s="43">
        <f t="shared" si="2"/>
        <v>0.25</v>
      </c>
      <c r="V19" s="43">
        <f t="shared" si="3"/>
        <v>0.30000000000000004</v>
      </c>
      <c r="W19" s="43">
        <f t="shared" si="4"/>
        <v>0.5</v>
      </c>
      <c r="X19" s="43">
        <f t="shared" si="5"/>
        <v>0.27500000000000002</v>
      </c>
      <c r="Y19" s="43" t="str">
        <f t="shared" si="6"/>
        <v>..</v>
      </c>
      <c r="Z19" s="43">
        <f t="shared" si="7"/>
        <v>0.52500000000000002</v>
      </c>
      <c r="AA19" s="43">
        <f t="shared" si="8"/>
        <v>0.42500000000000004</v>
      </c>
      <c r="AB19" s="43">
        <f t="shared" si="9"/>
        <v>0.42500000000000004</v>
      </c>
      <c r="AC19" s="43">
        <f t="shared" si="10"/>
        <v>0.42500000000000004</v>
      </c>
      <c r="AD19" s="43">
        <f t="shared" si="11"/>
        <v>0.6</v>
      </c>
      <c r="AE19" s="43">
        <f t="shared" si="12"/>
        <v>0.375</v>
      </c>
      <c r="AF19" s="43">
        <f t="shared" si="13"/>
        <v>0.5</v>
      </c>
      <c r="AG19" s="43">
        <f t="shared" si="14"/>
        <v>0.42500000000000004</v>
      </c>
      <c r="AH19" s="43">
        <f t="shared" si="15"/>
        <v>0.93</v>
      </c>
    </row>
    <row r="20" spans="1:34">
      <c r="A20" s="47" t="s">
        <v>41</v>
      </c>
      <c r="B20" s="47" t="s">
        <v>350</v>
      </c>
      <c r="C20" s="43">
        <f t="shared" si="1"/>
        <v>0.63181677018633542</v>
      </c>
      <c r="F20" s="52">
        <v>3.7</v>
      </c>
      <c r="G20" s="52">
        <v>3.3</v>
      </c>
      <c r="H20" s="52">
        <v>2.7</v>
      </c>
      <c r="I20" s="52">
        <v>3.4</v>
      </c>
      <c r="J20" s="53" t="s">
        <v>181</v>
      </c>
      <c r="K20" s="52">
        <v>2.5</v>
      </c>
      <c r="L20" s="52">
        <v>3.7</v>
      </c>
      <c r="M20" s="52">
        <v>2.4</v>
      </c>
      <c r="N20" s="52">
        <v>2.7</v>
      </c>
      <c r="O20" s="52">
        <v>2.6</v>
      </c>
      <c r="P20" s="53">
        <v>2.9</v>
      </c>
      <c r="Q20" s="52">
        <v>2.2000000000000002</v>
      </c>
      <c r="R20" s="52">
        <v>3.4</v>
      </c>
      <c r="S20" s="38">
        <v>0.80434782608695654</v>
      </c>
      <c r="T20" s="36"/>
      <c r="U20" s="43">
        <f t="shared" si="2"/>
        <v>0.32499999999999996</v>
      </c>
      <c r="V20" s="43">
        <f t="shared" si="3"/>
        <v>0.42500000000000004</v>
      </c>
      <c r="W20" s="43">
        <f t="shared" si="4"/>
        <v>0.57499999999999996</v>
      </c>
      <c r="X20" s="43">
        <f t="shared" si="5"/>
        <v>0.4</v>
      </c>
      <c r="Y20" s="43" t="str">
        <f t="shared" si="6"/>
        <v>..</v>
      </c>
      <c r="Z20" s="43">
        <f t="shared" si="7"/>
        <v>0.625</v>
      </c>
      <c r="AA20" s="43">
        <f t="shared" si="8"/>
        <v>0.32499999999999996</v>
      </c>
      <c r="AB20" s="43">
        <f t="shared" si="9"/>
        <v>0.65</v>
      </c>
      <c r="AC20" s="43">
        <f t="shared" si="10"/>
        <v>0.57499999999999996</v>
      </c>
      <c r="AD20" s="43">
        <f t="shared" si="11"/>
        <v>0.6</v>
      </c>
      <c r="AE20" s="43">
        <f t="shared" si="12"/>
        <v>0.52500000000000002</v>
      </c>
      <c r="AF20" s="43">
        <f t="shared" si="13"/>
        <v>0.7</v>
      </c>
      <c r="AG20" s="43">
        <f t="shared" si="14"/>
        <v>0.4</v>
      </c>
      <c r="AH20" s="43">
        <f t="shared" si="15"/>
        <v>0.80434782608695654</v>
      </c>
    </row>
    <row r="21" spans="1:34">
      <c r="A21" s="47" t="s">
        <v>43</v>
      </c>
      <c r="B21" s="47" t="s">
        <v>352</v>
      </c>
      <c r="C21" s="43">
        <f t="shared" si="1"/>
        <v>0.82250000000000001</v>
      </c>
      <c r="F21" s="52">
        <v>2.7</v>
      </c>
      <c r="G21" s="52">
        <v>2.5</v>
      </c>
      <c r="H21" s="52">
        <v>2.8</v>
      </c>
      <c r="I21" s="52">
        <v>2</v>
      </c>
      <c r="J21" s="53" t="s">
        <v>181</v>
      </c>
      <c r="K21" s="52">
        <v>1.9</v>
      </c>
      <c r="L21" s="52">
        <v>2</v>
      </c>
      <c r="M21" s="52">
        <v>1.6</v>
      </c>
      <c r="N21" s="52">
        <v>1.8</v>
      </c>
      <c r="O21" s="52">
        <v>2</v>
      </c>
      <c r="P21" s="53">
        <v>2.1</v>
      </c>
      <c r="Q21" s="52">
        <v>1.9</v>
      </c>
      <c r="R21" s="52">
        <v>1.8</v>
      </c>
      <c r="S21" s="38">
        <v>0.99</v>
      </c>
      <c r="T21" s="36"/>
      <c r="U21" s="43">
        <f t="shared" si="2"/>
        <v>0.57499999999999996</v>
      </c>
      <c r="V21" s="43">
        <f t="shared" si="3"/>
        <v>0.625</v>
      </c>
      <c r="W21" s="43">
        <f t="shared" si="4"/>
        <v>0.55000000000000004</v>
      </c>
      <c r="X21" s="43">
        <f t="shared" si="5"/>
        <v>0.75</v>
      </c>
      <c r="Y21" s="43" t="str">
        <f t="shared" si="6"/>
        <v>..</v>
      </c>
      <c r="Z21" s="43">
        <f t="shared" si="7"/>
        <v>0.77500000000000002</v>
      </c>
      <c r="AA21" s="43">
        <f t="shared" si="8"/>
        <v>0.75</v>
      </c>
      <c r="AB21" s="43">
        <f t="shared" si="9"/>
        <v>0.85</v>
      </c>
      <c r="AC21" s="43">
        <f t="shared" si="10"/>
        <v>0.8</v>
      </c>
      <c r="AD21" s="43">
        <f t="shared" si="11"/>
        <v>0.75</v>
      </c>
      <c r="AE21" s="43">
        <f t="shared" si="12"/>
        <v>0.72499999999999998</v>
      </c>
      <c r="AF21" s="43">
        <f t="shared" si="13"/>
        <v>0.77500000000000002</v>
      </c>
      <c r="AG21" s="43">
        <f t="shared" si="14"/>
        <v>0.8</v>
      </c>
      <c r="AH21" s="43">
        <f t="shared" si="15"/>
        <v>0.99</v>
      </c>
    </row>
    <row r="22" spans="1:34">
      <c r="A22" s="47" t="s">
        <v>44</v>
      </c>
      <c r="B22" s="47" t="s">
        <v>537</v>
      </c>
      <c r="C22" s="43">
        <f t="shared" si="1"/>
        <v>0.58026334776334776</v>
      </c>
      <c r="F22" s="52">
        <v>4.3</v>
      </c>
      <c r="G22" s="52">
        <v>3.7</v>
      </c>
      <c r="H22" s="52">
        <v>3.2</v>
      </c>
      <c r="I22" s="52">
        <v>3.8</v>
      </c>
      <c r="J22" s="53" t="s">
        <v>181</v>
      </c>
      <c r="K22" s="52">
        <v>3.1</v>
      </c>
      <c r="L22" s="52">
        <v>4.3</v>
      </c>
      <c r="M22" s="52">
        <v>3.4</v>
      </c>
      <c r="N22" s="52">
        <v>3.8</v>
      </c>
      <c r="O22" s="52">
        <v>3.4</v>
      </c>
      <c r="P22" s="53">
        <v>3.4</v>
      </c>
      <c r="Q22" s="52">
        <v>3.5</v>
      </c>
      <c r="R22" s="52">
        <v>3.7</v>
      </c>
      <c r="S22" s="38">
        <v>0.83838383838383834</v>
      </c>
      <c r="T22" s="36"/>
      <c r="U22" s="43">
        <f t="shared" si="2"/>
        <v>0.17500000000000004</v>
      </c>
      <c r="V22" s="43">
        <f t="shared" si="3"/>
        <v>0.32499999999999996</v>
      </c>
      <c r="W22" s="43">
        <f t="shared" si="4"/>
        <v>0.44999999999999996</v>
      </c>
      <c r="X22" s="43">
        <f t="shared" si="5"/>
        <v>0.30000000000000004</v>
      </c>
      <c r="Y22" s="43" t="str">
        <f t="shared" si="6"/>
        <v>..</v>
      </c>
      <c r="Z22" s="43">
        <f t="shared" si="7"/>
        <v>0.47499999999999998</v>
      </c>
      <c r="AA22" s="43">
        <f t="shared" si="8"/>
        <v>0.17500000000000004</v>
      </c>
      <c r="AB22" s="43">
        <f t="shared" si="9"/>
        <v>0.4</v>
      </c>
      <c r="AC22" s="43">
        <f t="shared" si="10"/>
        <v>0.30000000000000004</v>
      </c>
      <c r="AD22" s="43">
        <f t="shared" si="11"/>
        <v>0.4</v>
      </c>
      <c r="AE22" s="43">
        <f t="shared" si="12"/>
        <v>0.4</v>
      </c>
      <c r="AF22" s="43">
        <f t="shared" si="13"/>
        <v>0.375</v>
      </c>
      <c r="AG22" s="43">
        <f t="shared" si="14"/>
        <v>0.32499999999999996</v>
      </c>
      <c r="AH22" s="43">
        <f t="shared" si="15"/>
        <v>0.83838383838383834</v>
      </c>
    </row>
    <row r="23" spans="1:34">
      <c r="A23" s="47" t="s">
        <v>46</v>
      </c>
      <c r="B23" s="47" t="s">
        <v>253</v>
      </c>
      <c r="C23" s="43">
        <f t="shared" si="1"/>
        <v>0.49352040816326531</v>
      </c>
      <c r="F23" s="52">
        <v>4.9000000000000004</v>
      </c>
      <c r="G23" s="52">
        <v>4.9000000000000004</v>
      </c>
      <c r="H23" s="52">
        <v>3.3</v>
      </c>
      <c r="I23" s="52">
        <v>4.5999999999999996</v>
      </c>
      <c r="J23" s="53" t="s">
        <v>181</v>
      </c>
      <c r="K23" s="52">
        <v>3.6</v>
      </c>
      <c r="L23" s="52">
        <v>4.3</v>
      </c>
      <c r="M23" s="52">
        <v>4.4000000000000004</v>
      </c>
      <c r="N23" s="52">
        <v>3.7</v>
      </c>
      <c r="O23" s="52">
        <v>3.6</v>
      </c>
      <c r="P23" s="53">
        <v>3.5</v>
      </c>
      <c r="Q23" s="52">
        <v>4.0999999999999996</v>
      </c>
      <c r="R23" s="52">
        <v>4.5</v>
      </c>
      <c r="S23" s="38">
        <v>0.81632653061224492</v>
      </c>
      <c r="T23" s="36"/>
      <c r="U23" s="43">
        <f t="shared" si="2"/>
        <v>2.4999999999999911E-2</v>
      </c>
      <c r="V23" s="43">
        <f t="shared" si="3"/>
        <v>2.4999999999999911E-2</v>
      </c>
      <c r="W23" s="43">
        <f t="shared" si="4"/>
        <v>0.42500000000000004</v>
      </c>
      <c r="X23" s="43">
        <f t="shared" si="5"/>
        <v>0.10000000000000009</v>
      </c>
      <c r="Y23" s="43" t="str">
        <f t="shared" si="6"/>
        <v>..</v>
      </c>
      <c r="Z23" s="43">
        <f t="shared" si="7"/>
        <v>0.35</v>
      </c>
      <c r="AA23" s="43">
        <f t="shared" si="8"/>
        <v>0.17500000000000004</v>
      </c>
      <c r="AB23" s="43">
        <f t="shared" si="9"/>
        <v>0.14999999999999991</v>
      </c>
      <c r="AC23" s="43">
        <f t="shared" si="10"/>
        <v>0.32499999999999996</v>
      </c>
      <c r="AD23" s="43">
        <f t="shared" si="11"/>
        <v>0.35</v>
      </c>
      <c r="AE23" s="43">
        <f t="shared" si="12"/>
        <v>0.375</v>
      </c>
      <c r="AF23" s="43">
        <f t="shared" si="13"/>
        <v>0.22500000000000009</v>
      </c>
      <c r="AG23" s="43">
        <f t="shared" si="14"/>
        <v>0.125</v>
      </c>
      <c r="AH23" s="43">
        <f t="shared" si="15"/>
        <v>0.81632653061224492</v>
      </c>
    </row>
    <row r="24" spans="1:34">
      <c r="A24" s="47" t="s">
        <v>50</v>
      </c>
      <c r="B24" s="47" t="s">
        <v>354</v>
      </c>
      <c r="C24" s="43">
        <f t="shared" si="1"/>
        <v>0.53848484848484846</v>
      </c>
      <c r="F24" s="52">
        <v>3.6</v>
      </c>
      <c r="G24" s="52">
        <v>3.2</v>
      </c>
      <c r="H24" s="52">
        <v>3.5</v>
      </c>
      <c r="I24" s="52">
        <v>3.7</v>
      </c>
      <c r="J24" s="53" t="s">
        <v>181</v>
      </c>
      <c r="K24" s="52">
        <v>3.4</v>
      </c>
      <c r="L24" s="52">
        <v>3.7</v>
      </c>
      <c r="M24" s="52">
        <v>2.7</v>
      </c>
      <c r="N24" s="52">
        <v>3.8</v>
      </c>
      <c r="O24" s="52">
        <v>3.6</v>
      </c>
      <c r="P24" s="53">
        <v>3.4</v>
      </c>
      <c r="Q24" s="52">
        <v>3.2</v>
      </c>
      <c r="R24" s="52">
        <v>3.6</v>
      </c>
      <c r="S24" s="38">
        <v>0.69696969696969691</v>
      </c>
      <c r="T24" s="36"/>
      <c r="U24" s="43">
        <f t="shared" si="2"/>
        <v>0.35</v>
      </c>
      <c r="V24" s="43">
        <f t="shared" si="3"/>
        <v>0.44999999999999996</v>
      </c>
      <c r="W24" s="43">
        <f t="shared" si="4"/>
        <v>0.375</v>
      </c>
      <c r="X24" s="43">
        <f t="shared" si="5"/>
        <v>0.32499999999999996</v>
      </c>
      <c r="Y24" s="43" t="str">
        <f t="shared" si="6"/>
        <v>..</v>
      </c>
      <c r="Z24" s="43">
        <f t="shared" si="7"/>
        <v>0.4</v>
      </c>
      <c r="AA24" s="43">
        <f t="shared" si="8"/>
        <v>0.32499999999999996</v>
      </c>
      <c r="AB24" s="43">
        <f t="shared" si="9"/>
        <v>0.57499999999999996</v>
      </c>
      <c r="AC24" s="43">
        <f t="shared" si="10"/>
        <v>0.30000000000000004</v>
      </c>
      <c r="AD24" s="43">
        <f t="shared" si="11"/>
        <v>0.35</v>
      </c>
      <c r="AE24" s="43">
        <f t="shared" si="12"/>
        <v>0.4</v>
      </c>
      <c r="AF24" s="43">
        <f t="shared" si="13"/>
        <v>0.44999999999999996</v>
      </c>
      <c r="AG24" s="43">
        <f t="shared" si="14"/>
        <v>0.35</v>
      </c>
      <c r="AH24" s="43">
        <f t="shared" si="15"/>
        <v>0.69696969696969691</v>
      </c>
    </row>
    <row r="25" spans="1:34">
      <c r="A25" s="47" t="s">
        <v>51</v>
      </c>
      <c r="B25" s="47" t="s">
        <v>356</v>
      </c>
      <c r="C25" s="43">
        <f t="shared" si="1"/>
        <v>0.79565668202764972</v>
      </c>
      <c r="E25" s="1" t="s">
        <v>182</v>
      </c>
      <c r="F25" s="52">
        <v>3.1</v>
      </c>
      <c r="G25" s="52">
        <v>2.7</v>
      </c>
      <c r="H25" s="52">
        <v>2.9</v>
      </c>
      <c r="I25" s="52">
        <v>2</v>
      </c>
      <c r="J25" s="53" t="s">
        <v>181</v>
      </c>
      <c r="K25" s="52">
        <v>1.8</v>
      </c>
      <c r="L25" s="52">
        <v>1.7</v>
      </c>
      <c r="M25" s="52">
        <v>1.7</v>
      </c>
      <c r="N25" s="52">
        <v>1.9</v>
      </c>
      <c r="O25" s="52">
        <v>1.7</v>
      </c>
      <c r="P25" s="53">
        <v>2</v>
      </c>
      <c r="Q25" s="52">
        <v>2</v>
      </c>
      <c r="R25" s="52">
        <v>1.8</v>
      </c>
      <c r="S25" s="38">
        <v>0.967741935483871</v>
      </c>
      <c r="T25" s="36"/>
      <c r="U25" s="43">
        <f t="shared" si="2"/>
        <v>0.47499999999999998</v>
      </c>
      <c r="V25" s="43">
        <f t="shared" si="3"/>
        <v>0.57499999999999996</v>
      </c>
      <c r="W25" s="43">
        <f t="shared" si="4"/>
        <v>0.52500000000000002</v>
      </c>
      <c r="X25" s="43">
        <f t="shared" si="5"/>
        <v>0.75</v>
      </c>
      <c r="Y25" s="43" t="str">
        <f t="shared" si="6"/>
        <v>..</v>
      </c>
      <c r="Z25" s="43">
        <f t="shared" si="7"/>
        <v>0.8</v>
      </c>
      <c r="AA25" s="43">
        <f t="shared" si="8"/>
        <v>0.82499999999999996</v>
      </c>
      <c r="AB25" s="43">
        <f t="shared" si="9"/>
        <v>0.82499999999999996</v>
      </c>
      <c r="AC25" s="43">
        <f t="shared" si="10"/>
        <v>0.77500000000000002</v>
      </c>
      <c r="AD25" s="43">
        <f t="shared" si="11"/>
        <v>0.82499999999999996</v>
      </c>
      <c r="AE25" s="43">
        <f t="shared" si="12"/>
        <v>0.75</v>
      </c>
      <c r="AF25" s="43">
        <f t="shared" si="13"/>
        <v>0.75</v>
      </c>
      <c r="AG25" s="43">
        <f t="shared" si="14"/>
        <v>0.8</v>
      </c>
      <c r="AH25" s="43">
        <f t="shared" si="15"/>
        <v>0.967741935483871</v>
      </c>
    </row>
    <row r="26" spans="1:34">
      <c r="A26" s="47" t="s">
        <v>53</v>
      </c>
      <c r="B26" s="47" t="s">
        <v>275</v>
      </c>
      <c r="C26" s="43">
        <f t="shared" si="1"/>
        <v>0.7047959183673469</v>
      </c>
      <c r="E26" s="1" t="s">
        <v>182</v>
      </c>
      <c r="F26" s="52">
        <v>4.0999999999999996</v>
      </c>
      <c r="G26" s="52">
        <v>3.4</v>
      </c>
      <c r="H26" s="52">
        <v>3.4</v>
      </c>
      <c r="I26" s="52">
        <v>3.1</v>
      </c>
      <c r="J26" s="53" t="s">
        <v>181</v>
      </c>
      <c r="K26" s="52">
        <v>2</v>
      </c>
      <c r="L26" s="52">
        <v>3.1</v>
      </c>
      <c r="M26" s="52">
        <v>2.2000000000000002</v>
      </c>
      <c r="N26" s="52">
        <v>2.5</v>
      </c>
      <c r="O26" s="52">
        <v>2.4</v>
      </c>
      <c r="P26" s="53">
        <v>2.2999999999999998</v>
      </c>
      <c r="Q26" s="52">
        <v>2.2999999999999998</v>
      </c>
      <c r="R26" s="52">
        <v>2.7</v>
      </c>
      <c r="S26" s="38">
        <v>0.97959183673469385</v>
      </c>
      <c r="T26" s="36"/>
      <c r="U26" s="43">
        <f t="shared" si="2"/>
        <v>0.22500000000000009</v>
      </c>
      <c r="V26" s="43">
        <f t="shared" si="3"/>
        <v>0.4</v>
      </c>
      <c r="W26" s="43">
        <f t="shared" si="4"/>
        <v>0.4</v>
      </c>
      <c r="X26" s="43">
        <f t="shared" si="5"/>
        <v>0.47499999999999998</v>
      </c>
      <c r="Y26" s="43" t="str">
        <f t="shared" si="6"/>
        <v>..</v>
      </c>
      <c r="Z26" s="43">
        <f t="shared" si="7"/>
        <v>0.75</v>
      </c>
      <c r="AA26" s="43">
        <f t="shared" si="8"/>
        <v>0.47499999999999998</v>
      </c>
      <c r="AB26" s="43">
        <f t="shared" si="9"/>
        <v>0.7</v>
      </c>
      <c r="AC26" s="43">
        <f t="shared" si="10"/>
        <v>0.625</v>
      </c>
      <c r="AD26" s="43">
        <f t="shared" si="11"/>
        <v>0.65</v>
      </c>
      <c r="AE26" s="43">
        <f t="shared" si="12"/>
        <v>0.67500000000000004</v>
      </c>
      <c r="AF26" s="43">
        <f t="shared" si="13"/>
        <v>0.67500000000000004</v>
      </c>
      <c r="AG26" s="43">
        <f t="shared" si="14"/>
        <v>0.57499999999999996</v>
      </c>
      <c r="AH26" s="43">
        <f t="shared" si="15"/>
        <v>0.97959183673469385</v>
      </c>
    </row>
    <row r="27" spans="1:34">
      <c r="A27" s="47" t="s">
        <v>56</v>
      </c>
      <c r="B27" s="47" t="s">
        <v>277</v>
      </c>
      <c r="C27" s="43">
        <f t="shared" si="1"/>
        <v>0.66419452887538</v>
      </c>
      <c r="F27" s="52">
        <v>3.6</v>
      </c>
      <c r="G27" s="52">
        <v>3.6</v>
      </c>
      <c r="H27" s="52">
        <v>2.9</v>
      </c>
      <c r="I27" s="52">
        <v>3.9</v>
      </c>
      <c r="J27" s="53" t="s">
        <v>181</v>
      </c>
      <c r="K27" s="52">
        <v>2.9</v>
      </c>
      <c r="L27" s="52">
        <v>2.9</v>
      </c>
      <c r="M27" s="52">
        <v>3.1</v>
      </c>
      <c r="N27" s="52">
        <v>3.5</v>
      </c>
      <c r="O27" s="52">
        <v>2.5</v>
      </c>
      <c r="P27" s="53">
        <v>3.1</v>
      </c>
      <c r="Q27" s="52">
        <v>2.6</v>
      </c>
      <c r="R27" s="52">
        <v>3.6</v>
      </c>
      <c r="S27" s="38">
        <v>0.92553191489361708</v>
      </c>
      <c r="T27" s="36"/>
      <c r="U27" s="43">
        <f t="shared" si="2"/>
        <v>0.35</v>
      </c>
      <c r="V27" s="43">
        <f t="shared" si="3"/>
        <v>0.35</v>
      </c>
      <c r="W27" s="43">
        <f t="shared" si="4"/>
        <v>0.52500000000000002</v>
      </c>
      <c r="X27" s="43">
        <f t="shared" si="5"/>
        <v>0.27500000000000002</v>
      </c>
      <c r="Y27" s="43" t="str">
        <f t="shared" si="6"/>
        <v>..</v>
      </c>
      <c r="Z27" s="43">
        <f t="shared" si="7"/>
        <v>0.52500000000000002</v>
      </c>
      <c r="AA27" s="43">
        <f t="shared" si="8"/>
        <v>0.52500000000000002</v>
      </c>
      <c r="AB27" s="43">
        <f t="shared" si="9"/>
        <v>0.47499999999999998</v>
      </c>
      <c r="AC27" s="43">
        <f t="shared" si="10"/>
        <v>0.375</v>
      </c>
      <c r="AD27" s="43">
        <f t="shared" si="11"/>
        <v>0.625</v>
      </c>
      <c r="AE27" s="43">
        <f t="shared" si="12"/>
        <v>0.47499999999999998</v>
      </c>
      <c r="AF27" s="43">
        <f t="shared" si="13"/>
        <v>0.6</v>
      </c>
      <c r="AG27" s="43">
        <f t="shared" si="14"/>
        <v>0.35</v>
      </c>
      <c r="AH27" s="43">
        <f t="shared" si="15"/>
        <v>0.92553191489361708</v>
      </c>
    </row>
    <row r="28" spans="1:34">
      <c r="A28" s="47" t="s">
        <v>42</v>
      </c>
      <c r="B28" s="47" t="s">
        <v>278</v>
      </c>
      <c r="C28" s="43">
        <f t="shared" si="1"/>
        <v>0.72918470418470416</v>
      </c>
      <c r="F28" s="52">
        <v>3.7</v>
      </c>
      <c r="G28" s="52">
        <v>3.2</v>
      </c>
      <c r="H28" s="52">
        <v>3.3</v>
      </c>
      <c r="I28" s="52">
        <v>2.7</v>
      </c>
      <c r="J28" s="53" t="s">
        <v>181</v>
      </c>
      <c r="K28" s="52">
        <v>2.2999999999999998</v>
      </c>
      <c r="L28" s="52">
        <v>2.4</v>
      </c>
      <c r="M28" s="52">
        <v>2.1</v>
      </c>
      <c r="N28" s="52">
        <v>2.9</v>
      </c>
      <c r="O28" s="52">
        <v>2.5</v>
      </c>
      <c r="P28" s="53">
        <v>2.8</v>
      </c>
      <c r="Q28" s="52">
        <v>2.7</v>
      </c>
      <c r="R28" s="52">
        <v>2.6</v>
      </c>
      <c r="S28" s="38">
        <v>0.97979797979797978</v>
      </c>
      <c r="T28" s="36"/>
      <c r="U28" s="43">
        <f t="shared" si="2"/>
        <v>0.32499999999999996</v>
      </c>
      <c r="V28" s="43">
        <f t="shared" si="3"/>
        <v>0.44999999999999996</v>
      </c>
      <c r="W28" s="43">
        <f t="shared" si="4"/>
        <v>0.42500000000000004</v>
      </c>
      <c r="X28" s="43">
        <f t="shared" si="5"/>
        <v>0.57499999999999996</v>
      </c>
      <c r="Y28" s="43" t="str">
        <f t="shared" si="6"/>
        <v>..</v>
      </c>
      <c r="Z28" s="43">
        <f t="shared" si="7"/>
        <v>0.67500000000000004</v>
      </c>
      <c r="AA28" s="43">
        <f t="shared" si="8"/>
        <v>0.65</v>
      </c>
      <c r="AB28" s="43">
        <f t="shared" si="9"/>
        <v>0.72499999999999998</v>
      </c>
      <c r="AC28" s="43">
        <f t="shared" si="10"/>
        <v>0.52500000000000002</v>
      </c>
      <c r="AD28" s="43">
        <f t="shared" si="11"/>
        <v>0.625</v>
      </c>
      <c r="AE28" s="43">
        <f t="shared" si="12"/>
        <v>0.55000000000000004</v>
      </c>
      <c r="AF28" s="43">
        <f t="shared" si="13"/>
        <v>0.57499999999999996</v>
      </c>
      <c r="AG28" s="43">
        <f t="shared" si="14"/>
        <v>0.6</v>
      </c>
      <c r="AH28" s="43">
        <f t="shared" si="15"/>
        <v>0.97979797979797978</v>
      </c>
    </row>
    <row r="29" spans="1:34">
      <c r="A29" s="47" t="s">
        <v>57</v>
      </c>
      <c r="B29" s="47" t="s">
        <v>312</v>
      </c>
      <c r="C29" s="43">
        <f t="shared" si="1"/>
        <v>0.57047619047619047</v>
      </c>
      <c r="F29" s="52">
        <v>4.0999999999999996</v>
      </c>
      <c r="G29" s="52">
        <v>3.1</v>
      </c>
      <c r="H29" s="52">
        <v>3.1</v>
      </c>
      <c r="I29" s="52">
        <v>3.8</v>
      </c>
      <c r="J29" s="53" t="s">
        <v>181</v>
      </c>
      <c r="K29" s="52">
        <v>3.5</v>
      </c>
      <c r="L29" s="52">
        <v>4.7</v>
      </c>
      <c r="M29" s="52">
        <v>3.1</v>
      </c>
      <c r="N29" s="52">
        <v>3.7</v>
      </c>
      <c r="O29" s="52">
        <v>2.2999999999999998</v>
      </c>
      <c r="P29" s="53">
        <v>2.9</v>
      </c>
      <c r="Q29" s="52">
        <v>3.7</v>
      </c>
      <c r="R29" s="52">
        <v>4.2</v>
      </c>
      <c r="S29" s="38">
        <v>0.76666666666666672</v>
      </c>
      <c r="T29" s="36"/>
      <c r="U29" s="43">
        <f t="shared" si="2"/>
        <v>0.22500000000000009</v>
      </c>
      <c r="V29" s="43">
        <f t="shared" si="3"/>
        <v>0.47499999999999998</v>
      </c>
      <c r="W29" s="43">
        <f t="shared" si="4"/>
        <v>0.47499999999999998</v>
      </c>
      <c r="X29" s="43">
        <f t="shared" si="5"/>
        <v>0.30000000000000004</v>
      </c>
      <c r="Y29" s="43" t="str">
        <f t="shared" si="6"/>
        <v>..</v>
      </c>
      <c r="Z29" s="43">
        <f t="shared" si="7"/>
        <v>0.375</v>
      </c>
      <c r="AA29" s="43">
        <f t="shared" si="8"/>
        <v>7.4999999999999956E-2</v>
      </c>
      <c r="AB29" s="43">
        <f t="shared" si="9"/>
        <v>0.47499999999999998</v>
      </c>
      <c r="AC29" s="43">
        <f t="shared" si="10"/>
        <v>0.32499999999999996</v>
      </c>
      <c r="AD29" s="43">
        <f t="shared" si="11"/>
        <v>0.67500000000000004</v>
      </c>
      <c r="AE29" s="43">
        <f t="shared" si="12"/>
        <v>0.52500000000000002</v>
      </c>
      <c r="AF29" s="43">
        <f t="shared" si="13"/>
        <v>0.32499999999999996</v>
      </c>
      <c r="AG29" s="43">
        <f t="shared" si="14"/>
        <v>0.19999999999999996</v>
      </c>
      <c r="AH29" s="43">
        <f t="shared" si="15"/>
        <v>0.76666666666666672</v>
      </c>
    </row>
    <row r="30" spans="1:34">
      <c r="A30" s="47" t="s">
        <v>60</v>
      </c>
      <c r="B30" s="47" t="s">
        <v>279</v>
      </c>
      <c r="C30" s="43">
        <f t="shared" si="1"/>
        <v>0.61189393939393943</v>
      </c>
      <c r="F30" s="52">
        <v>4.0999999999999996</v>
      </c>
      <c r="G30" s="52">
        <v>3.5</v>
      </c>
      <c r="H30" s="52">
        <v>3.7</v>
      </c>
      <c r="I30" s="52">
        <v>3.7</v>
      </c>
      <c r="J30" s="53" t="s">
        <v>181</v>
      </c>
      <c r="K30" s="52">
        <v>2.7</v>
      </c>
      <c r="L30" s="52">
        <v>3.3</v>
      </c>
      <c r="M30" s="52">
        <v>2.5</v>
      </c>
      <c r="N30" s="52">
        <v>3.8</v>
      </c>
      <c r="O30" s="52">
        <v>2.5</v>
      </c>
      <c r="P30" s="53">
        <v>3.6</v>
      </c>
      <c r="Q30" s="52">
        <v>3.3</v>
      </c>
      <c r="R30" s="52">
        <v>3.5</v>
      </c>
      <c r="S30" s="38">
        <v>0.87878787878787878</v>
      </c>
      <c r="T30" s="36"/>
      <c r="U30" s="43">
        <f t="shared" si="2"/>
        <v>0.22500000000000009</v>
      </c>
      <c r="V30" s="43">
        <f t="shared" si="3"/>
        <v>0.375</v>
      </c>
      <c r="W30" s="43">
        <f t="shared" si="4"/>
        <v>0.32499999999999996</v>
      </c>
      <c r="X30" s="43">
        <f t="shared" si="5"/>
        <v>0.32499999999999996</v>
      </c>
      <c r="Y30" s="43" t="str">
        <f t="shared" si="6"/>
        <v>..</v>
      </c>
      <c r="Z30" s="43">
        <f t="shared" si="7"/>
        <v>0.57499999999999996</v>
      </c>
      <c r="AA30" s="43">
        <f t="shared" si="8"/>
        <v>0.42500000000000004</v>
      </c>
      <c r="AB30" s="43">
        <f t="shared" si="9"/>
        <v>0.625</v>
      </c>
      <c r="AC30" s="43">
        <f t="shared" si="10"/>
        <v>0.30000000000000004</v>
      </c>
      <c r="AD30" s="43">
        <f t="shared" si="11"/>
        <v>0.625</v>
      </c>
      <c r="AE30" s="43">
        <f t="shared" si="12"/>
        <v>0.35</v>
      </c>
      <c r="AF30" s="43">
        <f t="shared" si="13"/>
        <v>0.42500000000000004</v>
      </c>
      <c r="AG30" s="43">
        <f t="shared" si="14"/>
        <v>0.375</v>
      </c>
      <c r="AH30" s="43">
        <f t="shared" si="15"/>
        <v>0.87878787878787878</v>
      </c>
    </row>
    <row r="31" spans="1:34">
      <c r="A31" s="47" t="s">
        <v>62</v>
      </c>
      <c r="B31" s="47" t="s">
        <v>255</v>
      </c>
      <c r="C31" s="43">
        <f t="shared" si="1"/>
        <v>0.51316326530612244</v>
      </c>
      <c r="F31" s="52">
        <v>4.2</v>
      </c>
      <c r="G31" s="52">
        <v>4</v>
      </c>
      <c r="H31" s="52">
        <v>3.5</v>
      </c>
      <c r="I31" s="52">
        <v>3.9</v>
      </c>
      <c r="J31" s="53" t="s">
        <v>181</v>
      </c>
      <c r="K31" s="52">
        <v>3.4</v>
      </c>
      <c r="L31" s="52">
        <v>4.2</v>
      </c>
      <c r="M31" s="52">
        <v>3.6</v>
      </c>
      <c r="N31" s="52">
        <v>4</v>
      </c>
      <c r="O31" s="52">
        <v>3.9</v>
      </c>
      <c r="P31" s="53">
        <v>3.6</v>
      </c>
      <c r="Q31" s="52">
        <v>3.7</v>
      </c>
      <c r="R31" s="52">
        <v>3.8</v>
      </c>
      <c r="S31" s="38">
        <v>0.74489795918367352</v>
      </c>
      <c r="T31" s="36"/>
      <c r="U31" s="43">
        <f t="shared" si="2"/>
        <v>0.19999999999999996</v>
      </c>
      <c r="V31" s="43">
        <f t="shared" si="3"/>
        <v>0.25</v>
      </c>
      <c r="W31" s="43">
        <f t="shared" si="4"/>
        <v>0.375</v>
      </c>
      <c r="X31" s="43">
        <f t="shared" si="5"/>
        <v>0.27500000000000002</v>
      </c>
      <c r="Y31" s="43" t="str">
        <f t="shared" si="6"/>
        <v>..</v>
      </c>
      <c r="Z31" s="43">
        <f t="shared" si="7"/>
        <v>0.4</v>
      </c>
      <c r="AA31" s="43">
        <f t="shared" si="8"/>
        <v>0.19999999999999996</v>
      </c>
      <c r="AB31" s="43">
        <f t="shared" si="9"/>
        <v>0.35</v>
      </c>
      <c r="AC31" s="43">
        <f t="shared" si="10"/>
        <v>0.25</v>
      </c>
      <c r="AD31" s="43">
        <f t="shared" si="11"/>
        <v>0.27500000000000002</v>
      </c>
      <c r="AE31" s="43">
        <f t="shared" si="12"/>
        <v>0.35</v>
      </c>
      <c r="AF31" s="43">
        <f t="shared" si="13"/>
        <v>0.32499999999999996</v>
      </c>
      <c r="AG31" s="43">
        <f t="shared" si="14"/>
        <v>0.30000000000000004</v>
      </c>
      <c r="AH31" s="43">
        <f t="shared" si="15"/>
        <v>0.74489795918367352</v>
      </c>
    </row>
    <row r="32" spans="1:34">
      <c r="A32" s="47" t="s">
        <v>64</v>
      </c>
      <c r="B32" s="47" t="s">
        <v>237</v>
      </c>
      <c r="C32" s="43">
        <f t="shared" si="1"/>
        <v>0.79357142857142859</v>
      </c>
      <c r="F32" s="52">
        <v>3.1</v>
      </c>
      <c r="G32" s="52">
        <v>2.5</v>
      </c>
      <c r="H32" s="52">
        <v>3</v>
      </c>
      <c r="I32" s="52">
        <v>2.4</v>
      </c>
      <c r="J32" s="53" t="s">
        <v>181</v>
      </c>
      <c r="K32" s="52">
        <v>2.2999999999999998</v>
      </c>
      <c r="L32" s="52">
        <v>2.9</v>
      </c>
      <c r="M32" s="52">
        <v>1.9</v>
      </c>
      <c r="N32" s="52">
        <v>2.1</v>
      </c>
      <c r="O32" s="52">
        <v>2.2999999999999998</v>
      </c>
      <c r="P32" s="53">
        <v>2.2000000000000002</v>
      </c>
      <c r="Q32" s="52">
        <v>2.1</v>
      </c>
      <c r="R32" s="52">
        <v>2.6</v>
      </c>
      <c r="S32" s="38">
        <v>1</v>
      </c>
      <c r="T32" s="36"/>
      <c r="U32" s="43">
        <f t="shared" si="2"/>
        <v>0.47499999999999998</v>
      </c>
      <c r="V32" s="43">
        <f t="shared" si="3"/>
        <v>0.625</v>
      </c>
      <c r="W32" s="43">
        <f t="shared" si="4"/>
        <v>0.5</v>
      </c>
      <c r="X32" s="43">
        <f t="shared" si="5"/>
        <v>0.65</v>
      </c>
      <c r="Y32" s="43" t="str">
        <f t="shared" si="6"/>
        <v>..</v>
      </c>
      <c r="Z32" s="43">
        <f t="shared" si="7"/>
        <v>0.67500000000000004</v>
      </c>
      <c r="AA32" s="43">
        <f t="shared" si="8"/>
        <v>0.52500000000000002</v>
      </c>
      <c r="AB32" s="43">
        <f t="shared" si="9"/>
        <v>0.77500000000000002</v>
      </c>
      <c r="AC32" s="43">
        <f t="shared" si="10"/>
        <v>0.72499999999999998</v>
      </c>
      <c r="AD32" s="43">
        <f t="shared" si="11"/>
        <v>0.67500000000000004</v>
      </c>
      <c r="AE32" s="43">
        <f t="shared" si="12"/>
        <v>0.7</v>
      </c>
      <c r="AF32" s="43">
        <f t="shared" si="13"/>
        <v>0.72499999999999998</v>
      </c>
      <c r="AG32" s="43">
        <f t="shared" si="14"/>
        <v>0.6</v>
      </c>
      <c r="AH32" s="43">
        <f t="shared" si="15"/>
        <v>1</v>
      </c>
    </row>
    <row r="33" spans="1:34">
      <c r="A33" s="47" t="s">
        <v>72</v>
      </c>
      <c r="B33" s="47" t="s">
        <v>385</v>
      </c>
      <c r="C33" s="43">
        <f t="shared" si="1"/>
        <v>0.78869949494949498</v>
      </c>
      <c r="F33" s="52">
        <v>3.3</v>
      </c>
      <c r="G33" s="52">
        <v>2.6</v>
      </c>
      <c r="H33" s="52">
        <v>3.1</v>
      </c>
      <c r="I33" s="52">
        <v>2.2999999999999998</v>
      </c>
      <c r="J33" s="53" t="s">
        <v>181</v>
      </c>
      <c r="K33" s="52">
        <v>1.5</v>
      </c>
      <c r="L33" s="52">
        <v>2</v>
      </c>
      <c r="M33" s="52">
        <v>1.7</v>
      </c>
      <c r="N33" s="52">
        <v>1.8</v>
      </c>
      <c r="O33" s="52" t="s">
        <v>536</v>
      </c>
      <c r="P33" s="53">
        <v>1.9</v>
      </c>
      <c r="Q33" s="52">
        <v>2.8</v>
      </c>
      <c r="R33" s="52">
        <v>2</v>
      </c>
      <c r="S33" s="38">
        <v>0.98989898989898994</v>
      </c>
      <c r="T33" s="36"/>
      <c r="U33" s="43">
        <f t="shared" si="2"/>
        <v>0.42500000000000004</v>
      </c>
      <c r="V33" s="43">
        <f t="shared" si="3"/>
        <v>0.6</v>
      </c>
      <c r="W33" s="43">
        <f t="shared" si="4"/>
        <v>0.47499999999999998</v>
      </c>
      <c r="X33" s="43">
        <f t="shared" si="5"/>
        <v>0.67500000000000004</v>
      </c>
      <c r="Y33" s="43" t="str">
        <f t="shared" si="6"/>
        <v>..</v>
      </c>
      <c r="Z33" s="43">
        <f t="shared" si="7"/>
        <v>0.875</v>
      </c>
      <c r="AA33" s="43">
        <f t="shared" si="8"/>
        <v>0.75</v>
      </c>
      <c r="AB33" s="43">
        <f t="shared" si="9"/>
        <v>0.82499999999999996</v>
      </c>
      <c r="AC33" s="43">
        <f t="shared" si="10"/>
        <v>0.8</v>
      </c>
      <c r="AD33" s="43" t="str">
        <f t="shared" si="11"/>
        <v>..</v>
      </c>
      <c r="AE33" s="43">
        <f t="shared" si="12"/>
        <v>0.77500000000000002</v>
      </c>
      <c r="AF33" s="43">
        <f t="shared" si="13"/>
        <v>0.55000000000000004</v>
      </c>
      <c r="AG33" s="43">
        <f t="shared" si="14"/>
        <v>0.75</v>
      </c>
      <c r="AH33" s="43">
        <f t="shared" si="15"/>
        <v>0.98989898989898994</v>
      </c>
    </row>
    <row r="34" spans="1:34">
      <c r="A34" s="47" t="s">
        <v>69</v>
      </c>
      <c r="B34" s="47" t="s">
        <v>239</v>
      </c>
      <c r="C34" s="43">
        <f t="shared" si="1"/>
        <v>0.56939393939393934</v>
      </c>
      <c r="F34" s="52">
        <v>4.7</v>
      </c>
      <c r="G34" s="52">
        <v>4.4000000000000004</v>
      </c>
      <c r="H34" s="52">
        <v>2.7</v>
      </c>
      <c r="I34" s="52">
        <v>4.3</v>
      </c>
      <c r="J34" s="53" t="s">
        <v>181</v>
      </c>
      <c r="K34" s="52">
        <v>3.8</v>
      </c>
      <c r="L34" s="52">
        <v>4.7</v>
      </c>
      <c r="M34" s="52">
        <v>4</v>
      </c>
      <c r="N34" s="52">
        <v>3.8</v>
      </c>
      <c r="O34" s="52">
        <v>2.1</v>
      </c>
      <c r="P34" s="53">
        <v>3.8</v>
      </c>
      <c r="Q34" s="52">
        <v>3.7</v>
      </c>
      <c r="R34" s="52">
        <v>4.0999999999999996</v>
      </c>
      <c r="S34" s="38">
        <v>0.87878787878787878</v>
      </c>
      <c r="T34" s="36"/>
      <c r="U34" s="43">
        <f t="shared" si="2"/>
        <v>7.4999999999999956E-2</v>
      </c>
      <c r="V34" s="43">
        <f t="shared" si="3"/>
        <v>0.14999999999999991</v>
      </c>
      <c r="W34" s="43">
        <f t="shared" si="4"/>
        <v>0.57499999999999996</v>
      </c>
      <c r="X34" s="43">
        <f t="shared" si="5"/>
        <v>0.17500000000000004</v>
      </c>
      <c r="Y34" s="43" t="str">
        <f t="shared" si="6"/>
        <v>..</v>
      </c>
      <c r="Z34" s="43">
        <f t="shared" si="7"/>
        <v>0.30000000000000004</v>
      </c>
      <c r="AA34" s="43">
        <f t="shared" si="8"/>
        <v>7.4999999999999956E-2</v>
      </c>
      <c r="AB34" s="43">
        <f t="shared" si="9"/>
        <v>0.25</v>
      </c>
      <c r="AC34" s="43">
        <f t="shared" si="10"/>
        <v>0.30000000000000004</v>
      </c>
      <c r="AD34" s="43">
        <f t="shared" si="11"/>
        <v>0.72499999999999998</v>
      </c>
      <c r="AE34" s="43">
        <f t="shared" si="12"/>
        <v>0.30000000000000004</v>
      </c>
      <c r="AF34" s="43">
        <f t="shared" si="13"/>
        <v>0.32499999999999996</v>
      </c>
      <c r="AG34" s="43">
        <f t="shared" si="14"/>
        <v>0.22500000000000009</v>
      </c>
      <c r="AH34" s="43">
        <f t="shared" si="15"/>
        <v>0.87878787878787878</v>
      </c>
    </row>
    <row r="35" spans="1:34">
      <c r="A35" s="47" t="s">
        <v>68</v>
      </c>
      <c r="B35" s="47" t="s">
        <v>233</v>
      </c>
      <c r="C35" s="43">
        <f t="shared" si="1"/>
        <v>0.62531954887218044</v>
      </c>
      <c r="F35" s="52">
        <v>4.2</v>
      </c>
      <c r="G35" s="52">
        <v>4</v>
      </c>
      <c r="H35" s="52">
        <v>2.4</v>
      </c>
      <c r="I35" s="52">
        <v>3.8</v>
      </c>
      <c r="J35" s="53" t="s">
        <v>181</v>
      </c>
      <c r="K35" s="52">
        <v>3</v>
      </c>
      <c r="L35" s="52">
        <v>4</v>
      </c>
      <c r="M35" s="52">
        <v>3.5</v>
      </c>
      <c r="N35" s="52">
        <v>3.8</v>
      </c>
      <c r="O35" s="52">
        <v>2.9</v>
      </c>
      <c r="P35" s="53">
        <v>2.7</v>
      </c>
      <c r="Q35" s="52">
        <v>3</v>
      </c>
      <c r="R35" s="52">
        <v>4</v>
      </c>
      <c r="S35" s="38">
        <v>0.88421052631578945</v>
      </c>
      <c r="T35" s="36"/>
      <c r="U35" s="43">
        <f t="shared" si="2"/>
        <v>0.19999999999999996</v>
      </c>
      <c r="V35" s="43">
        <f t="shared" si="3"/>
        <v>0.25</v>
      </c>
      <c r="W35" s="43">
        <f t="shared" si="4"/>
        <v>0.65</v>
      </c>
      <c r="X35" s="43">
        <f t="shared" si="5"/>
        <v>0.30000000000000004</v>
      </c>
      <c r="Y35" s="43" t="str">
        <f t="shared" si="6"/>
        <v>..</v>
      </c>
      <c r="Z35" s="43">
        <f t="shared" si="7"/>
        <v>0.5</v>
      </c>
      <c r="AA35" s="43">
        <f t="shared" si="8"/>
        <v>0.25</v>
      </c>
      <c r="AB35" s="43">
        <f t="shared" si="9"/>
        <v>0.375</v>
      </c>
      <c r="AC35" s="43">
        <f t="shared" si="10"/>
        <v>0.30000000000000004</v>
      </c>
      <c r="AD35" s="43">
        <f t="shared" si="11"/>
        <v>0.52500000000000002</v>
      </c>
      <c r="AE35" s="43">
        <f t="shared" si="12"/>
        <v>0.57499999999999996</v>
      </c>
      <c r="AF35" s="43">
        <f t="shared" si="13"/>
        <v>0.5</v>
      </c>
      <c r="AG35" s="43">
        <f t="shared" si="14"/>
        <v>0.25</v>
      </c>
      <c r="AH35" s="43">
        <f t="shared" si="15"/>
        <v>0.88421052631578945</v>
      </c>
    </row>
    <row r="36" spans="1:34">
      <c r="A36" s="47" t="s">
        <v>70</v>
      </c>
      <c r="B36" s="47" t="s">
        <v>386</v>
      </c>
      <c r="C36" s="43">
        <f t="shared" si="1"/>
        <v>0.74316378066378075</v>
      </c>
      <c r="F36" s="52">
        <v>3.7</v>
      </c>
      <c r="G36" s="52">
        <v>3.1</v>
      </c>
      <c r="H36" s="52">
        <v>2.8</v>
      </c>
      <c r="I36" s="52">
        <v>3.2</v>
      </c>
      <c r="J36" s="53" t="s">
        <v>181</v>
      </c>
      <c r="K36" s="52">
        <v>2</v>
      </c>
      <c r="L36" s="52">
        <v>2.7</v>
      </c>
      <c r="M36" s="52">
        <v>1.8</v>
      </c>
      <c r="N36" s="52">
        <v>2.8</v>
      </c>
      <c r="O36" s="52">
        <v>2</v>
      </c>
      <c r="P36" s="53">
        <v>2.4</v>
      </c>
      <c r="Q36" s="52">
        <v>2.2000000000000002</v>
      </c>
      <c r="R36" s="52">
        <v>2.2000000000000002</v>
      </c>
      <c r="S36" s="38">
        <v>0.98989898989898994</v>
      </c>
      <c r="T36" s="36"/>
      <c r="U36" s="43">
        <f t="shared" si="2"/>
        <v>0.32499999999999996</v>
      </c>
      <c r="V36" s="43">
        <f t="shared" si="3"/>
        <v>0.47499999999999998</v>
      </c>
      <c r="W36" s="43">
        <f t="shared" si="4"/>
        <v>0.55000000000000004</v>
      </c>
      <c r="X36" s="43">
        <f t="shared" si="5"/>
        <v>0.44999999999999996</v>
      </c>
      <c r="Y36" s="43" t="str">
        <f t="shared" si="6"/>
        <v>..</v>
      </c>
      <c r="Z36" s="43">
        <f t="shared" si="7"/>
        <v>0.75</v>
      </c>
      <c r="AA36" s="43">
        <f t="shared" si="8"/>
        <v>0.57499999999999996</v>
      </c>
      <c r="AB36" s="43">
        <f t="shared" si="9"/>
        <v>0.8</v>
      </c>
      <c r="AC36" s="43">
        <f t="shared" si="10"/>
        <v>0.55000000000000004</v>
      </c>
      <c r="AD36" s="43">
        <f t="shared" si="11"/>
        <v>0.75</v>
      </c>
      <c r="AE36" s="43">
        <f t="shared" si="12"/>
        <v>0.65</v>
      </c>
      <c r="AF36" s="43">
        <f t="shared" si="13"/>
        <v>0.7</v>
      </c>
      <c r="AG36" s="43">
        <f t="shared" si="14"/>
        <v>0.7</v>
      </c>
      <c r="AH36" s="43">
        <f t="shared" si="15"/>
        <v>0.98989898989898994</v>
      </c>
    </row>
    <row r="37" spans="1:34">
      <c r="A37" s="47" t="s">
        <v>73</v>
      </c>
      <c r="B37" s="47" t="s">
        <v>358</v>
      </c>
      <c r="C37" s="43">
        <f t="shared" si="1"/>
        <v>0.66632756132756132</v>
      </c>
      <c r="F37" s="52">
        <v>4.5</v>
      </c>
      <c r="G37" s="52">
        <v>4.2</v>
      </c>
      <c r="H37" s="52">
        <v>3.3</v>
      </c>
      <c r="I37" s="52">
        <v>2.9</v>
      </c>
      <c r="J37" s="53" t="s">
        <v>181</v>
      </c>
      <c r="K37" s="52">
        <v>3</v>
      </c>
      <c r="L37" s="52">
        <v>3.3</v>
      </c>
      <c r="M37" s="52">
        <v>3.1</v>
      </c>
      <c r="N37" s="52">
        <v>3.2</v>
      </c>
      <c r="O37" s="52">
        <v>2.5</v>
      </c>
      <c r="P37" s="53">
        <v>3</v>
      </c>
      <c r="Q37" s="52">
        <v>3.2</v>
      </c>
      <c r="R37" s="52">
        <v>3</v>
      </c>
      <c r="S37" s="38">
        <v>0.97979797979797978</v>
      </c>
      <c r="T37" s="36"/>
      <c r="U37" s="43">
        <f t="shared" si="2"/>
        <v>0.125</v>
      </c>
      <c r="V37" s="43">
        <f t="shared" si="3"/>
        <v>0.19999999999999996</v>
      </c>
      <c r="W37" s="43">
        <f t="shared" si="4"/>
        <v>0.42500000000000004</v>
      </c>
      <c r="X37" s="43">
        <f t="shared" si="5"/>
        <v>0.52500000000000002</v>
      </c>
      <c r="Y37" s="43" t="str">
        <f t="shared" si="6"/>
        <v>..</v>
      </c>
      <c r="Z37" s="43">
        <f t="shared" si="7"/>
        <v>0.5</v>
      </c>
      <c r="AA37" s="43">
        <f t="shared" si="8"/>
        <v>0.42500000000000004</v>
      </c>
      <c r="AB37" s="43">
        <f t="shared" si="9"/>
        <v>0.47499999999999998</v>
      </c>
      <c r="AC37" s="43">
        <f t="shared" si="10"/>
        <v>0.44999999999999996</v>
      </c>
      <c r="AD37" s="43">
        <f t="shared" si="11"/>
        <v>0.625</v>
      </c>
      <c r="AE37" s="43">
        <f t="shared" si="12"/>
        <v>0.5</v>
      </c>
      <c r="AF37" s="43">
        <f t="shared" si="13"/>
        <v>0.44999999999999996</v>
      </c>
      <c r="AG37" s="43">
        <f t="shared" si="14"/>
        <v>0.5</v>
      </c>
      <c r="AH37" s="43">
        <f t="shared" si="15"/>
        <v>0.97979797979797978</v>
      </c>
    </row>
    <row r="38" spans="1:34">
      <c r="A38" s="47" t="s">
        <v>74</v>
      </c>
      <c r="B38" s="47" t="s">
        <v>282</v>
      </c>
      <c r="C38" s="43" t="str">
        <f t="shared" si="1"/>
        <v>..</v>
      </c>
      <c r="F38" s="52">
        <v>4.2</v>
      </c>
      <c r="G38" s="52">
        <v>3.6</v>
      </c>
      <c r="H38" s="52">
        <v>3.3</v>
      </c>
      <c r="I38" s="52">
        <v>3.2</v>
      </c>
      <c r="J38" s="53" t="s">
        <v>181</v>
      </c>
      <c r="K38" s="52">
        <v>2.6</v>
      </c>
      <c r="L38" s="52">
        <v>2.5</v>
      </c>
      <c r="M38" s="52">
        <v>3.5</v>
      </c>
      <c r="N38" s="52">
        <v>3.5</v>
      </c>
      <c r="O38" s="52">
        <v>2.4</v>
      </c>
      <c r="P38" s="53">
        <v>3.5</v>
      </c>
      <c r="Q38" s="52">
        <v>2.6</v>
      </c>
      <c r="R38" s="52">
        <v>2.9</v>
      </c>
      <c r="S38" s="38" t="s">
        <v>181</v>
      </c>
      <c r="T38" s="36"/>
      <c r="U38" s="43">
        <f t="shared" si="2"/>
        <v>0.19999999999999996</v>
      </c>
      <c r="V38" s="43">
        <f t="shared" si="3"/>
        <v>0.35</v>
      </c>
      <c r="W38" s="43">
        <f t="shared" si="4"/>
        <v>0.42500000000000004</v>
      </c>
      <c r="X38" s="43">
        <f t="shared" si="5"/>
        <v>0.44999999999999996</v>
      </c>
      <c r="Y38" s="43" t="str">
        <f t="shared" si="6"/>
        <v>..</v>
      </c>
      <c r="Z38" s="43">
        <f t="shared" si="7"/>
        <v>0.6</v>
      </c>
      <c r="AA38" s="43">
        <f t="shared" si="8"/>
        <v>0.625</v>
      </c>
      <c r="AB38" s="43">
        <f t="shared" si="9"/>
        <v>0.375</v>
      </c>
      <c r="AC38" s="43">
        <f t="shared" si="10"/>
        <v>0.375</v>
      </c>
      <c r="AD38" s="43">
        <f t="shared" si="11"/>
        <v>0.65</v>
      </c>
      <c r="AE38" s="43">
        <f t="shared" si="12"/>
        <v>0.375</v>
      </c>
      <c r="AF38" s="43">
        <f t="shared" si="13"/>
        <v>0.6</v>
      </c>
      <c r="AG38" s="43">
        <f t="shared" si="14"/>
        <v>0.52500000000000002</v>
      </c>
      <c r="AH38" s="43" t="str">
        <f t="shared" si="15"/>
        <v>..</v>
      </c>
    </row>
    <row r="39" spans="1:34">
      <c r="A39" s="47" t="s">
        <v>77</v>
      </c>
      <c r="B39" s="47" t="s">
        <v>231</v>
      </c>
      <c r="C39" s="43">
        <f t="shared" si="1"/>
        <v>0.68571428571428572</v>
      </c>
      <c r="F39" s="52">
        <v>4.2</v>
      </c>
      <c r="G39" s="52">
        <v>3.7</v>
      </c>
      <c r="H39" s="52">
        <v>3.4</v>
      </c>
      <c r="I39" s="52">
        <v>3</v>
      </c>
      <c r="J39" s="53" t="s">
        <v>181</v>
      </c>
      <c r="K39" s="52">
        <v>3.1</v>
      </c>
      <c r="L39" s="52">
        <v>3.8</v>
      </c>
      <c r="M39" s="52">
        <v>2.7</v>
      </c>
      <c r="N39" s="52">
        <v>3.5</v>
      </c>
      <c r="O39" s="52">
        <v>3</v>
      </c>
      <c r="P39" s="53">
        <v>3.6</v>
      </c>
      <c r="Q39" s="52">
        <v>3.2</v>
      </c>
      <c r="R39" s="52">
        <v>2.9</v>
      </c>
      <c r="S39" s="38">
        <v>1</v>
      </c>
      <c r="T39" s="36"/>
      <c r="U39" s="43">
        <f t="shared" si="2"/>
        <v>0.19999999999999996</v>
      </c>
      <c r="V39" s="43">
        <f t="shared" si="3"/>
        <v>0.32499999999999996</v>
      </c>
      <c r="W39" s="43">
        <f t="shared" si="4"/>
        <v>0.4</v>
      </c>
      <c r="X39" s="43">
        <f t="shared" si="5"/>
        <v>0.5</v>
      </c>
      <c r="Y39" s="43" t="str">
        <f t="shared" si="6"/>
        <v>..</v>
      </c>
      <c r="Z39" s="43">
        <f t="shared" si="7"/>
        <v>0.47499999999999998</v>
      </c>
      <c r="AA39" s="43">
        <f t="shared" si="8"/>
        <v>0.30000000000000004</v>
      </c>
      <c r="AB39" s="43">
        <f t="shared" si="9"/>
        <v>0.57499999999999996</v>
      </c>
      <c r="AC39" s="43">
        <f t="shared" si="10"/>
        <v>0.375</v>
      </c>
      <c r="AD39" s="43">
        <f t="shared" si="11"/>
        <v>0.5</v>
      </c>
      <c r="AE39" s="43">
        <f t="shared" si="12"/>
        <v>0.35</v>
      </c>
      <c r="AF39" s="43">
        <f t="shared" si="13"/>
        <v>0.44999999999999996</v>
      </c>
      <c r="AG39" s="43">
        <f t="shared" si="14"/>
        <v>0.52500000000000002</v>
      </c>
      <c r="AH39" s="43">
        <f t="shared" si="15"/>
        <v>1</v>
      </c>
    </row>
    <row r="40" spans="1:34">
      <c r="A40" s="47" t="s">
        <v>79</v>
      </c>
      <c r="B40" s="47" t="s">
        <v>314</v>
      </c>
      <c r="C40" s="43">
        <f t="shared" si="1"/>
        <v>0.58749084249084249</v>
      </c>
      <c r="F40" s="52">
        <v>3.7</v>
      </c>
      <c r="G40" s="52">
        <v>3.8</v>
      </c>
      <c r="H40" s="52">
        <v>2.2999999999999998</v>
      </c>
      <c r="I40" s="52">
        <v>3.6</v>
      </c>
      <c r="J40" s="53" t="s">
        <v>181</v>
      </c>
      <c r="K40" s="52">
        <v>2.5</v>
      </c>
      <c r="L40" s="52">
        <v>4.0999999999999996</v>
      </c>
      <c r="M40" s="52">
        <v>3.7</v>
      </c>
      <c r="N40" s="52">
        <v>3.4</v>
      </c>
      <c r="O40" s="52">
        <v>2.5</v>
      </c>
      <c r="P40" s="53">
        <v>3.2</v>
      </c>
      <c r="Q40" s="52">
        <v>3.2</v>
      </c>
      <c r="R40" s="52">
        <v>3.7</v>
      </c>
      <c r="S40" s="38">
        <v>0.75641025641025639</v>
      </c>
      <c r="T40" s="36"/>
      <c r="U40" s="43">
        <f t="shared" si="2"/>
        <v>0.32499999999999996</v>
      </c>
      <c r="V40" s="43">
        <f t="shared" si="3"/>
        <v>0.30000000000000004</v>
      </c>
      <c r="W40" s="43">
        <f t="shared" si="4"/>
        <v>0.67500000000000004</v>
      </c>
      <c r="X40" s="43">
        <f t="shared" si="5"/>
        <v>0.35</v>
      </c>
      <c r="Y40" s="43" t="str">
        <f t="shared" si="6"/>
        <v>..</v>
      </c>
      <c r="Z40" s="43">
        <f t="shared" si="7"/>
        <v>0.625</v>
      </c>
      <c r="AA40" s="43">
        <f t="shared" si="8"/>
        <v>0.22500000000000009</v>
      </c>
      <c r="AB40" s="43">
        <f t="shared" si="9"/>
        <v>0.32499999999999996</v>
      </c>
      <c r="AC40" s="43">
        <f t="shared" si="10"/>
        <v>0.4</v>
      </c>
      <c r="AD40" s="43">
        <f t="shared" si="11"/>
        <v>0.625</v>
      </c>
      <c r="AE40" s="43">
        <f t="shared" si="12"/>
        <v>0.44999999999999996</v>
      </c>
      <c r="AF40" s="43">
        <f t="shared" si="13"/>
        <v>0.44999999999999996</v>
      </c>
      <c r="AG40" s="43">
        <f t="shared" si="14"/>
        <v>0.32499999999999996</v>
      </c>
      <c r="AH40" s="43">
        <f t="shared" si="15"/>
        <v>0.75641025641025639</v>
      </c>
    </row>
    <row r="41" spans="1:34">
      <c r="A41" s="47" t="s">
        <v>82</v>
      </c>
      <c r="B41" s="47" t="s">
        <v>538</v>
      </c>
      <c r="C41" s="43">
        <f t="shared" si="1"/>
        <v>0.62515512265512263</v>
      </c>
      <c r="F41" s="52">
        <v>4.4000000000000004</v>
      </c>
      <c r="G41" s="52">
        <v>4.4000000000000004</v>
      </c>
      <c r="H41" s="52">
        <v>3.5</v>
      </c>
      <c r="I41" s="52">
        <v>3.7</v>
      </c>
      <c r="J41" s="53" t="s">
        <v>181</v>
      </c>
      <c r="K41" s="52">
        <v>3.6</v>
      </c>
      <c r="L41" s="52">
        <v>3.7</v>
      </c>
      <c r="M41" s="52">
        <v>2.4</v>
      </c>
      <c r="N41" s="52">
        <v>3.5</v>
      </c>
      <c r="O41" s="52">
        <v>3.4</v>
      </c>
      <c r="P41" s="53">
        <v>3.3</v>
      </c>
      <c r="Q41" s="52">
        <v>2.4</v>
      </c>
      <c r="R41" s="52">
        <v>3.6</v>
      </c>
      <c r="S41" s="38">
        <v>0.95959595959595956</v>
      </c>
      <c r="T41" s="36"/>
      <c r="U41" s="43">
        <f t="shared" si="2"/>
        <v>0.14999999999999991</v>
      </c>
      <c r="V41" s="43">
        <f t="shared" si="3"/>
        <v>0.14999999999999991</v>
      </c>
      <c r="W41" s="43">
        <f t="shared" si="4"/>
        <v>0.375</v>
      </c>
      <c r="X41" s="43">
        <f t="shared" si="5"/>
        <v>0.32499999999999996</v>
      </c>
      <c r="Y41" s="43" t="str">
        <f t="shared" si="6"/>
        <v>..</v>
      </c>
      <c r="Z41" s="43">
        <f t="shared" si="7"/>
        <v>0.35</v>
      </c>
      <c r="AA41" s="43">
        <f t="shared" si="8"/>
        <v>0.32499999999999996</v>
      </c>
      <c r="AB41" s="43">
        <f t="shared" si="9"/>
        <v>0.65</v>
      </c>
      <c r="AC41" s="43">
        <f t="shared" si="10"/>
        <v>0.375</v>
      </c>
      <c r="AD41" s="43">
        <f t="shared" si="11"/>
        <v>0.4</v>
      </c>
      <c r="AE41" s="43">
        <f t="shared" si="12"/>
        <v>0.42500000000000004</v>
      </c>
      <c r="AF41" s="43">
        <f t="shared" si="13"/>
        <v>0.65</v>
      </c>
      <c r="AG41" s="43">
        <f t="shared" si="14"/>
        <v>0.35</v>
      </c>
      <c r="AH41" s="43">
        <f t="shared" si="15"/>
        <v>0.95959595959595956</v>
      </c>
    </row>
    <row r="42" spans="1:34">
      <c r="A42" s="47" t="s">
        <v>93</v>
      </c>
      <c r="B42" s="47" t="s">
        <v>284</v>
      </c>
      <c r="C42" s="43">
        <f t="shared" si="1"/>
        <v>0.74765306122448982</v>
      </c>
      <c r="F42" s="52">
        <v>3.1</v>
      </c>
      <c r="G42" s="52">
        <v>2.5</v>
      </c>
      <c r="H42" s="52">
        <v>2.2000000000000002</v>
      </c>
      <c r="I42" s="52">
        <v>3</v>
      </c>
      <c r="J42" s="53" t="s">
        <v>181</v>
      </c>
      <c r="K42" s="52">
        <v>2.4</v>
      </c>
      <c r="L42" s="52">
        <v>1.9</v>
      </c>
      <c r="M42" s="52">
        <v>2.6</v>
      </c>
      <c r="N42" s="52">
        <v>2.7</v>
      </c>
      <c r="O42" s="52">
        <v>1.2</v>
      </c>
      <c r="P42" s="53">
        <v>3.4</v>
      </c>
      <c r="Q42" s="52">
        <v>3</v>
      </c>
      <c r="R42" s="52">
        <v>3.4</v>
      </c>
      <c r="S42" s="38">
        <v>0.90816326530612246</v>
      </c>
      <c r="T42" s="36"/>
      <c r="U42" s="43">
        <f t="shared" si="2"/>
        <v>0.47499999999999998</v>
      </c>
      <c r="V42" s="43">
        <f t="shared" si="3"/>
        <v>0.625</v>
      </c>
      <c r="W42" s="43">
        <f t="shared" si="4"/>
        <v>0.7</v>
      </c>
      <c r="X42" s="43">
        <f t="shared" si="5"/>
        <v>0.5</v>
      </c>
      <c r="Y42" s="43" t="str">
        <f t="shared" si="6"/>
        <v>..</v>
      </c>
      <c r="Z42" s="43">
        <f t="shared" si="7"/>
        <v>0.65</v>
      </c>
      <c r="AA42" s="43">
        <f t="shared" si="8"/>
        <v>0.77500000000000002</v>
      </c>
      <c r="AB42" s="43">
        <f t="shared" si="9"/>
        <v>0.6</v>
      </c>
      <c r="AC42" s="43">
        <f t="shared" si="10"/>
        <v>0.57499999999999996</v>
      </c>
      <c r="AD42" s="43">
        <f t="shared" si="11"/>
        <v>0.95</v>
      </c>
      <c r="AE42" s="43">
        <f t="shared" si="12"/>
        <v>0.4</v>
      </c>
      <c r="AF42" s="43">
        <f t="shared" si="13"/>
        <v>0.5</v>
      </c>
      <c r="AG42" s="43">
        <f t="shared" si="14"/>
        <v>0.4</v>
      </c>
      <c r="AH42" s="43">
        <f t="shared" si="15"/>
        <v>0.90816326530612246</v>
      </c>
    </row>
    <row r="43" spans="1:34">
      <c r="A43" s="47" t="s">
        <v>90</v>
      </c>
      <c r="B43" s="47" t="s">
        <v>287</v>
      </c>
      <c r="C43" s="43">
        <f t="shared" si="1"/>
        <v>0.50604037267080748</v>
      </c>
      <c r="F43" s="52">
        <v>4.3</v>
      </c>
      <c r="G43" s="52">
        <v>4.0999999999999996</v>
      </c>
      <c r="H43" s="52">
        <v>2.9</v>
      </c>
      <c r="I43" s="52">
        <v>4.2</v>
      </c>
      <c r="J43" s="53" t="s">
        <v>181</v>
      </c>
      <c r="K43" s="52">
        <v>3.1</v>
      </c>
      <c r="L43" s="52">
        <v>4.0999999999999996</v>
      </c>
      <c r="M43" s="52">
        <v>2.9</v>
      </c>
      <c r="N43" s="52">
        <v>3.3</v>
      </c>
      <c r="O43" s="52">
        <v>2.4</v>
      </c>
      <c r="P43" s="53">
        <v>3.9</v>
      </c>
      <c r="Q43" s="52">
        <v>2.5</v>
      </c>
      <c r="R43" s="52">
        <v>4.2</v>
      </c>
      <c r="S43" s="38">
        <v>0.69565217391304346</v>
      </c>
      <c r="T43" s="36"/>
      <c r="U43" s="43">
        <f t="shared" si="2"/>
        <v>0.17500000000000004</v>
      </c>
      <c r="V43" s="43">
        <f t="shared" si="3"/>
        <v>0.22500000000000009</v>
      </c>
      <c r="W43" s="43">
        <f t="shared" si="4"/>
        <v>0.52500000000000002</v>
      </c>
      <c r="X43" s="43">
        <f t="shared" si="5"/>
        <v>0.19999999999999996</v>
      </c>
      <c r="Y43" s="43" t="str">
        <f t="shared" si="6"/>
        <v>..</v>
      </c>
      <c r="Z43" s="43">
        <f t="shared" si="7"/>
        <v>0.47499999999999998</v>
      </c>
      <c r="AA43" s="43">
        <f t="shared" si="8"/>
        <v>0.22500000000000009</v>
      </c>
      <c r="AB43" s="43">
        <f t="shared" si="9"/>
        <v>0.52500000000000002</v>
      </c>
      <c r="AC43" s="43">
        <f t="shared" si="10"/>
        <v>0.42500000000000004</v>
      </c>
      <c r="AD43" s="43">
        <f t="shared" si="11"/>
        <v>0.65</v>
      </c>
      <c r="AE43" s="43">
        <f t="shared" si="12"/>
        <v>0.27500000000000002</v>
      </c>
      <c r="AF43" s="43">
        <f t="shared" si="13"/>
        <v>0.625</v>
      </c>
      <c r="AG43" s="43">
        <f t="shared" si="14"/>
        <v>0.19999999999999996</v>
      </c>
      <c r="AH43" s="43">
        <f t="shared" si="15"/>
        <v>0.69565217391304346</v>
      </c>
    </row>
    <row r="44" spans="1:34">
      <c r="A44" s="47" t="s">
        <v>91</v>
      </c>
      <c r="B44" s="47" t="s">
        <v>364</v>
      </c>
      <c r="C44" s="43">
        <f t="shared" si="1"/>
        <v>0.74192930780559641</v>
      </c>
      <c r="F44" s="52">
        <v>3.4</v>
      </c>
      <c r="G44" s="52">
        <v>2.8</v>
      </c>
      <c r="H44" s="52">
        <v>3</v>
      </c>
      <c r="I44" s="52">
        <v>2.6</v>
      </c>
      <c r="J44" s="53" t="s">
        <v>181</v>
      </c>
      <c r="K44" s="52">
        <v>2.2000000000000002</v>
      </c>
      <c r="L44" s="52">
        <v>2.7</v>
      </c>
      <c r="M44" s="52">
        <v>2.4</v>
      </c>
      <c r="N44" s="52">
        <v>2.4</v>
      </c>
      <c r="O44" s="52">
        <v>2.1</v>
      </c>
      <c r="P44" s="53">
        <v>2.1</v>
      </c>
      <c r="Q44" s="52">
        <v>2.1</v>
      </c>
      <c r="R44" s="52">
        <v>2.2999999999999998</v>
      </c>
      <c r="S44" s="38">
        <v>0.9381443298969071</v>
      </c>
      <c r="T44" s="36"/>
      <c r="U44" s="43">
        <f t="shared" si="2"/>
        <v>0.4</v>
      </c>
      <c r="V44" s="43">
        <f t="shared" si="3"/>
        <v>0.55000000000000004</v>
      </c>
      <c r="W44" s="43">
        <f t="shared" si="4"/>
        <v>0.5</v>
      </c>
      <c r="X44" s="43">
        <f t="shared" si="5"/>
        <v>0.6</v>
      </c>
      <c r="Y44" s="43" t="str">
        <f t="shared" si="6"/>
        <v>..</v>
      </c>
      <c r="Z44" s="43">
        <f t="shared" si="7"/>
        <v>0.7</v>
      </c>
      <c r="AA44" s="43">
        <f t="shared" si="8"/>
        <v>0.57499999999999996</v>
      </c>
      <c r="AB44" s="43">
        <f t="shared" si="9"/>
        <v>0.65</v>
      </c>
      <c r="AC44" s="43">
        <f t="shared" si="10"/>
        <v>0.65</v>
      </c>
      <c r="AD44" s="43">
        <f t="shared" si="11"/>
        <v>0.72499999999999998</v>
      </c>
      <c r="AE44" s="43">
        <f t="shared" si="12"/>
        <v>0.72499999999999998</v>
      </c>
      <c r="AF44" s="43">
        <f t="shared" si="13"/>
        <v>0.72499999999999998</v>
      </c>
      <c r="AG44" s="43">
        <f t="shared" si="14"/>
        <v>0.67500000000000004</v>
      </c>
      <c r="AH44" s="43">
        <f t="shared" si="15"/>
        <v>0.9381443298969071</v>
      </c>
    </row>
    <row r="45" spans="1:34">
      <c r="A45" s="47" t="s">
        <v>99</v>
      </c>
      <c r="B45" s="47" t="s">
        <v>539</v>
      </c>
      <c r="C45" s="43">
        <f t="shared" si="1"/>
        <v>0.61797619047619046</v>
      </c>
      <c r="F45" s="52">
        <v>4.0999999999999996</v>
      </c>
      <c r="G45" s="52">
        <v>4</v>
      </c>
      <c r="H45" s="52">
        <v>3</v>
      </c>
      <c r="I45" s="52">
        <v>4.3</v>
      </c>
      <c r="J45" s="53" t="s">
        <v>181</v>
      </c>
      <c r="K45" s="52">
        <v>3.7</v>
      </c>
      <c r="L45" s="52">
        <v>3.5</v>
      </c>
      <c r="M45" s="52">
        <v>2.8</v>
      </c>
      <c r="N45" s="52">
        <v>3.4</v>
      </c>
      <c r="O45" s="52">
        <v>2.4</v>
      </c>
      <c r="P45" s="53">
        <v>3.9</v>
      </c>
      <c r="Q45" s="52">
        <v>2.8</v>
      </c>
      <c r="R45" s="52">
        <v>4.2</v>
      </c>
      <c r="S45" s="38">
        <v>0.91666666666666674</v>
      </c>
      <c r="T45" s="36"/>
      <c r="U45" s="43">
        <f t="shared" si="2"/>
        <v>0.22500000000000009</v>
      </c>
      <c r="V45" s="43">
        <f t="shared" si="3"/>
        <v>0.25</v>
      </c>
      <c r="W45" s="43">
        <f t="shared" si="4"/>
        <v>0.5</v>
      </c>
      <c r="X45" s="43">
        <f t="shared" si="5"/>
        <v>0.17500000000000004</v>
      </c>
      <c r="Y45" s="43" t="str">
        <f t="shared" si="6"/>
        <v>..</v>
      </c>
      <c r="Z45" s="43">
        <f t="shared" si="7"/>
        <v>0.32499999999999996</v>
      </c>
      <c r="AA45" s="43">
        <f t="shared" si="8"/>
        <v>0.375</v>
      </c>
      <c r="AB45" s="43">
        <f t="shared" si="9"/>
        <v>0.55000000000000004</v>
      </c>
      <c r="AC45" s="43">
        <f t="shared" si="10"/>
        <v>0.4</v>
      </c>
      <c r="AD45" s="43">
        <f t="shared" si="11"/>
        <v>0.65</v>
      </c>
      <c r="AE45" s="43">
        <f t="shared" si="12"/>
        <v>0.27500000000000002</v>
      </c>
      <c r="AF45" s="43">
        <f t="shared" si="13"/>
        <v>0.55000000000000004</v>
      </c>
      <c r="AG45" s="43">
        <f t="shared" si="14"/>
        <v>0.19999999999999996</v>
      </c>
      <c r="AH45" s="43">
        <f t="shared" si="15"/>
        <v>0.91666666666666674</v>
      </c>
    </row>
    <row r="46" spans="1:34">
      <c r="A46" s="47" t="s">
        <v>107</v>
      </c>
      <c r="B46" s="47" t="s">
        <v>243</v>
      </c>
      <c r="C46" s="43">
        <f t="shared" si="1"/>
        <v>0.72228645066273933</v>
      </c>
      <c r="F46" s="52">
        <v>3.7</v>
      </c>
      <c r="G46" s="52">
        <v>3.1</v>
      </c>
      <c r="H46" s="52">
        <v>2.4</v>
      </c>
      <c r="I46" s="52">
        <v>2.9</v>
      </c>
      <c r="J46" s="53" t="s">
        <v>181</v>
      </c>
      <c r="K46" s="52">
        <v>2.2999999999999998</v>
      </c>
      <c r="L46" s="52">
        <v>4</v>
      </c>
      <c r="M46" s="52">
        <v>3.2</v>
      </c>
      <c r="N46" s="52">
        <v>2.8</v>
      </c>
      <c r="O46" s="52">
        <v>2.4</v>
      </c>
      <c r="P46" s="53">
        <v>2.2999999999999998</v>
      </c>
      <c r="Q46" s="52">
        <v>2.4</v>
      </c>
      <c r="R46" s="52">
        <v>3.4</v>
      </c>
      <c r="S46" s="38">
        <v>0.9381443298969071</v>
      </c>
      <c r="T46" s="36"/>
      <c r="U46" s="43">
        <f t="shared" si="2"/>
        <v>0.32499999999999996</v>
      </c>
      <c r="V46" s="43">
        <f t="shared" si="3"/>
        <v>0.47499999999999998</v>
      </c>
      <c r="W46" s="43">
        <f t="shared" si="4"/>
        <v>0.65</v>
      </c>
      <c r="X46" s="43">
        <f t="shared" si="5"/>
        <v>0.52500000000000002</v>
      </c>
      <c r="Y46" s="43" t="str">
        <f t="shared" si="6"/>
        <v>..</v>
      </c>
      <c r="Z46" s="43">
        <f t="shared" si="7"/>
        <v>0.67500000000000004</v>
      </c>
      <c r="AA46" s="43">
        <f t="shared" si="8"/>
        <v>0.25</v>
      </c>
      <c r="AB46" s="43">
        <f t="shared" si="9"/>
        <v>0.44999999999999996</v>
      </c>
      <c r="AC46" s="43">
        <f t="shared" si="10"/>
        <v>0.55000000000000004</v>
      </c>
      <c r="AD46" s="43">
        <f t="shared" si="11"/>
        <v>0.65</v>
      </c>
      <c r="AE46" s="43">
        <f t="shared" si="12"/>
        <v>0.67500000000000004</v>
      </c>
      <c r="AF46" s="43">
        <f t="shared" si="13"/>
        <v>0.65</v>
      </c>
      <c r="AG46" s="43">
        <f t="shared" si="14"/>
        <v>0.4</v>
      </c>
      <c r="AH46" s="43">
        <f t="shared" si="15"/>
        <v>0.9381443298969071</v>
      </c>
    </row>
    <row r="47" spans="1:34">
      <c r="A47" s="47" t="s">
        <v>98</v>
      </c>
      <c r="B47" s="47" t="s">
        <v>257</v>
      </c>
      <c r="C47" s="43">
        <f t="shared" si="1"/>
        <v>0.44961309523809528</v>
      </c>
      <c r="F47" s="52">
        <v>4.7</v>
      </c>
      <c r="G47" s="52">
        <v>4.4000000000000004</v>
      </c>
      <c r="H47" s="52">
        <v>3.3</v>
      </c>
      <c r="I47" s="52">
        <v>4.5</v>
      </c>
      <c r="J47" s="53" t="s">
        <v>181</v>
      </c>
      <c r="K47" s="52">
        <v>3.1</v>
      </c>
      <c r="L47" s="52">
        <v>4.7</v>
      </c>
      <c r="M47" s="52">
        <v>4</v>
      </c>
      <c r="N47" s="52">
        <v>3.9</v>
      </c>
      <c r="O47" s="52">
        <v>3.1</v>
      </c>
      <c r="P47" s="53">
        <v>3.2</v>
      </c>
      <c r="Q47" s="52">
        <v>3.6</v>
      </c>
      <c r="R47" s="52">
        <v>4.2</v>
      </c>
      <c r="S47" s="38">
        <v>0.67708333333333348</v>
      </c>
      <c r="T47" s="37"/>
      <c r="U47" s="43">
        <f t="shared" si="2"/>
        <v>7.4999999999999956E-2</v>
      </c>
      <c r="V47" s="43">
        <f t="shared" si="3"/>
        <v>0.14999999999999991</v>
      </c>
      <c r="W47" s="43">
        <f t="shared" si="4"/>
        <v>0.42500000000000004</v>
      </c>
      <c r="X47" s="43">
        <f t="shared" si="5"/>
        <v>0.125</v>
      </c>
      <c r="Y47" s="43" t="str">
        <f t="shared" si="6"/>
        <v>..</v>
      </c>
      <c r="Z47" s="43">
        <f t="shared" si="7"/>
        <v>0.47499999999999998</v>
      </c>
      <c r="AA47" s="43">
        <f t="shared" si="8"/>
        <v>7.4999999999999956E-2</v>
      </c>
      <c r="AB47" s="43">
        <f t="shared" si="9"/>
        <v>0.25</v>
      </c>
      <c r="AC47" s="43">
        <f t="shared" si="10"/>
        <v>0.27500000000000002</v>
      </c>
      <c r="AD47" s="43">
        <f t="shared" si="11"/>
        <v>0.47499999999999998</v>
      </c>
      <c r="AE47" s="43">
        <f t="shared" si="12"/>
        <v>0.44999999999999996</v>
      </c>
      <c r="AF47" s="43">
        <f t="shared" si="13"/>
        <v>0.35</v>
      </c>
      <c r="AG47" s="43">
        <f t="shared" si="14"/>
        <v>0.19999999999999996</v>
      </c>
      <c r="AH47" s="43">
        <f t="shared" si="15"/>
        <v>0.67708333333333348</v>
      </c>
    </row>
    <row r="48" spans="1:34">
      <c r="A48" s="47" t="s">
        <v>95</v>
      </c>
      <c r="B48" s="47" t="s">
        <v>288</v>
      </c>
      <c r="C48" s="43">
        <f t="shared" si="1"/>
        <v>0.52388888888888885</v>
      </c>
      <c r="F48" s="52">
        <v>3.8</v>
      </c>
      <c r="G48" s="52">
        <v>3.6</v>
      </c>
      <c r="H48" s="52">
        <v>3</v>
      </c>
      <c r="I48" s="52">
        <v>3.8</v>
      </c>
      <c r="J48" s="53" t="s">
        <v>181</v>
      </c>
      <c r="K48" s="52">
        <v>3.9</v>
      </c>
      <c r="L48" s="52">
        <v>4.2</v>
      </c>
      <c r="M48" s="52">
        <v>3.3</v>
      </c>
      <c r="N48" s="52">
        <v>2.9</v>
      </c>
      <c r="O48" s="52">
        <v>2.8</v>
      </c>
      <c r="P48" s="53">
        <v>4</v>
      </c>
      <c r="Q48" s="52">
        <v>2.7</v>
      </c>
      <c r="R48" s="52">
        <v>4.2</v>
      </c>
      <c r="S48" s="38">
        <v>0.6777777777777777</v>
      </c>
      <c r="T48" s="36"/>
      <c r="U48" s="43">
        <f t="shared" si="2"/>
        <v>0.30000000000000004</v>
      </c>
      <c r="V48" s="43">
        <f t="shared" si="3"/>
        <v>0.35</v>
      </c>
      <c r="W48" s="43">
        <f t="shared" si="4"/>
        <v>0.5</v>
      </c>
      <c r="X48" s="43">
        <f t="shared" si="5"/>
        <v>0.30000000000000004</v>
      </c>
      <c r="Y48" s="43" t="str">
        <f t="shared" si="6"/>
        <v>..</v>
      </c>
      <c r="Z48" s="43">
        <f t="shared" si="7"/>
        <v>0.27500000000000002</v>
      </c>
      <c r="AA48" s="43">
        <f t="shared" si="8"/>
        <v>0.19999999999999996</v>
      </c>
      <c r="AB48" s="43">
        <f t="shared" si="9"/>
        <v>0.42500000000000004</v>
      </c>
      <c r="AC48" s="43">
        <f t="shared" si="10"/>
        <v>0.52500000000000002</v>
      </c>
      <c r="AD48" s="43">
        <f t="shared" si="11"/>
        <v>0.55000000000000004</v>
      </c>
      <c r="AE48" s="43">
        <f t="shared" si="12"/>
        <v>0.25</v>
      </c>
      <c r="AF48" s="43">
        <f t="shared" si="13"/>
        <v>0.57499999999999996</v>
      </c>
      <c r="AG48" s="43">
        <f t="shared" si="14"/>
        <v>0.19999999999999996</v>
      </c>
      <c r="AH48" s="43">
        <f t="shared" si="15"/>
        <v>0.6777777777777777</v>
      </c>
    </row>
    <row r="49" spans="1:34">
      <c r="A49" s="47" t="s">
        <v>112</v>
      </c>
      <c r="B49" s="47" t="s">
        <v>290</v>
      </c>
      <c r="C49" s="43">
        <f t="shared" si="1"/>
        <v>0.77214285714285713</v>
      </c>
      <c r="F49" s="52">
        <v>3</v>
      </c>
      <c r="G49" s="52">
        <v>2.8</v>
      </c>
      <c r="H49" s="52">
        <v>3.1</v>
      </c>
      <c r="I49" s="52">
        <v>2.7</v>
      </c>
      <c r="J49" s="53" t="s">
        <v>181</v>
      </c>
      <c r="K49" s="52">
        <v>2.2000000000000002</v>
      </c>
      <c r="L49" s="52">
        <v>2.9</v>
      </c>
      <c r="M49" s="52">
        <v>2.4</v>
      </c>
      <c r="N49" s="52">
        <v>2.4</v>
      </c>
      <c r="O49" s="52">
        <v>2.5</v>
      </c>
      <c r="P49" s="53">
        <v>2.2999999999999998</v>
      </c>
      <c r="Q49" s="52">
        <v>2.9</v>
      </c>
      <c r="R49" s="52">
        <v>2.7</v>
      </c>
      <c r="S49" s="38">
        <v>1</v>
      </c>
      <c r="T49" s="36"/>
      <c r="U49" s="43">
        <f t="shared" si="2"/>
        <v>0.5</v>
      </c>
      <c r="V49" s="43">
        <f t="shared" si="3"/>
        <v>0.55000000000000004</v>
      </c>
      <c r="W49" s="43">
        <f t="shared" si="4"/>
        <v>0.47499999999999998</v>
      </c>
      <c r="X49" s="43">
        <f t="shared" si="5"/>
        <v>0.57499999999999996</v>
      </c>
      <c r="Y49" s="43" t="str">
        <f t="shared" si="6"/>
        <v>..</v>
      </c>
      <c r="Z49" s="43">
        <f t="shared" si="7"/>
        <v>0.7</v>
      </c>
      <c r="AA49" s="43">
        <f t="shared" si="8"/>
        <v>0.52500000000000002</v>
      </c>
      <c r="AB49" s="43">
        <f t="shared" si="9"/>
        <v>0.65</v>
      </c>
      <c r="AC49" s="43">
        <f t="shared" si="10"/>
        <v>0.65</v>
      </c>
      <c r="AD49" s="43">
        <f t="shared" si="11"/>
        <v>0.625</v>
      </c>
      <c r="AE49" s="43">
        <f t="shared" si="12"/>
        <v>0.67500000000000004</v>
      </c>
      <c r="AF49" s="43">
        <f t="shared" si="13"/>
        <v>0.52500000000000002</v>
      </c>
      <c r="AG49" s="43">
        <f t="shared" si="14"/>
        <v>0.57499999999999996</v>
      </c>
      <c r="AH49" s="43">
        <f t="shared" si="15"/>
        <v>1</v>
      </c>
    </row>
    <row r="50" spans="1:34">
      <c r="A50" s="47" t="s">
        <v>111</v>
      </c>
      <c r="B50" s="47" t="s">
        <v>258</v>
      </c>
      <c r="C50" s="43">
        <f t="shared" si="1"/>
        <v>0.57071428571428573</v>
      </c>
      <c r="F50" s="52">
        <v>4.5999999999999996</v>
      </c>
      <c r="G50" s="52">
        <v>4.4000000000000004</v>
      </c>
      <c r="H50" s="52">
        <v>3.7</v>
      </c>
      <c r="I50" s="52">
        <v>4.4000000000000004</v>
      </c>
      <c r="J50" s="53" t="s">
        <v>181</v>
      </c>
      <c r="K50" s="52">
        <v>4.0999999999999996</v>
      </c>
      <c r="L50" s="52">
        <v>4.3</v>
      </c>
      <c r="M50" s="52">
        <v>4.0999999999999996</v>
      </c>
      <c r="N50" s="52">
        <v>4.4000000000000004</v>
      </c>
      <c r="O50" s="52">
        <v>3.4</v>
      </c>
      <c r="P50" s="53">
        <v>4</v>
      </c>
      <c r="Q50" s="52">
        <v>4.2</v>
      </c>
      <c r="R50" s="52">
        <v>4.0999999999999996</v>
      </c>
      <c r="S50" s="38">
        <v>0.95</v>
      </c>
      <c r="T50" s="36"/>
      <c r="U50" s="43">
        <f t="shared" si="2"/>
        <v>0.10000000000000009</v>
      </c>
      <c r="V50" s="43">
        <f t="shared" si="3"/>
        <v>0.14999999999999991</v>
      </c>
      <c r="W50" s="43">
        <f t="shared" si="4"/>
        <v>0.32499999999999996</v>
      </c>
      <c r="X50" s="43">
        <f t="shared" si="5"/>
        <v>0.14999999999999991</v>
      </c>
      <c r="Y50" s="43" t="str">
        <f t="shared" si="6"/>
        <v>..</v>
      </c>
      <c r="Z50" s="43">
        <f t="shared" si="7"/>
        <v>0.22500000000000009</v>
      </c>
      <c r="AA50" s="43">
        <f t="shared" si="8"/>
        <v>0.17500000000000004</v>
      </c>
      <c r="AB50" s="43">
        <f t="shared" si="9"/>
        <v>0.22500000000000009</v>
      </c>
      <c r="AC50" s="43">
        <f t="shared" si="10"/>
        <v>0.14999999999999991</v>
      </c>
      <c r="AD50" s="43">
        <f t="shared" si="11"/>
        <v>0.4</v>
      </c>
      <c r="AE50" s="43">
        <f t="shared" si="12"/>
        <v>0.25</v>
      </c>
      <c r="AF50" s="43">
        <f t="shared" si="13"/>
        <v>0.19999999999999996</v>
      </c>
      <c r="AG50" s="43">
        <f t="shared" si="14"/>
        <v>0.22500000000000009</v>
      </c>
      <c r="AH50" s="43">
        <f t="shared" si="15"/>
        <v>0.95</v>
      </c>
    </row>
    <row r="51" spans="1:34">
      <c r="A51" s="47" t="s">
        <v>110</v>
      </c>
      <c r="B51" s="47" t="s">
        <v>323</v>
      </c>
      <c r="C51" s="43">
        <f t="shared" si="1"/>
        <v>0.5056122448979592</v>
      </c>
      <c r="F51" s="52">
        <v>4.5</v>
      </c>
      <c r="G51" s="52">
        <v>4.0999999999999996</v>
      </c>
      <c r="H51" s="52">
        <v>2.8</v>
      </c>
      <c r="I51" s="52">
        <v>3.8</v>
      </c>
      <c r="J51" s="53" t="s">
        <v>181</v>
      </c>
      <c r="K51" s="52">
        <v>3.8</v>
      </c>
      <c r="L51" s="52">
        <v>4.7</v>
      </c>
      <c r="M51" s="52">
        <v>3.1</v>
      </c>
      <c r="N51" s="52">
        <v>3.6</v>
      </c>
      <c r="O51" s="52">
        <v>3.8</v>
      </c>
      <c r="P51" s="53">
        <v>3</v>
      </c>
      <c r="Q51" s="52">
        <v>3.6</v>
      </c>
      <c r="R51" s="52">
        <v>4.2</v>
      </c>
      <c r="S51" s="38">
        <v>0.70408163265306123</v>
      </c>
      <c r="T51" s="36"/>
      <c r="U51" s="43">
        <f t="shared" si="2"/>
        <v>0.125</v>
      </c>
      <c r="V51" s="43">
        <f t="shared" si="3"/>
        <v>0.22500000000000009</v>
      </c>
      <c r="W51" s="43">
        <f t="shared" si="4"/>
        <v>0.55000000000000004</v>
      </c>
      <c r="X51" s="43">
        <f t="shared" si="5"/>
        <v>0.30000000000000004</v>
      </c>
      <c r="Y51" s="43" t="str">
        <f t="shared" si="6"/>
        <v>..</v>
      </c>
      <c r="Z51" s="43">
        <f t="shared" si="7"/>
        <v>0.30000000000000004</v>
      </c>
      <c r="AA51" s="43">
        <f t="shared" si="8"/>
        <v>7.4999999999999956E-2</v>
      </c>
      <c r="AB51" s="43">
        <f t="shared" si="9"/>
        <v>0.47499999999999998</v>
      </c>
      <c r="AC51" s="43">
        <f t="shared" si="10"/>
        <v>0.35</v>
      </c>
      <c r="AD51" s="43">
        <f t="shared" si="11"/>
        <v>0.30000000000000004</v>
      </c>
      <c r="AE51" s="43">
        <f t="shared" si="12"/>
        <v>0.5</v>
      </c>
      <c r="AF51" s="43">
        <f t="shared" si="13"/>
        <v>0.35</v>
      </c>
      <c r="AG51" s="43">
        <f t="shared" si="14"/>
        <v>0.19999999999999996</v>
      </c>
      <c r="AH51" s="43">
        <f t="shared" si="15"/>
        <v>0.70408163265306123</v>
      </c>
    </row>
    <row r="52" spans="1:34">
      <c r="A52" s="47" t="s">
        <v>113</v>
      </c>
      <c r="B52" s="47" t="s">
        <v>370</v>
      </c>
      <c r="C52" s="43">
        <f t="shared" si="1"/>
        <v>0.76416666666666666</v>
      </c>
      <c r="F52" s="52">
        <v>3.2</v>
      </c>
      <c r="G52" s="52">
        <v>2.7</v>
      </c>
      <c r="H52" s="52">
        <v>3.2</v>
      </c>
      <c r="I52" s="52">
        <v>2.2000000000000002</v>
      </c>
      <c r="J52" s="53" t="s">
        <v>181</v>
      </c>
      <c r="K52" s="52">
        <v>2</v>
      </c>
      <c r="L52" s="52">
        <v>2.4</v>
      </c>
      <c r="M52" s="52">
        <v>1.9</v>
      </c>
      <c r="N52" s="52">
        <v>2</v>
      </c>
      <c r="O52" s="52">
        <v>2.7</v>
      </c>
      <c r="P52" s="53">
        <v>2.6</v>
      </c>
      <c r="Q52" s="52">
        <v>2.5</v>
      </c>
      <c r="R52" s="52">
        <v>2.2000000000000002</v>
      </c>
      <c r="S52" s="38">
        <v>0.95833333333333326</v>
      </c>
      <c r="T52" s="36"/>
      <c r="U52" s="43">
        <f t="shared" si="2"/>
        <v>0.44999999999999996</v>
      </c>
      <c r="V52" s="43">
        <f t="shared" si="3"/>
        <v>0.57499999999999996</v>
      </c>
      <c r="W52" s="43">
        <f t="shared" si="4"/>
        <v>0.44999999999999996</v>
      </c>
      <c r="X52" s="43">
        <f t="shared" si="5"/>
        <v>0.7</v>
      </c>
      <c r="Y52" s="43" t="str">
        <f t="shared" si="6"/>
        <v>..</v>
      </c>
      <c r="Z52" s="43">
        <f t="shared" si="7"/>
        <v>0.75</v>
      </c>
      <c r="AA52" s="43">
        <f t="shared" si="8"/>
        <v>0.65</v>
      </c>
      <c r="AB52" s="43">
        <f t="shared" si="9"/>
        <v>0.77500000000000002</v>
      </c>
      <c r="AC52" s="43">
        <f t="shared" si="10"/>
        <v>0.75</v>
      </c>
      <c r="AD52" s="43">
        <f t="shared" si="11"/>
        <v>0.57499999999999996</v>
      </c>
      <c r="AE52" s="43">
        <f t="shared" si="12"/>
        <v>0.6</v>
      </c>
      <c r="AF52" s="43">
        <f t="shared" si="13"/>
        <v>0.625</v>
      </c>
      <c r="AG52" s="43">
        <f t="shared" si="14"/>
        <v>0.7</v>
      </c>
      <c r="AH52" s="43">
        <f t="shared" si="15"/>
        <v>0.95833333333333326</v>
      </c>
    </row>
    <row r="53" spans="1:34">
      <c r="A53" s="47" t="s">
        <v>116</v>
      </c>
      <c r="B53" s="47" t="s">
        <v>240</v>
      </c>
      <c r="C53" s="43">
        <f t="shared" si="1"/>
        <v>0.57874999999999999</v>
      </c>
      <c r="F53" s="52">
        <v>3.9</v>
      </c>
      <c r="G53" s="52">
        <v>3.7</v>
      </c>
      <c r="H53" s="52">
        <v>3.3</v>
      </c>
      <c r="I53" s="52">
        <v>4</v>
      </c>
      <c r="J53" s="53" t="s">
        <v>181</v>
      </c>
      <c r="K53" s="52">
        <v>3.4</v>
      </c>
      <c r="L53" s="52">
        <v>4.3</v>
      </c>
      <c r="M53" s="52">
        <v>3.7</v>
      </c>
      <c r="N53" s="52">
        <v>3.9</v>
      </c>
      <c r="O53" s="52">
        <v>3.1</v>
      </c>
      <c r="P53" s="53">
        <v>3.7</v>
      </c>
      <c r="Q53" s="52">
        <v>3.8</v>
      </c>
      <c r="R53" s="52">
        <v>4</v>
      </c>
      <c r="S53" s="38">
        <v>0.83750000000000002</v>
      </c>
      <c r="T53" s="37"/>
      <c r="U53" s="43">
        <f t="shared" si="2"/>
        <v>0.27500000000000002</v>
      </c>
      <c r="V53" s="43">
        <f t="shared" si="3"/>
        <v>0.32499999999999996</v>
      </c>
      <c r="W53" s="43">
        <f t="shared" si="4"/>
        <v>0.42500000000000004</v>
      </c>
      <c r="X53" s="43">
        <f t="shared" si="5"/>
        <v>0.25</v>
      </c>
      <c r="Y53" s="43" t="str">
        <f t="shared" si="6"/>
        <v>..</v>
      </c>
      <c r="Z53" s="43">
        <f t="shared" si="7"/>
        <v>0.4</v>
      </c>
      <c r="AA53" s="43">
        <f t="shared" si="8"/>
        <v>0.17500000000000004</v>
      </c>
      <c r="AB53" s="43">
        <f t="shared" si="9"/>
        <v>0.32499999999999996</v>
      </c>
      <c r="AC53" s="43">
        <f t="shared" si="10"/>
        <v>0.27500000000000002</v>
      </c>
      <c r="AD53" s="43">
        <f t="shared" si="11"/>
        <v>0.47499999999999998</v>
      </c>
      <c r="AE53" s="43">
        <f t="shared" si="12"/>
        <v>0.32499999999999996</v>
      </c>
      <c r="AF53" s="43">
        <f t="shared" si="13"/>
        <v>0.30000000000000004</v>
      </c>
      <c r="AG53" s="43">
        <f t="shared" si="14"/>
        <v>0.25</v>
      </c>
      <c r="AH53" s="43">
        <f t="shared" si="15"/>
        <v>0.83750000000000002</v>
      </c>
    </row>
    <row r="54" spans="1:34">
      <c r="A54" s="47" t="s">
        <v>117</v>
      </c>
      <c r="B54" s="47" t="s">
        <v>259</v>
      </c>
      <c r="C54" s="43">
        <f t="shared" si="1"/>
        <v>0.56061688311688307</v>
      </c>
      <c r="F54" s="52">
        <v>4.7</v>
      </c>
      <c r="G54" s="52">
        <v>4.7</v>
      </c>
      <c r="H54" s="52">
        <v>3.2</v>
      </c>
      <c r="I54" s="52">
        <v>4.5</v>
      </c>
      <c r="J54" s="53" t="s">
        <v>181</v>
      </c>
      <c r="K54" s="52">
        <v>3.3</v>
      </c>
      <c r="L54" s="52">
        <v>4.4000000000000004</v>
      </c>
      <c r="M54" s="52">
        <v>3.4</v>
      </c>
      <c r="N54" s="52">
        <v>3.9</v>
      </c>
      <c r="O54" s="52">
        <v>3.9</v>
      </c>
      <c r="P54" s="53">
        <v>3.2</v>
      </c>
      <c r="Q54" s="52">
        <v>3.5</v>
      </c>
      <c r="R54" s="52">
        <v>4</v>
      </c>
      <c r="S54" s="38">
        <v>0.90909090909090906</v>
      </c>
      <c r="T54" s="36"/>
      <c r="U54" s="43">
        <f t="shared" si="2"/>
        <v>7.4999999999999956E-2</v>
      </c>
      <c r="V54" s="43">
        <f t="shared" si="3"/>
        <v>7.4999999999999956E-2</v>
      </c>
      <c r="W54" s="43">
        <f t="shared" si="4"/>
        <v>0.44999999999999996</v>
      </c>
      <c r="X54" s="43">
        <f t="shared" si="5"/>
        <v>0.125</v>
      </c>
      <c r="Y54" s="43" t="str">
        <f t="shared" si="6"/>
        <v>..</v>
      </c>
      <c r="Z54" s="43">
        <f t="shared" si="7"/>
        <v>0.42500000000000004</v>
      </c>
      <c r="AA54" s="43">
        <f t="shared" si="8"/>
        <v>0.14999999999999991</v>
      </c>
      <c r="AB54" s="43">
        <f t="shared" si="9"/>
        <v>0.4</v>
      </c>
      <c r="AC54" s="43">
        <f t="shared" si="10"/>
        <v>0.27500000000000002</v>
      </c>
      <c r="AD54" s="43">
        <f t="shared" si="11"/>
        <v>0.27500000000000002</v>
      </c>
      <c r="AE54" s="43">
        <f t="shared" si="12"/>
        <v>0.44999999999999996</v>
      </c>
      <c r="AF54" s="43">
        <f t="shared" si="13"/>
        <v>0.375</v>
      </c>
      <c r="AG54" s="43">
        <f t="shared" si="14"/>
        <v>0.25</v>
      </c>
      <c r="AH54" s="43">
        <f t="shared" si="15"/>
        <v>0.90909090909090906</v>
      </c>
    </row>
    <row r="55" spans="1:34">
      <c r="A55" s="47" t="s">
        <v>123</v>
      </c>
      <c r="B55" s="47" t="s">
        <v>260</v>
      </c>
      <c r="C55" s="43">
        <f t="shared" si="1"/>
        <v>0.3652051671732523</v>
      </c>
      <c r="F55" s="52">
        <v>4.8</v>
      </c>
      <c r="G55" s="52">
        <v>4.7</v>
      </c>
      <c r="H55" s="52">
        <v>3.1</v>
      </c>
      <c r="I55" s="52">
        <v>4.5999999999999996</v>
      </c>
      <c r="J55" s="53" t="s">
        <v>181</v>
      </c>
      <c r="K55" s="52">
        <v>3.6</v>
      </c>
      <c r="L55" s="52">
        <v>4.7</v>
      </c>
      <c r="M55" s="52">
        <v>3.8</v>
      </c>
      <c r="N55" s="52">
        <v>4.0999999999999996</v>
      </c>
      <c r="O55" s="52">
        <v>4.2</v>
      </c>
      <c r="P55" s="53">
        <v>3.9</v>
      </c>
      <c r="Q55" s="52">
        <v>4</v>
      </c>
      <c r="R55" s="52">
        <v>4.5999999999999996</v>
      </c>
      <c r="S55" s="38">
        <v>0.54255319148936176</v>
      </c>
      <c r="T55" s="36"/>
      <c r="U55" s="43">
        <f t="shared" si="2"/>
        <v>5.0000000000000044E-2</v>
      </c>
      <c r="V55" s="43">
        <f t="shared" si="3"/>
        <v>7.4999999999999956E-2</v>
      </c>
      <c r="W55" s="43">
        <f t="shared" si="4"/>
        <v>0.47499999999999998</v>
      </c>
      <c r="X55" s="43">
        <f t="shared" si="5"/>
        <v>0.10000000000000009</v>
      </c>
      <c r="Y55" s="43" t="str">
        <f t="shared" si="6"/>
        <v>..</v>
      </c>
      <c r="Z55" s="43">
        <f t="shared" si="7"/>
        <v>0.35</v>
      </c>
      <c r="AA55" s="43">
        <f t="shared" si="8"/>
        <v>7.4999999999999956E-2</v>
      </c>
      <c r="AB55" s="43">
        <f t="shared" si="9"/>
        <v>0.30000000000000004</v>
      </c>
      <c r="AC55" s="43">
        <f t="shared" si="10"/>
        <v>0.22500000000000009</v>
      </c>
      <c r="AD55" s="43">
        <f t="shared" si="11"/>
        <v>0.19999999999999996</v>
      </c>
      <c r="AE55" s="43">
        <f t="shared" si="12"/>
        <v>0.27500000000000002</v>
      </c>
      <c r="AF55" s="43">
        <f t="shared" si="13"/>
        <v>0.25</v>
      </c>
      <c r="AG55" s="43">
        <f t="shared" si="14"/>
        <v>0.10000000000000009</v>
      </c>
      <c r="AH55" s="43">
        <f t="shared" si="15"/>
        <v>0.54255319148936176</v>
      </c>
    </row>
    <row r="56" spans="1:34">
      <c r="A56" s="47" t="s">
        <v>118</v>
      </c>
      <c r="B56" s="47" t="s">
        <v>261</v>
      </c>
      <c r="C56" s="43">
        <f t="shared" si="1"/>
        <v>0.52069875776397512</v>
      </c>
      <c r="F56" s="52">
        <v>4.5</v>
      </c>
      <c r="G56" s="52">
        <v>4.5</v>
      </c>
      <c r="H56" s="52">
        <v>3.7</v>
      </c>
      <c r="I56" s="52">
        <v>4.5</v>
      </c>
      <c r="J56" s="53" t="s">
        <v>181</v>
      </c>
      <c r="K56" s="52">
        <v>3.8</v>
      </c>
      <c r="L56" s="52">
        <v>4.4000000000000004</v>
      </c>
      <c r="M56" s="52">
        <v>4.0999999999999996</v>
      </c>
      <c r="N56" s="52">
        <v>3.9</v>
      </c>
      <c r="O56" s="52">
        <v>4.0999999999999996</v>
      </c>
      <c r="P56" s="53">
        <v>3.6</v>
      </c>
      <c r="Q56" s="52">
        <v>3.6</v>
      </c>
      <c r="R56" s="52">
        <v>3.4</v>
      </c>
      <c r="S56" s="38">
        <v>0.84782608695652173</v>
      </c>
      <c r="T56" s="36"/>
      <c r="U56" s="43">
        <f t="shared" si="2"/>
        <v>0.125</v>
      </c>
      <c r="V56" s="43">
        <f t="shared" si="3"/>
        <v>0.125</v>
      </c>
      <c r="W56" s="43">
        <f t="shared" si="4"/>
        <v>0.32499999999999996</v>
      </c>
      <c r="X56" s="43">
        <f t="shared" si="5"/>
        <v>0.125</v>
      </c>
      <c r="Y56" s="43" t="str">
        <f t="shared" si="6"/>
        <v>..</v>
      </c>
      <c r="Z56" s="43">
        <f t="shared" si="7"/>
        <v>0.30000000000000004</v>
      </c>
      <c r="AA56" s="43">
        <f t="shared" si="8"/>
        <v>0.14999999999999991</v>
      </c>
      <c r="AB56" s="43">
        <f t="shared" si="9"/>
        <v>0.22500000000000009</v>
      </c>
      <c r="AC56" s="43">
        <f t="shared" si="10"/>
        <v>0.27500000000000002</v>
      </c>
      <c r="AD56" s="43">
        <f t="shared" si="11"/>
        <v>0.22500000000000009</v>
      </c>
      <c r="AE56" s="43">
        <f t="shared" si="12"/>
        <v>0.35</v>
      </c>
      <c r="AF56" s="43">
        <f t="shared" si="13"/>
        <v>0.35</v>
      </c>
      <c r="AG56" s="43">
        <f t="shared" si="14"/>
        <v>0.4</v>
      </c>
      <c r="AH56" s="43">
        <f t="shared" si="15"/>
        <v>0.84782608695652173</v>
      </c>
    </row>
    <row r="57" spans="1:34">
      <c r="A57" s="47" t="s">
        <v>119</v>
      </c>
      <c r="B57" s="47" t="s">
        <v>373</v>
      </c>
      <c r="C57" s="43">
        <f t="shared" si="1"/>
        <v>0.64142857142857146</v>
      </c>
      <c r="F57" s="52">
        <v>4.2</v>
      </c>
      <c r="G57" s="52">
        <v>4.2</v>
      </c>
      <c r="H57" s="52">
        <v>2.5</v>
      </c>
      <c r="I57" s="52">
        <v>3.4</v>
      </c>
      <c r="J57" s="53" t="s">
        <v>181</v>
      </c>
      <c r="K57" s="52">
        <v>3</v>
      </c>
      <c r="L57" s="52">
        <v>4</v>
      </c>
      <c r="M57" s="52">
        <v>3.3</v>
      </c>
      <c r="N57" s="52">
        <v>3.7</v>
      </c>
      <c r="O57" s="52">
        <v>2.7</v>
      </c>
      <c r="P57" s="53">
        <v>2.9</v>
      </c>
      <c r="Q57" s="52">
        <v>3.1</v>
      </c>
      <c r="R57" s="52">
        <v>3.7</v>
      </c>
      <c r="S57" s="38">
        <v>0.91</v>
      </c>
      <c r="T57" s="36"/>
      <c r="U57" s="43">
        <f t="shared" si="2"/>
        <v>0.19999999999999996</v>
      </c>
      <c r="V57" s="43">
        <f t="shared" si="3"/>
        <v>0.19999999999999996</v>
      </c>
      <c r="W57" s="43">
        <f t="shared" si="4"/>
        <v>0.625</v>
      </c>
      <c r="X57" s="43">
        <f t="shared" si="5"/>
        <v>0.4</v>
      </c>
      <c r="Y57" s="43" t="str">
        <f t="shared" si="6"/>
        <v>..</v>
      </c>
      <c r="Z57" s="43">
        <f t="shared" si="7"/>
        <v>0.5</v>
      </c>
      <c r="AA57" s="43">
        <f t="shared" si="8"/>
        <v>0.25</v>
      </c>
      <c r="AB57" s="43">
        <f t="shared" si="9"/>
        <v>0.42500000000000004</v>
      </c>
      <c r="AC57" s="43">
        <f t="shared" si="10"/>
        <v>0.32499999999999996</v>
      </c>
      <c r="AD57" s="43">
        <f t="shared" si="11"/>
        <v>0.57499999999999996</v>
      </c>
      <c r="AE57" s="43">
        <f t="shared" si="12"/>
        <v>0.52500000000000002</v>
      </c>
      <c r="AF57" s="43">
        <f t="shared" si="13"/>
        <v>0.47499999999999998</v>
      </c>
      <c r="AG57" s="43">
        <f t="shared" si="14"/>
        <v>0.32499999999999996</v>
      </c>
      <c r="AH57" s="43">
        <f t="shared" si="15"/>
        <v>0.91</v>
      </c>
    </row>
    <row r="58" spans="1:34">
      <c r="A58" s="47" t="s">
        <v>121</v>
      </c>
      <c r="B58" s="47" t="s">
        <v>291</v>
      </c>
      <c r="C58" s="43">
        <f t="shared" si="1"/>
        <v>0.61880952380952392</v>
      </c>
      <c r="F58" s="52">
        <v>4.2</v>
      </c>
      <c r="G58" s="52">
        <v>4.0999999999999996</v>
      </c>
      <c r="H58" s="52">
        <v>2.8</v>
      </c>
      <c r="I58" s="52">
        <v>4</v>
      </c>
      <c r="J58" s="53" t="s">
        <v>181</v>
      </c>
      <c r="K58" s="52">
        <v>2.9</v>
      </c>
      <c r="L58" s="52">
        <v>3.9</v>
      </c>
      <c r="M58" s="52">
        <v>3.5</v>
      </c>
      <c r="N58" s="52">
        <v>3.1</v>
      </c>
      <c r="O58" s="52">
        <v>2.6</v>
      </c>
      <c r="P58" s="53">
        <v>4.0999999999999996</v>
      </c>
      <c r="Q58" s="52">
        <v>2.6</v>
      </c>
      <c r="R58" s="52">
        <v>2.7</v>
      </c>
      <c r="S58" s="38">
        <v>0.90476190476190488</v>
      </c>
      <c r="T58" s="36"/>
      <c r="U58" s="43">
        <f t="shared" si="2"/>
        <v>0.19999999999999996</v>
      </c>
      <c r="V58" s="43">
        <f t="shared" si="3"/>
        <v>0.22500000000000009</v>
      </c>
      <c r="W58" s="43">
        <f t="shared" si="4"/>
        <v>0.55000000000000004</v>
      </c>
      <c r="X58" s="43">
        <f t="shared" si="5"/>
        <v>0.25</v>
      </c>
      <c r="Y58" s="43" t="str">
        <f t="shared" si="6"/>
        <v>..</v>
      </c>
      <c r="Z58" s="43">
        <f t="shared" si="7"/>
        <v>0.52500000000000002</v>
      </c>
      <c r="AA58" s="43">
        <f t="shared" si="8"/>
        <v>0.27500000000000002</v>
      </c>
      <c r="AB58" s="43">
        <f t="shared" si="9"/>
        <v>0.375</v>
      </c>
      <c r="AC58" s="43">
        <f t="shared" si="10"/>
        <v>0.47499999999999998</v>
      </c>
      <c r="AD58" s="43">
        <f t="shared" si="11"/>
        <v>0.6</v>
      </c>
      <c r="AE58" s="43">
        <f t="shared" si="12"/>
        <v>0.22500000000000009</v>
      </c>
      <c r="AF58" s="43">
        <f t="shared" si="13"/>
        <v>0.6</v>
      </c>
      <c r="AG58" s="43">
        <f t="shared" si="14"/>
        <v>0.57499999999999996</v>
      </c>
      <c r="AH58" s="43">
        <f t="shared" si="15"/>
        <v>0.90476190476190488</v>
      </c>
    </row>
    <row r="59" spans="1:34">
      <c r="A59" s="47" t="s">
        <v>122</v>
      </c>
      <c r="B59" s="47" t="s">
        <v>292</v>
      </c>
      <c r="C59" s="43">
        <f t="shared" si="1"/>
        <v>0.70882756132756131</v>
      </c>
      <c r="F59" s="52">
        <v>3.9</v>
      </c>
      <c r="G59" s="52">
        <v>3.3</v>
      </c>
      <c r="H59" s="52">
        <v>2.9</v>
      </c>
      <c r="I59" s="52">
        <v>3.3</v>
      </c>
      <c r="J59" s="53" t="s">
        <v>181</v>
      </c>
      <c r="K59" s="52">
        <v>2.7</v>
      </c>
      <c r="L59" s="52">
        <v>3</v>
      </c>
      <c r="M59" s="52">
        <v>2.6</v>
      </c>
      <c r="N59" s="52">
        <v>3.7</v>
      </c>
      <c r="O59" s="52">
        <v>2.4</v>
      </c>
      <c r="P59" s="53">
        <v>2.9</v>
      </c>
      <c r="Q59" s="52">
        <v>2.6</v>
      </c>
      <c r="R59" s="52">
        <v>3.3</v>
      </c>
      <c r="S59" s="38">
        <v>0.97979797979797978</v>
      </c>
      <c r="T59" s="36"/>
      <c r="U59" s="43">
        <f t="shared" si="2"/>
        <v>0.27500000000000002</v>
      </c>
      <c r="V59" s="43">
        <f t="shared" si="3"/>
        <v>0.42500000000000004</v>
      </c>
      <c r="W59" s="43">
        <f t="shared" si="4"/>
        <v>0.52500000000000002</v>
      </c>
      <c r="X59" s="43">
        <f t="shared" si="5"/>
        <v>0.42500000000000004</v>
      </c>
      <c r="Y59" s="43" t="str">
        <f t="shared" si="6"/>
        <v>..</v>
      </c>
      <c r="Z59" s="43">
        <f t="shared" si="7"/>
        <v>0.57499999999999996</v>
      </c>
      <c r="AA59" s="43">
        <f t="shared" si="8"/>
        <v>0.5</v>
      </c>
      <c r="AB59" s="43">
        <f t="shared" si="9"/>
        <v>0.6</v>
      </c>
      <c r="AC59" s="43">
        <f t="shared" si="10"/>
        <v>0.32499999999999996</v>
      </c>
      <c r="AD59" s="43">
        <f t="shared" si="11"/>
        <v>0.65</v>
      </c>
      <c r="AE59" s="43">
        <f t="shared" si="12"/>
        <v>0.52500000000000002</v>
      </c>
      <c r="AF59" s="43">
        <f t="shared" si="13"/>
        <v>0.6</v>
      </c>
      <c r="AG59" s="43">
        <f t="shared" si="14"/>
        <v>0.42500000000000004</v>
      </c>
      <c r="AH59" s="43">
        <f t="shared" si="15"/>
        <v>0.97979797979797978</v>
      </c>
    </row>
    <row r="60" spans="1:34">
      <c r="A60" s="47" t="s">
        <v>124</v>
      </c>
      <c r="B60" s="47" t="s">
        <v>293</v>
      </c>
      <c r="C60" s="43">
        <f t="shared" si="1"/>
        <v>0.57959302325581397</v>
      </c>
      <c r="F60" s="52">
        <v>3.8</v>
      </c>
      <c r="G60" s="52">
        <v>3.6</v>
      </c>
      <c r="H60" s="52">
        <v>2.7</v>
      </c>
      <c r="I60" s="52">
        <v>3.7</v>
      </c>
      <c r="J60" s="53" t="s">
        <v>181</v>
      </c>
      <c r="K60" s="52">
        <v>2.9</v>
      </c>
      <c r="L60" s="52">
        <v>3.6</v>
      </c>
      <c r="M60" s="52">
        <v>2.9</v>
      </c>
      <c r="N60" s="52">
        <v>2.4</v>
      </c>
      <c r="O60" s="52">
        <v>2.4</v>
      </c>
      <c r="P60" s="53">
        <v>3.6</v>
      </c>
      <c r="Q60" s="52">
        <v>2.5</v>
      </c>
      <c r="R60" s="52">
        <v>3.8</v>
      </c>
      <c r="S60" s="38">
        <v>0.7441860465116279</v>
      </c>
      <c r="T60" s="36"/>
      <c r="U60" s="43">
        <f t="shared" si="2"/>
        <v>0.30000000000000004</v>
      </c>
      <c r="V60" s="43">
        <f t="shared" si="3"/>
        <v>0.35</v>
      </c>
      <c r="W60" s="43">
        <f t="shared" si="4"/>
        <v>0.57499999999999996</v>
      </c>
      <c r="X60" s="43">
        <f t="shared" si="5"/>
        <v>0.32499999999999996</v>
      </c>
      <c r="Y60" s="43" t="str">
        <f t="shared" si="6"/>
        <v>..</v>
      </c>
      <c r="Z60" s="43">
        <f t="shared" si="7"/>
        <v>0.52500000000000002</v>
      </c>
      <c r="AA60" s="43">
        <f t="shared" si="8"/>
        <v>0.35</v>
      </c>
      <c r="AB60" s="43">
        <f t="shared" si="9"/>
        <v>0.52500000000000002</v>
      </c>
      <c r="AC60" s="43">
        <f t="shared" si="10"/>
        <v>0.65</v>
      </c>
      <c r="AD60" s="43">
        <f t="shared" si="11"/>
        <v>0.65</v>
      </c>
      <c r="AE60" s="43">
        <f t="shared" si="12"/>
        <v>0.35</v>
      </c>
      <c r="AF60" s="43">
        <f t="shared" si="13"/>
        <v>0.625</v>
      </c>
      <c r="AG60" s="43">
        <f t="shared" si="14"/>
        <v>0.30000000000000004</v>
      </c>
      <c r="AH60" s="43">
        <f t="shared" si="15"/>
        <v>0.7441860465116279</v>
      </c>
    </row>
    <row r="61" spans="1:34">
      <c r="A61" s="47" t="s">
        <v>125</v>
      </c>
      <c r="B61" s="47" t="s">
        <v>294</v>
      </c>
      <c r="C61" s="43">
        <f t="shared" si="1"/>
        <v>0.56790816326530613</v>
      </c>
      <c r="F61" s="52">
        <v>4</v>
      </c>
      <c r="G61" s="52">
        <v>3.9</v>
      </c>
      <c r="H61" s="52">
        <v>3.4</v>
      </c>
      <c r="I61" s="52">
        <v>3.9</v>
      </c>
      <c r="J61" s="53" t="s">
        <v>181</v>
      </c>
      <c r="K61" s="52">
        <v>3.7</v>
      </c>
      <c r="L61" s="52">
        <v>4.2</v>
      </c>
      <c r="M61" s="52">
        <v>3.5</v>
      </c>
      <c r="N61" s="52">
        <v>3.8</v>
      </c>
      <c r="O61" s="52">
        <v>3.5</v>
      </c>
      <c r="P61" s="53">
        <v>3.5</v>
      </c>
      <c r="Q61" s="52">
        <v>3.1</v>
      </c>
      <c r="R61" s="52">
        <v>3.7</v>
      </c>
      <c r="S61" s="38">
        <v>0.82653061224489788</v>
      </c>
      <c r="T61" s="36"/>
      <c r="U61" s="43">
        <f t="shared" si="2"/>
        <v>0.25</v>
      </c>
      <c r="V61" s="43">
        <f t="shared" si="3"/>
        <v>0.27500000000000002</v>
      </c>
      <c r="W61" s="43">
        <f t="shared" si="4"/>
        <v>0.4</v>
      </c>
      <c r="X61" s="43">
        <f t="shared" si="5"/>
        <v>0.27500000000000002</v>
      </c>
      <c r="Y61" s="43" t="str">
        <f t="shared" si="6"/>
        <v>..</v>
      </c>
      <c r="Z61" s="43">
        <f t="shared" si="7"/>
        <v>0.32499999999999996</v>
      </c>
      <c r="AA61" s="43">
        <f t="shared" si="8"/>
        <v>0.19999999999999996</v>
      </c>
      <c r="AB61" s="43">
        <f t="shared" si="9"/>
        <v>0.375</v>
      </c>
      <c r="AC61" s="43">
        <f t="shared" si="10"/>
        <v>0.30000000000000004</v>
      </c>
      <c r="AD61" s="43">
        <f t="shared" si="11"/>
        <v>0.375</v>
      </c>
      <c r="AE61" s="43">
        <f t="shared" si="12"/>
        <v>0.375</v>
      </c>
      <c r="AF61" s="43">
        <f t="shared" si="13"/>
        <v>0.47499999999999998</v>
      </c>
      <c r="AG61" s="43">
        <f t="shared" si="14"/>
        <v>0.32499999999999996</v>
      </c>
      <c r="AH61" s="43">
        <f t="shared" si="15"/>
        <v>0.82653061224489788</v>
      </c>
    </row>
    <row r="62" spans="1:34">
      <c r="A62" s="47" t="s">
        <v>128</v>
      </c>
      <c r="B62" s="47" t="s">
        <v>324</v>
      </c>
      <c r="C62" s="43">
        <f t="shared" si="1"/>
        <v>0.62233590733590738</v>
      </c>
      <c r="F62" s="52">
        <v>3.6</v>
      </c>
      <c r="G62" s="52">
        <v>3.1</v>
      </c>
      <c r="H62" s="52">
        <v>2.4</v>
      </c>
      <c r="I62" s="52">
        <v>3.2</v>
      </c>
      <c r="J62" s="53" t="s">
        <v>181</v>
      </c>
      <c r="K62" s="52">
        <v>2.5</v>
      </c>
      <c r="L62" s="52">
        <v>3.7</v>
      </c>
      <c r="M62" s="52">
        <v>3.1</v>
      </c>
      <c r="N62" s="52">
        <v>2.8</v>
      </c>
      <c r="O62" s="52">
        <v>1.9</v>
      </c>
      <c r="P62" s="53">
        <v>2.7</v>
      </c>
      <c r="Q62" s="52">
        <v>2</v>
      </c>
      <c r="R62" s="52">
        <v>3.6</v>
      </c>
      <c r="S62" s="38">
        <v>0.7432432432432432</v>
      </c>
      <c r="T62" s="36"/>
      <c r="U62" s="43">
        <f t="shared" si="2"/>
        <v>0.35</v>
      </c>
      <c r="V62" s="43">
        <f t="shared" si="3"/>
        <v>0.47499999999999998</v>
      </c>
      <c r="W62" s="43">
        <f t="shared" si="4"/>
        <v>0.65</v>
      </c>
      <c r="X62" s="43">
        <f t="shared" si="5"/>
        <v>0.44999999999999996</v>
      </c>
      <c r="Y62" s="43" t="str">
        <f t="shared" si="6"/>
        <v>..</v>
      </c>
      <c r="Z62" s="43">
        <f t="shared" si="7"/>
        <v>0.625</v>
      </c>
      <c r="AA62" s="43">
        <f t="shared" si="8"/>
        <v>0.32499999999999996</v>
      </c>
      <c r="AB62" s="43">
        <f t="shared" si="9"/>
        <v>0.47499999999999998</v>
      </c>
      <c r="AC62" s="43">
        <f t="shared" si="10"/>
        <v>0.55000000000000004</v>
      </c>
      <c r="AD62" s="43">
        <f t="shared" si="11"/>
        <v>0.77500000000000002</v>
      </c>
      <c r="AE62" s="43">
        <f t="shared" si="12"/>
        <v>0.57499999999999996</v>
      </c>
      <c r="AF62" s="43">
        <f t="shared" si="13"/>
        <v>0.75</v>
      </c>
      <c r="AG62" s="43">
        <f t="shared" si="14"/>
        <v>0.35</v>
      </c>
      <c r="AH62" s="43">
        <f t="shared" si="15"/>
        <v>0.7432432432432432</v>
      </c>
    </row>
    <row r="63" spans="1:34">
      <c r="A63" s="47" t="s">
        <v>155</v>
      </c>
      <c r="B63" s="47" t="s">
        <v>295</v>
      </c>
      <c r="C63" s="43">
        <f t="shared" si="1"/>
        <v>0.54356374807987717</v>
      </c>
      <c r="F63" s="52">
        <v>4.2</v>
      </c>
      <c r="G63" s="52">
        <v>3.8</v>
      </c>
      <c r="H63" s="52">
        <v>3.7</v>
      </c>
      <c r="I63" s="52">
        <v>4.0999999999999996</v>
      </c>
      <c r="J63" s="53" t="s">
        <v>181</v>
      </c>
      <c r="K63" s="52">
        <v>3.7</v>
      </c>
      <c r="L63" s="52">
        <v>4</v>
      </c>
      <c r="M63" s="52">
        <v>2.9</v>
      </c>
      <c r="N63" s="52">
        <v>3.2</v>
      </c>
      <c r="O63" s="52">
        <v>2.9</v>
      </c>
      <c r="P63" s="53">
        <v>4</v>
      </c>
      <c r="Q63" s="52">
        <v>2.9</v>
      </c>
      <c r="R63" s="52">
        <v>4.2</v>
      </c>
      <c r="S63" s="38">
        <v>0.79569892473118276</v>
      </c>
      <c r="T63" s="36"/>
      <c r="U63" s="43">
        <f t="shared" si="2"/>
        <v>0.19999999999999996</v>
      </c>
      <c r="V63" s="43">
        <f t="shared" si="3"/>
        <v>0.30000000000000004</v>
      </c>
      <c r="W63" s="43">
        <f t="shared" si="4"/>
        <v>0.32499999999999996</v>
      </c>
      <c r="X63" s="43">
        <f t="shared" si="5"/>
        <v>0.22500000000000009</v>
      </c>
      <c r="Y63" s="43" t="str">
        <f t="shared" si="6"/>
        <v>..</v>
      </c>
      <c r="Z63" s="43">
        <f t="shared" si="7"/>
        <v>0.32499999999999996</v>
      </c>
      <c r="AA63" s="43">
        <f t="shared" si="8"/>
        <v>0.25</v>
      </c>
      <c r="AB63" s="43">
        <f t="shared" si="9"/>
        <v>0.52500000000000002</v>
      </c>
      <c r="AC63" s="43">
        <f t="shared" si="10"/>
        <v>0.44999999999999996</v>
      </c>
      <c r="AD63" s="43">
        <f t="shared" si="11"/>
        <v>0.52500000000000002</v>
      </c>
      <c r="AE63" s="43">
        <f t="shared" si="12"/>
        <v>0.25</v>
      </c>
      <c r="AF63" s="43">
        <f t="shared" si="13"/>
        <v>0.52500000000000002</v>
      </c>
      <c r="AG63" s="43">
        <f t="shared" si="14"/>
        <v>0.19999999999999996</v>
      </c>
      <c r="AH63" s="43">
        <f t="shared" si="15"/>
        <v>0.79569892473118276</v>
      </c>
    </row>
    <row r="64" spans="1:34">
      <c r="A64" s="47" t="s">
        <v>129</v>
      </c>
      <c r="B64" s="47" t="s">
        <v>387</v>
      </c>
      <c r="C64" s="43">
        <f t="shared" si="1"/>
        <v>0.851940836940837</v>
      </c>
      <c r="F64" s="52">
        <v>2.2000000000000002</v>
      </c>
      <c r="G64" s="52">
        <v>1.8</v>
      </c>
      <c r="H64" s="52">
        <v>2.2000000000000002</v>
      </c>
      <c r="I64" s="52">
        <v>2.1</v>
      </c>
      <c r="J64" s="53" t="s">
        <v>181</v>
      </c>
      <c r="K64" s="52">
        <v>1.8</v>
      </c>
      <c r="L64" s="52">
        <v>2</v>
      </c>
      <c r="M64" s="52">
        <v>1.8</v>
      </c>
      <c r="N64" s="52">
        <v>1.8</v>
      </c>
      <c r="O64" s="52">
        <v>1.9</v>
      </c>
      <c r="P64" s="53">
        <v>1.7</v>
      </c>
      <c r="Q64" s="52">
        <v>1.7</v>
      </c>
      <c r="R64" s="52">
        <v>2</v>
      </c>
      <c r="S64" s="38">
        <v>0.95959595959595956</v>
      </c>
      <c r="T64" s="37"/>
      <c r="U64" s="43">
        <f t="shared" si="2"/>
        <v>0.7</v>
      </c>
      <c r="V64" s="43">
        <f t="shared" si="3"/>
        <v>0.8</v>
      </c>
      <c r="W64" s="43">
        <f t="shared" si="4"/>
        <v>0.7</v>
      </c>
      <c r="X64" s="43">
        <f t="shared" si="5"/>
        <v>0.72499999999999998</v>
      </c>
      <c r="Y64" s="43" t="str">
        <f t="shared" si="6"/>
        <v>..</v>
      </c>
      <c r="Z64" s="43">
        <f t="shared" si="7"/>
        <v>0.8</v>
      </c>
      <c r="AA64" s="43">
        <f t="shared" si="8"/>
        <v>0.75</v>
      </c>
      <c r="AB64" s="43">
        <f t="shared" si="9"/>
        <v>0.8</v>
      </c>
      <c r="AC64" s="43">
        <f t="shared" si="10"/>
        <v>0.8</v>
      </c>
      <c r="AD64" s="43">
        <f t="shared" si="11"/>
        <v>0.77500000000000002</v>
      </c>
      <c r="AE64" s="43">
        <f t="shared" si="12"/>
        <v>0.82499999999999996</v>
      </c>
      <c r="AF64" s="43">
        <f t="shared" si="13"/>
        <v>0.82499999999999996</v>
      </c>
      <c r="AG64" s="43">
        <f t="shared" si="14"/>
        <v>0.75</v>
      </c>
      <c r="AH64" s="43">
        <f t="shared" si="15"/>
        <v>0.95959595959595956</v>
      </c>
    </row>
    <row r="65" spans="1:34">
      <c r="A65" s="47" t="s">
        <v>156</v>
      </c>
      <c r="B65" s="47" t="s">
        <v>326</v>
      </c>
      <c r="C65" s="43">
        <f t="shared" si="1"/>
        <v>0.68074404761904761</v>
      </c>
      <c r="F65" s="52">
        <v>4</v>
      </c>
      <c r="G65" s="52">
        <v>3.7</v>
      </c>
      <c r="H65" s="52">
        <v>2.6</v>
      </c>
      <c r="I65" s="52">
        <v>3.3</v>
      </c>
      <c r="J65" s="53" t="s">
        <v>181</v>
      </c>
      <c r="K65" s="52">
        <v>2.8</v>
      </c>
      <c r="L65" s="52">
        <v>4</v>
      </c>
      <c r="M65" s="52">
        <v>3.8</v>
      </c>
      <c r="N65" s="52">
        <v>2.7</v>
      </c>
      <c r="O65" s="52">
        <v>2.7</v>
      </c>
      <c r="P65" s="53">
        <v>3</v>
      </c>
      <c r="Q65" s="52">
        <v>2.9</v>
      </c>
      <c r="R65" s="52">
        <v>2.9</v>
      </c>
      <c r="S65" s="38">
        <v>0.94791666666666674</v>
      </c>
      <c r="T65" s="36"/>
      <c r="U65" s="43">
        <f t="shared" si="2"/>
        <v>0.25</v>
      </c>
      <c r="V65" s="43">
        <f t="shared" si="3"/>
        <v>0.32499999999999996</v>
      </c>
      <c r="W65" s="43">
        <f t="shared" si="4"/>
        <v>0.6</v>
      </c>
      <c r="X65" s="43">
        <f t="shared" si="5"/>
        <v>0.42500000000000004</v>
      </c>
      <c r="Y65" s="43" t="str">
        <f t="shared" si="6"/>
        <v>..</v>
      </c>
      <c r="Z65" s="43">
        <f t="shared" si="7"/>
        <v>0.55000000000000004</v>
      </c>
      <c r="AA65" s="43">
        <f t="shared" si="8"/>
        <v>0.25</v>
      </c>
      <c r="AB65" s="43">
        <f t="shared" si="9"/>
        <v>0.30000000000000004</v>
      </c>
      <c r="AC65" s="43">
        <f t="shared" si="10"/>
        <v>0.57499999999999996</v>
      </c>
      <c r="AD65" s="43">
        <f t="shared" si="11"/>
        <v>0.57499999999999996</v>
      </c>
      <c r="AE65" s="43">
        <f t="shared" si="12"/>
        <v>0.5</v>
      </c>
      <c r="AF65" s="43">
        <f t="shared" si="13"/>
        <v>0.52500000000000002</v>
      </c>
      <c r="AG65" s="43">
        <f t="shared" si="14"/>
        <v>0.52500000000000002</v>
      </c>
      <c r="AH65" s="43">
        <f t="shared" si="15"/>
        <v>0.94791666666666674</v>
      </c>
    </row>
    <row r="66" spans="1:34">
      <c r="A66" s="47" t="s">
        <v>48</v>
      </c>
      <c r="B66" s="47" t="s">
        <v>298</v>
      </c>
      <c r="C66" s="43">
        <f t="shared" si="1"/>
        <v>0.72892857142857137</v>
      </c>
      <c r="F66" s="52">
        <v>3.4</v>
      </c>
      <c r="G66" s="52">
        <v>3.2</v>
      </c>
      <c r="H66" s="52">
        <v>3.1</v>
      </c>
      <c r="I66" s="52">
        <v>3.2</v>
      </c>
      <c r="J66" s="53" t="s">
        <v>181</v>
      </c>
      <c r="K66" s="52">
        <v>2.7</v>
      </c>
      <c r="L66" s="52">
        <v>3.1</v>
      </c>
      <c r="M66" s="52">
        <v>2.8</v>
      </c>
      <c r="N66" s="52">
        <v>3.3</v>
      </c>
      <c r="O66" s="52">
        <v>2.9</v>
      </c>
      <c r="P66" s="53">
        <v>2.9</v>
      </c>
      <c r="Q66" s="52">
        <v>2.9</v>
      </c>
      <c r="R66" s="52">
        <v>2.8</v>
      </c>
      <c r="S66" s="38">
        <v>1</v>
      </c>
      <c r="T66" s="36"/>
      <c r="U66" s="43">
        <f t="shared" si="2"/>
        <v>0.4</v>
      </c>
      <c r="V66" s="43">
        <f t="shared" si="3"/>
        <v>0.44999999999999996</v>
      </c>
      <c r="W66" s="43">
        <f t="shared" si="4"/>
        <v>0.47499999999999998</v>
      </c>
      <c r="X66" s="43">
        <f t="shared" si="5"/>
        <v>0.44999999999999996</v>
      </c>
      <c r="Y66" s="43" t="str">
        <f t="shared" si="6"/>
        <v>..</v>
      </c>
      <c r="Z66" s="43">
        <f t="shared" si="7"/>
        <v>0.57499999999999996</v>
      </c>
      <c r="AA66" s="43">
        <f t="shared" si="8"/>
        <v>0.47499999999999998</v>
      </c>
      <c r="AB66" s="43">
        <f t="shared" si="9"/>
        <v>0.55000000000000004</v>
      </c>
      <c r="AC66" s="43">
        <f t="shared" si="10"/>
        <v>0.42500000000000004</v>
      </c>
      <c r="AD66" s="43">
        <f t="shared" si="11"/>
        <v>0.52500000000000002</v>
      </c>
      <c r="AE66" s="43">
        <f t="shared" si="12"/>
        <v>0.52500000000000002</v>
      </c>
      <c r="AF66" s="43">
        <f t="shared" si="13"/>
        <v>0.52500000000000002</v>
      </c>
      <c r="AG66" s="43">
        <f t="shared" si="14"/>
        <v>0.55000000000000004</v>
      </c>
      <c r="AH66" s="43">
        <f t="shared" si="15"/>
        <v>1</v>
      </c>
    </row>
    <row r="67" spans="1:34">
      <c r="A67" s="47" t="s">
        <v>31</v>
      </c>
      <c r="B67" s="47" t="s">
        <v>300</v>
      </c>
      <c r="C67" s="43">
        <f t="shared" si="1"/>
        <v>0.78704081632653056</v>
      </c>
      <c r="F67" s="52">
        <v>3.2</v>
      </c>
      <c r="G67" s="52">
        <v>2.7</v>
      </c>
      <c r="H67" s="52">
        <v>2.9</v>
      </c>
      <c r="I67" s="52">
        <v>2.2999999999999998</v>
      </c>
      <c r="J67" s="53" t="s">
        <v>181</v>
      </c>
      <c r="K67" s="52">
        <v>1.9</v>
      </c>
      <c r="L67" s="52">
        <v>2.2000000000000002</v>
      </c>
      <c r="M67" s="52">
        <v>2</v>
      </c>
      <c r="N67" s="52">
        <v>2.5</v>
      </c>
      <c r="O67" s="52">
        <v>2.2999999999999998</v>
      </c>
      <c r="P67" s="53">
        <v>2.2999999999999998</v>
      </c>
      <c r="Q67" s="52">
        <v>2.2999999999999998</v>
      </c>
      <c r="R67" s="52">
        <v>2.1</v>
      </c>
      <c r="S67" s="38">
        <v>0.98979591836734704</v>
      </c>
      <c r="T67" s="36"/>
      <c r="U67" s="43">
        <f t="shared" si="2"/>
        <v>0.44999999999999996</v>
      </c>
      <c r="V67" s="43">
        <f t="shared" si="3"/>
        <v>0.57499999999999996</v>
      </c>
      <c r="W67" s="43">
        <f t="shared" si="4"/>
        <v>0.52500000000000002</v>
      </c>
      <c r="X67" s="43">
        <f t="shared" si="5"/>
        <v>0.67500000000000004</v>
      </c>
      <c r="Y67" s="43" t="str">
        <f t="shared" si="6"/>
        <v>..</v>
      </c>
      <c r="Z67" s="43">
        <f t="shared" si="7"/>
        <v>0.77500000000000002</v>
      </c>
      <c r="AA67" s="43">
        <f t="shared" si="8"/>
        <v>0.7</v>
      </c>
      <c r="AB67" s="43">
        <f t="shared" si="9"/>
        <v>0.75</v>
      </c>
      <c r="AC67" s="43">
        <f t="shared" si="10"/>
        <v>0.625</v>
      </c>
      <c r="AD67" s="43">
        <f t="shared" si="11"/>
        <v>0.67500000000000004</v>
      </c>
      <c r="AE67" s="43">
        <f t="shared" si="12"/>
        <v>0.67500000000000004</v>
      </c>
      <c r="AF67" s="43">
        <f t="shared" si="13"/>
        <v>0.67500000000000004</v>
      </c>
      <c r="AG67" s="43">
        <f t="shared" si="14"/>
        <v>0.72499999999999998</v>
      </c>
      <c r="AH67" s="43">
        <f t="shared" si="15"/>
        <v>0.98979591836734704</v>
      </c>
    </row>
    <row r="68" spans="1:34">
      <c r="A68" s="47" t="s">
        <v>143</v>
      </c>
      <c r="B68" s="47" t="s">
        <v>236</v>
      </c>
      <c r="C68" s="43">
        <f t="shared" si="1"/>
        <v>0.6727056277056277</v>
      </c>
      <c r="F68" s="52">
        <v>4.0999999999999996</v>
      </c>
      <c r="G68" s="52">
        <v>4.3</v>
      </c>
      <c r="H68" s="52">
        <v>2.7</v>
      </c>
      <c r="I68" s="52">
        <v>3.4</v>
      </c>
      <c r="J68" s="53" t="s">
        <v>181</v>
      </c>
      <c r="K68" s="52">
        <v>2.8</v>
      </c>
      <c r="L68" s="52">
        <v>3.4</v>
      </c>
      <c r="M68" s="52">
        <v>1.8</v>
      </c>
      <c r="N68" s="52">
        <v>3.1</v>
      </c>
      <c r="O68" s="52">
        <v>3.5</v>
      </c>
      <c r="P68" s="53">
        <v>3.1</v>
      </c>
      <c r="Q68" s="52">
        <v>3.2</v>
      </c>
      <c r="R68" s="52">
        <v>3.6</v>
      </c>
      <c r="S68" s="38">
        <v>0.96969696969696972</v>
      </c>
      <c r="T68" s="36"/>
      <c r="U68" s="43">
        <f t="shared" si="2"/>
        <v>0.22500000000000009</v>
      </c>
      <c r="V68" s="43">
        <f t="shared" si="3"/>
        <v>0.17500000000000004</v>
      </c>
      <c r="W68" s="43">
        <f t="shared" si="4"/>
        <v>0.57499999999999996</v>
      </c>
      <c r="X68" s="43">
        <f t="shared" si="5"/>
        <v>0.4</v>
      </c>
      <c r="Y68" s="43" t="str">
        <f t="shared" si="6"/>
        <v>..</v>
      </c>
      <c r="Z68" s="43">
        <f t="shared" si="7"/>
        <v>0.55000000000000004</v>
      </c>
      <c r="AA68" s="43">
        <f t="shared" si="8"/>
        <v>0.4</v>
      </c>
      <c r="AB68" s="43">
        <f t="shared" si="9"/>
        <v>0.8</v>
      </c>
      <c r="AC68" s="43">
        <f t="shared" si="10"/>
        <v>0.47499999999999998</v>
      </c>
      <c r="AD68" s="43">
        <f t="shared" si="11"/>
        <v>0.375</v>
      </c>
      <c r="AE68" s="43">
        <f t="shared" si="12"/>
        <v>0.47499999999999998</v>
      </c>
      <c r="AF68" s="43">
        <f t="shared" si="13"/>
        <v>0.44999999999999996</v>
      </c>
      <c r="AG68" s="43">
        <f t="shared" si="14"/>
        <v>0.35</v>
      </c>
      <c r="AH68" s="43">
        <f t="shared" si="15"/>
        <v>0.96969696969696972</v>
      </c>
    </row>
    <row r="69" spans="1:34">
      <c r="A69" s="47" t="s">
        <v>139</v>
      </c>
      <c r="B69" s="47" t="s">
        <v>234</v>
      </c>
      <c r="C69" s="43">
        <f t="shared" si="1"/>
        <v>0.72612554112554106</v>
      </c>
      <c r="F69" s="52">
        <v>3.9</v>
      </c>
      <c r="G69" s="52">
        <v>2.8</v>
      </c>
      <c r="H69" s="52">
        <v>2.5</v>
      </c>
      <c r="I69" s="52">
        <v>2.8</v>
      </c>
      <c r="J69" s="53" t="s">
        <v>181</v>
      </c>
      <c r="K69" s="52">
        <v>2.8</v>
      </c>
      <c r="L69" s="52">
        <v>3.8</v>
      </c>
      <c r="M69" s="52">
        <v>2.2000000000000002</v>
      </c>
      <c r="N69" s="52">
        <v>2.8</v>
      </c>
      <c r="O69" s="52">
        <v>2.6</v>
      </c>
      <c r="P69" s="53">
        <v>2.4</v>
      </c>
      <c r="Q69" s="52">
        <v>2.6</v>
      </c>
      <c r="R69" s="52">
        <v>3.2</v>
      </c>
      <c r="S69" s="38">
        <v>0.93939393939393934</v>
      </c>
      <c r="T69" s="36"/>
      <c r="U69" s="43">
        <f t="shared" si="2"/>
        <v>0.27500000000000002</v>
      </c>
      <c r="V69" s="43">
        <f t="shared" si="3"/>
        <v>0.55000000000000004</v>
      </c>
      <c r="W69" s="43">
        <f t="shared" si="4"/>
        <v>0.625</v>
      </c>
      <c r="X69" s="43">
        <f t="shared" si="5"/>
        <v>0.55000000000000004</v>
      </c>
      <c r="Y69" s="43" t="str">
        <f t="shared" si="6"/>
        <v>..</v>
      </c>
      <c r="Z69" s="43">
        <f t="shared" si="7"/>
        <v>0.55000000000000004</v>
      </c>
      <c r="AA69" s="43">
        <f t="shared" si="8"/>
        <v>0.30000000000000004</v>
      </c>
      <c r="AB69" s="43">
        <f t="shared" si="9"/>
        <v>0.7</v>
      </c>
      <c r="AC69" s="43">
        <f t="shared" si="10"/>
        <v>0.55000000000000004</v>
      </c>
      <c r="AD69" s="43">
        <f t="shared" si="11"/>
        <v>0.6</v>
      </c>
      <c r="AE69" s="43">
        <f t="shared" si="12"/>
        <v>0.65</v>
      </c>
      <c r="AF69" s="43">
        <f t="shared" si="13"/>
        <v>0.6</v>
      </c>
      <c r="AG69" s="43">
        <f t="shared" si="14"/>
        <v>0.44999999999999996</v>
      </c>
      <c r="AH69" s="43">
        <f t="shared" si="15"/>
        <v>0.93939393939393934</v>
      </c>
    </row>
    <row r="70" spans="1:34">
      <c r="A70" s="47" t="s">
        <v>138</v>
      </c>
      <c r="B70" s="49" t="s">
        <v>329</v>
      </c>
      <c r="C70" s="43">
        <f t="shared" si="1"/>
        <v>0.52476190476190465</v>
      </c>
      <c r="F70" s="48">
        <v>3.6</v>
      </c>
      <c r="G70" s="48">
        <v>3.5</v>
      </c>
      <c r="H70" s="48">
        <v>3</v>
      </c>
      <c r="I70" s="48">
        <v>3.9</v>
      </c>
      <c r="J70" s="48" t="s">
        <v>181</v>
      </c>
      <c r="K70" s="48">
        <v>2.9</v>
      </c>
      <c r="L70" s="48">
        <v>3.9</v>
      </c>
      <c r="M70" s="48">
        <v>3.6</v>
      </c>
      <c r="N70" s="48">
        <v>3.4</v>
      </c>
      <c r="O70" s="48">
        <v>3.5</v>
      </c>
      <c r="P70" s="35">
        <v>3</v>
      </c>
      <c r="Q70" s="48">
        <v>3.1</v>
      </c>
      <c r="R70" s="48">
        <v>4.2</v>
      </c>
      <c r="S70" s="38">
        <v>0.66666666666666652</v>
      </c>
      <c r="T70" s="36"/>
      <c r="U70" s="43">
        <f t="shared" si="2"/>
        <v>0.35</v>
      </c>
      <c r="V70" s="43">
        <f t="shared" si="3"/>
        <v>0.375</v>
      </c>
      <c r="W70" s="43">
        <f t="shared" si="4"/>
        <v>0.5</v>
      </c>
      <c r="X70" s="43">
        <f t="shared" si="5"/>
        <v>0.27500000000000002</v>
      </c>
      <c r="Y70" s="43" t="str">
        <f t="shared" si="6"/>
        <v>..</v>
      </c>
      <c r="Z70" s="43">
        <f t="shared" si="7"/>
        <v>0.52500000000000002</v>
      </c>
      <c r="AA70" s="43">
        <f t="shared" si="8"/>
        <v>0.27500000000000002</v>
      </c>
      <c r="AB70" s="43">
        <f t="shared" si="9"/>
        <v>0.35</v>
      </c>
      <c r="AC70" s="43">
        <f t="shared" si="10"/>
        <v>0.4</v>
      </c>
      <c r="AD70" s="43">
        <f t="shared" si="11"/>
        <v>0.375</v>
      </c>
      <c r="AE70" s="43">
        <f t="shared" si="12"/>
        <v>0.5</v>
      </c>
      <c r="AF70" s="43">
        <f t="shared" si="13"/>
        <v>0.47499999999999998</v>
      </c>
      <c r="AG70" s="43">
        <f t="shared" si="14"/>
        <v>0.19999999999999996</v>
      </c>
      <c r="AH70" s="43">
        <f t="shared" si="15"/>
        <v>0.66666666666666652</v>
      </c>
    </row>
    <row r="71" spans="1:34">
      <c r="A71" s="47" t="s">
        <v>142</v>
      </c>
      <c r="B71" s="49" t="s">
        <v>301</v>
      </c>
      <c r="C71" s="43">
        <f t="shared" si="1"/>
        <v>0.60645833333333332</v>
      </c>
      <c r="F71" s="48">
        <v>4.0999999999999996</v>
      </c>
      <c r="G71" s="48">
        <v>3.9</v>
      </c>
      <c r="H71" s="48">
        <v>3.8</v>
      </c>
      <c r="I71" s="48">
        <v>4</v>
      </c>
      <c r="J71" s="48" t="s">
        <v>181</v>
      </c>
      <c r="K71" s="48">
        <v>4</v>
      </c>
      <c r="L71" s="48">
        <v>4</v>
      </c>
      <c r="M71" s="48">
        <v>3.7</v>
      </c>
      <c r="N71" s="48">
        <v>4.2</v>
      </c>
      <c r="O71" s="48">
        <v>3.3</v>
      </c>
      <c r="P71" s="35">
        <v>4.0999999999999996</v>
      </c>
      <c r="Q71" s="48">
        <v>4</v>
      </c>
      <c r="R71" s="48">
        <v>4.0999999999999996</v>
      </c>
      <c r="S71" s="38">
        <v>0.94791666666666674</v>
      </c>
      <c r="T71" s="36"/>
      <c r="U71" s="43">
        <f t="shared" si="2"/>
        <v>0.22500000000000009</v>
      </c>
      <c r="V71" s="43">
        <f t="shared" si="3"/>
        <v>0.27500000000000002</v>
      </c>
      <c r="W71" s="43">
        <f t="shared" si="4"/>
        <v>0.30000000000000004</v>
      </c>
      <c r="X71" s="43">
        <f t="shared" si="5"/>
        <v>0.25</v>
      </c>
      <c r="Y71" s="43" t="str">
        <f t="shared" si="6"/>
        <v>..</v>
      </c>
      <c r="Z71" s="43">
        <f t="shared" si="7"/>
        <v>0.25</v>
      </c>
      <c r="AA71" s="43">
        <f t="shared" si="8"/>
        <v>0.25</v>
      </c>
      <c r="AB71" s="43">
        <f t="shared" si="9"/>
        <v>0.32499999999999996</v>
      </c>
      <c r="AC71" s="43">
        <f t="shared" si="10"/>
        <v>0.19999999999999996</v>
      </c>
      <c r="AD71" s="43">
        <f t="shared" si="11"/>
        <v>0.42500000000000004</v>
      </c>
      <c r="AE71" s="43">
        <f t="shared" si="12"/>
        <v>0.22500000000000009</v>
      </c>
      <c r="AF71" s="43">
        <f t="shared" si="13"/>
        <v>0.25</v>
      </c>
      <c r="AG71" s="43">
        <f t="shared" si="14"/>
        <v>0.22500000000000009</v>
      </c>
      <c r="AH71" s="43">
        <f t="shared" si="15"/>
        <v>0.94791666666666674</v>
      </c>
    </row>
    <row r="72" spans="1:34">
      <c r="A72" s="47" t="s">
        <v>146</v>
      </c>
      <c r="B72" s="49" t="s">
        <v>303</v>
      </c>
      <c r="C72" s="43">
        <f t="shared" si="1"/>
        <v>0.59428571428571431</v>
      </c>
      <c r="F72" s="48">
        <v>3.9</v>
      </c>
      <c r="G72" s="48">
        <v>3.8</v>
      </c>
      <c r="H72" s="48">
        <v>3.1</v>
      </c>
      <c r="I72" s="48">
        <v>4.0999999999999996</v>
      </c>
      <c r="J72" s="48" t="s">
        <v>181</v>
      </c>
      <c r="K72" s="48">
        <v>3.8</v>
      </c>
      <c r="L72" s="48">
        <v>4.0999999999999996</v>
      </c>
      <c r="M72" s="48">
        <v>3.3</v>
      </c>
      <c r="N72" s="48">
        <v>3.6</v>
      </c>
      <c r="O72" s="48">
        <v>3</v>
      </c>
      <c r="P72" s="35">
        <v>4</v>
      </c>
      <c r="Q72" s="48">
        <v>2.5</v>
      </c>
      <c r="R72" s="48">
        <v>4.0999999999999996</v>
      </c>
      <c r="S72" s="38">
        <v>0.8571428571428571</v>
      </c>
      <c r="T72" s="36"/>
      <c r="U72" s="43">
        <f t="shared" si="2"/>
        <v>0.27500000000000002</v>
      </c>
      <c r="V72" s="43">
        <f t="shared" si="3"/>
        <v>0.30000000000000004</v>
      </c>
      <c r="W72" s="43">
        <f t="shared" si="4"/>
        <v>0.47499999999999998</v>
      </c>
      <c r="X72" s="43">
        <f t="shared" si="5"/>
        <v>0.22500000000000009</v>
      </c>
      <c r="Y72" s="43" t="str">
        <f t="shared" si="6"/>
        <v>..</v>
      </c>
      <c r="Z72" s="43">
        <f t="shared" si="7"/>
        <v>0.30000000000000004</v>
      </c>
      <c r="AA72" s="43">
        <f t="shared" si="8"/>
        <v>0.22500000000000009</v>
      </c>
      <c r="AB72" s="43">
        <f t="shared" si="9"/>
        <v>0.42500000000000004</v>
      </c>
      <c r="AC72" s="43">
        <f t="shared" si="10"/>
        <v>0.35</v>
      </c>
      <c r="AD72" s="43">
        <f t="shared" si="11"/>
        <v>0.5</v>
      </c>
      <c r="AE72" s="43">
        <f t="shared" si="12"/>
        <v>0.25</v>
      </c>
      <c r="AF72" s="43">
        <f t="shared" si="13"/>
        <v>0.625</v>
      </c>
      <c r="AG72" s="43">
        <f t="shared" si="14"/>
        <v>0.22500000000000009</v>
      </c>
      <c r="AH72" s="43">
        <f t="shared" si="15"/>
        <v>0.8571428571428571</v>
      </c>
    </row>
    <row r="73" spans="1:34">
      <c r="A73" s="47" t="s">
        <v>55</v>
      </c>
      <c r="B73" s="49" t="s">
        <v>380</v>
      </c>
      <c r="C73" s="43">
        <f t="shared" ref="C73:C76" si="16">IF(COUNT(AH73)&lt;1,"..",IF(ISNUMBER(Y73),AVERAGE(AVERAGE(U73:Y73),AH73),AVERAGE(AVERAGE(U73:X73,AVERAGE(Z73:AF73)),AH73)))</f>
        <v>0.74142857142857133</v>
      </c>
      <c r="F73" s="48">
        <v>3.5</v>
      </c>
      <c r="G73" s="48">
        <v>3.2</v>
      </c>
      <c r="H73" s="48">
        <v>3.2</v>
      </c>
      <c r="I73" s="48">
        <v>2.9</v>
      </c>
      <c r="J73" s="48" t="s">
        <v>181</v>
      </c>
      <c r="K73" s="48">
        <v>2.1</v>
      </c>
      <c r="L73" s="48">
        <v>2.8</v>
      </c>
      <c r="M73" s="48">
        <v>2</v>
      </c>
      <c r="N73" s="48">
        <v>2.5</v>
      </c>
      <c r="O73" s="48">
        <v>2.5</v>
      </c>
      <c r="P73" s="35">
        <v>2.2000000000000002</v>
      </c>
      <c r="Q73" s="48">
        <v>2.2999999999999998</v>
      </c>
      <c r="R73" s="48">
        <v>2.4</v>
      </c>
      <c r="S73" s="38">
        <v>0.99</v>
      </c>
      <c r="T73" s="36"/>
      <c r="U73" s="43">
        <f t="shared" ref="U73:U76" si="17">IF(ISNUMBER(F73)=TRUE,U$5*(F73-U$4)/(U$3-U$4)+(1-U$5)*(1-(F73-U$4)/(U$3-U$4)),"..")</f>
        <v>0.375</v>
      </c>
      <c r="V73" s="43">
        <f t="shared" ref="V73:V76" si="18">IF(ISNUMBER(G73)=TRUE,V$5*(G73-V$4)/(V$3-V$4)+(1-V$5)*(1-(G73-V$4)/(V$3-V$4)),"..")</f>
        <v>0.44999999999999996</v>
      </c>
      <c r="W73" s="43">
        <f t="shared" ref="W73:W76" si="19">IF(ISNUMBER(H73)=TRUE,W$5*(H73-W$4)/(W$3-W$4)+(1-W$5)*(1-(H73-W$4)/(W$3-W$4)),"..")</f>
        <v>0.44999999999999996</v>
      </c>
      <c r="X73" s="43">
        <f t="shared" ref="X73:X76" si="20">IF(ISNUMBER(I73)=TRUE,X$5*(I73-X$4)/(X$3-X$4)+(1-X$5)*(1-(I73-X$4)/(X$3-X$4)),"..")</f>
        <v>0.52500000000000002</v>
      </c>
      <c r="Y73" s="43" t="str">
        <f t="shared" ref="Y73:Y76" si="21">IF(ISNUMBER(J73)=TRUE,Y$5*(J73-Y$4)/(Y$3-Y$4)+(1-Y$5)*(1-(J73-Y$4)/(Y$3-Y$4)),"..")</f>
        <v>..</v>
      </c>
      <c r="Z73" s="43">
        <f t="shared" ref="Z73:Z76" si="22">IF(ISNUMBER(K73)=TRUE,Z$5*(K73-Z$4)/(Z$3-Z$4)+(1-Z$5)*(1-(K73-Z$4)/(Z$3-Z$4)),"..")</f>
        <v>0.72499999999999998</v>
      </c>
      <c r="AA73" s="43">
        <f t="shared" ref="AA73:AA76" si="23">IF(ISNUMBER(L73)=TRUE,AA$5*(L73-AA$4)/(AA$3-AA$4)+(1-AA$5)*(1-(L73-AA$4)/(AA$3-AA$4)),"..")</f>
        <v>0.55000000000000004</v>
      </c>
      <c r="AB73" s="43">
        <f t="shared" ref="AB73:AB76" si="24">IF(ISNUMBER(M73)=TRUE,AB$5*(M73-AB$4)/(AB$3-AB$4)+(1-AB$5)*(1-(M73-AB$4)/(AB$3-AB$4)),"..")</f>
        <v>0.75</v>
      </c>
      <c r="AC73" s="43">
        <f t="shared" ref="AC73:AC76" si="25">IF(ISNUMBER(N73)=TRUE,AC$5*(N73-AC$4)/(AC$3-AC$4)+(1-AC$5)*(1-(N73-AC$4)/(AC$3-AC$4)),"..")</f>
        <v>0.625</v>
      </c>
      <c r="AD73" s="43">
        <f t="shared" ref="AD73:AD76" si="26">IF(ISNUMBER(O73)=TRUE,AD$5*(O73-AD$4)/(AD$3-AD$4)+(1-AD$5)*(1-(O73-AD$4)/(AD$3-AD$4)),"..")</f>
        <v>0.625</v>
      </c>
      <c r="AE73" s="43">
        <f t="shared" ref="AE73:AE76" si="27">IF(ISNUMBER(P73)=TRUE,AE$5*(P73-AE$4)/(AE$3-AE$4)+(1-AE$5)*(1-(P73-AE$4)/(AE$3-AE$4)),"..")</f>
        <v>0.7</v>
      </c>
      <c r="AF73" s="43">
        <f t="shared" ref="AF73:AF76" si="28">IF(ISNUMBER(Q73)=TRUE,AF$5*(Q73-AF$4)/(AF$3-AF$4)+(1-AF$5)*(1-(Q73-AF$4)/(AF$3-AF$4)),"..")</f>
        <v>0.67500000000000004</v>
      </c>
      <c r="AG73" s="43">
        <f t="shared" ref="AG73:AG76" si="29">IF(ISNUMBER(R73)=TRUE,AG$5*(R73-AG$4)/(AG$3-AG$4)+(1-AG$5)*(1-(R73-AG$4)/(AG$3-AG$4)),"..")</f>
        <v>0.65</v>
      </c>
      <c r="AH73" s="43">
        <f t="shared" ref="AH73:AH76" si="30">IF(ISNUMBER(S73)=TRUE,AH$5*(S73-AH$4)/(AH$3-AH$4)+(1-AH$5)*(1-(S73-AH$4)/(AH$3-AH$4)),"..")</f>
        <v>0.99</v>
      </c>
    </row>
    <row r="74" spans="1:34">
      <c r="A74" s="47" t="s">
        <v>148</v>
      </c>
      <c r="B74" s="49" t="s">
        <v>540</v>
      </c>
      <c r="C74" s="43">
        <f t="shared" si="16"/>
        <v>0.68500000000000005</v>
      </c>
      <c r="F74" s="48">
        <v>3.9</v>
      </c>
      <c r="G74" s="48">
        <v>3.5</v>
      </c>
      <c r="H74" s="48">
        <v>3.5</v>
      </c>
      <c r="I74" s="48">
        <v>3.5</v>
      </c>
      <c r="J74" s="48" t="s">
        <v>181</v>
      </c>
      <c r="K74" s="48">
        <v>3</v>
      </c>
      <c r="L74" s="48">
        <v>3.1</v>
      </c>
      <c r="M74" s="48">
        <v>2.5</v>
      </c>
      <c r="N74" s="48">
        <v>3.4</v>
      </c>
      <c r="O74" s="48">
        <v>2.9</v>
      </c>
      <c r="P74" s="35">
        <v>3.1</v>
      </c>
      <c r="Q74" s="48">
        <v>3</v>
      </c>
      <c r="R74" s="48">
        <v>3</v>
      </c>
      <c r="S74" s="38">
        <v>0.99</v>
      </c>
      <c r="T74" s="36"/>
      <c r="U74" s="43">
        <f t="shared" si="17"/>
        <v>0.27500000000000002</v>
      </c>
      <c r="V74" s="43">
        <f t="shared" si="18"/>
        <v>0.375</v>
      </c>
      <c r="W74" s="43">
        <f t="shared" si="19"/>
        <v>0.375</v>
      </c>
      <c r="X74" s="43">
        <f t="shared" si="20"/>
        <v>0.375</v>
      </c>
      <c r="Y74" s="43" t="str">
        <f t="shared" si="21"/>
        <v>..</v>
      </c>
      <c r="Z74" s="43">
        <f t="shared" si="22"/>
        <v>0.5</v>
      </c>
      <c r="AA74" s="43">
        <f t="shared" si="23"/>
        <v>0.47499999999999998</v>
      </c>
      <c r="AB74" s="43">
        <f t="shared" si="24"/>
        <v>0.625</v>
      </c>
      <c r="AC74" s="43">
        <f t="shared" si="25"/>
        <v>0.4</v>
      </c>
      <c r="AD74" s="43">
        <f t="shared" si="26"/>
        <v>0.52500000000000002</v>
      </c>
      <c r="AE74" s="43">
        <f t="shared" si="27"/>
        <v>0.47499999999999998</v>
      </c>
      <c r="AF74" s="43">
        <f t="shared" si="28"/>
        <v>0.5</v>
      </c>
      <c r="AG74" s="43">
        <f t="shared" si="29"/>
        <v>0.5</v>
      </c>
      <c r="AH74" s="43">
        <f t="shared" si="30"/>
        <v>0.99</v>
      </c>
    </row>
    <row r="75" spans="1:34">
      <c r="A75" s="47" t="s">
        <v>147</v>
      </c>
      <c r="B75" s="49" t="s">
        <v>262</v>
      </c>
      <c r="C75" s="43">
        <f t="shared" si="16"/>
        <v>0.69321428571428578</v>
      </c>
      <c r="F75" s="48">
        <v>4</v>
      </c>
      <c r="G75" s="48">
        <v>3.4</v>
      </c>
      <c r="H75" s="48">
        <v>2.8</v>
      </c>
      <c r="I75" s="48">
        <v>3.5</v>
      </c>
      <c r="J75" s="48" t="s">
        <v>181</v>
      </c>
      <c r="K75" s="48">
        <v>2.6</v>
      </c>
      <c r="L75" s="48">
        <v>3.9</v>
      </c>
      <c r="M75" s="48">
        <v>2.2999999999999998</v>
      </c>
      <c r="N75" s="48">
        <v>3</v>
      </c>
      <c r="O75" s="48">
        <v>2.9</v>
      </c>
      <c r="P75" s="35">
        <v>3.2</v>
      </c>
      <c r="Q75" s="48">
        <v>2.9</v>
      </c>
      <c r="R75" s="48">
        <v>4</v>
      </c>
      <c r="S75" s="38">
        <v>0.97</v>
      </c>
      <c r="T75" s="36"/>
      <c r="U75" s="43">
        <f t="shared" si="17"/>
        <v>0.25</v>
      </c>
      <c r="V75" s="43">
        <f t="shared" si="18"/>
        <v>0.4</v>
      </c>
      <c r="W75" s="43">
        <f t="shared" si="19"/>
        <v>0.55000000000000004</v>
      </c>
      <c r="X75" s="43">
        <f t="shared" si="20"/>
        <v>0.375</v>
      </c>
      <c r="Y75" s="43" t="str">
        <f t="shared" si="21"/>
        <v>..</v>
      </c>
      <c r="Z75" s="43">
        <f t="shared" si="22"/>
        <v>0.6</v>
      </c>
      <c r="AA75" s="43">
        <f t="shared" si="23"/>
        <v>0.27500000000000002</v>
      </c>
      <c r="AB75" s="43">
        <f t="shared" si="24"/>
        <v>0.67500000000000004</v>
      </c>
      <c r="AC75" s="43">
        <f t="shared" si="25"/>
        <v>0.5</v>
      </c>
      <c r="AD75" s="43">
        <f t="shared" si="26"/>
        <v>0.52500000000000002</v>
      </c>
      <c r="AE75" s="43">
        <f t="shared" si="27"/>
        <v>0.44999999999999996</v>
      </c>
      <c r="AF75" s="43">
        <f t="shared" si="28"/>
        <v>0.52500000000000002</v>
      </c>
      <c r="AG75" s="43">
        <f t="shared" si="29"/>
        <v>0.25</v>
      </c>
      <c r="AH75" s="43">
        <f t="shared" si="30"/>
        <v>0.97</v>
      </c>
    </row>
    <row r="76" spans="1:34">
      <c r="A76" s="47" t="s">
        <v>150</v>
      </c>
      <c r="B76" s="49" t="s">
        <v>263</v>
      </c>
      <c r="C76" s="43">
        <f t="shared" si="16"/>
        <v>0.66058510638297874</v>
      </c>
      <c r="F76" s="48">
        <v>3.7</v>
      </c>
      <c r="G76" s="48">
        <v>3.7</v>
      </c>
      <c r="H76" s="48">
        <v>3.2</v>
      </c>
      <c r="I76" s="48">
        <v>3.4</v>
      </c>
      <c r="J76" s="48" t="s">
        <v>181</v>
      </c>
      <c r="K76" s="48">
        <v>3.1</v>
      </c>
      <c r="L76" s="48">
        <v>3.7</v>
      </c>
      <c r="M76" s="48">
        <v>3.4</v>
      </c>
      <c r="N76" s="48">
        <v>3.2</v>
      </c>
      <c r="O76" s="48">
        <v>3.2</v>
      </c>
      <c r="P76" s="35">
        <v>3.3</v>
      </c>
      <c r="Q76" s="48">
        <v>3.2</v>
      </c>
      <c r="R76" s="48">
        <v>3.4</v>
      </c>
      <c r="S76" s="38">
        <v>0.93617021276595747</v>
      </c>
      <c r="T76" s="36"/>
      <c r="U76" s="43">
        <f t="shared" si="17"/>
        <v>0.32499999999999996</v>
      </c>
      <c r="V76" s="43">
        <f t="shared" si="18"/>
        <v>0.32499999999999996</v>
      </c>
      <c r="W76" s="43">
        <f t="shared" si="19"/>
        <v>0.44999999999999996</v>
      </c>
      <c r="X76" s="43">
        <f t="shared" si="20"/>
        <v>0.4</v>
      </c>
      <c r="Y76" s="43" t="str">
        <f t="shared" si="21"/>
        <v>..</v>
      </c>
      <c r="Z76" s="43">
        <f t="shared" si="22"/>
        <v>0.47499999999999998</v>
      </c>
      <c r="AA76" s="43">
        <f t="shared" si="23"/>
        <v>0.32499999999999996</v>
      </c>
      <c r="AB76" s="43">
        <f t="shared" si="24"/>
        <v>0.4</v>
      </c>
      <c r="AC76" s="43">
        <f t="shared" si="25"/>
        <v>0.44999999999999996</v>
      </c>
      <c r="AD76" s="43">
        <f t="shared" si="26"/>
        <v>0.44999999999999996</v>
      </c>
      <c r="AE76" s="43">
        <f t="shared" si="27"/>
        <v>0.42500000000000004</v>
      </c>
      <c r="AF76" s="43">
        <f t="shared" si="28"/>
        <v>0.44999999999999996</v>
      </c>
      <c r="AG76" s="43">
        <f t="shared" si="29"/>
        <v>0.4</v>
      </c>
      <c r="AH76" s="43">
        <f t="shared" si="30"/>
        <v>0.93617021276595747</v>
      </c>
    </row>
    <row r="77" spans="1:34">
      <c r="A77" s="47"/>
      <c r="B77" s="49"/>
      <c r="C77" s="34"/>
      <c r="F77" s="48"/>
      <c r="G77" s="48"/>
      <c r="H77" s="48"/>
      <c r="I77" s="48"/>
      <c r="J77" s="35"/>
      <c r="K77" s="48"/>
      <c r="L77" s="48"/>
      <c r="M77" s="48"/>
      <c r="N77" s="48"/>
      <c r="O77" s="48"/>
      <c r="P77" s="48"/>
      <c r="Q77" s="48"/>
      <c r="R77" s="48"/>
      <c r="S77" s="38"/>
      <c r="T77" s="36"/>
    </row>
    <row r="78" spans="1:34">
      <c r="A78" s="47"/>
      <c r="B78" s="50"/>
      <c r="C78" s="34"/>
      <c r="F78" s="48"/>
      <c r="G78" s="48"/>
      <c r="H78" s="48"/>
      <c r="I78" s="48"/>
      <c r="J78" s="35"/>
      <c r="K78" s="48"/>
      <c r="L78" s="48"/>
      <c r="M78" s="48"/>
      <c r="N78" s="48"/>
      <c r="O78" s="48"/>
      <c r="P78" s="48"/>
      <c r="Q78" s="48"/>
      <c r="R78" s="48"/>
      <c r="S78" s="38"/>
      <c r="T78" s="36"/>
    </row>
    <row r="79" spans="1:34">
      <c r="A79" s="47"/>
      <c r="B79" s="49"/>
      <c r="C79" s="34"/>
      <c r="F79" s="48"/>
      <c r="G79" s="48"/>
      <c r="H79" s="48"/>
      <c r="I79" s="48"/>
      <c r="J79" s="35"/>
      <c r="K79" s="48"/>
      <c r="L79" s="48"/>
      <c r="M79" s="48"/>
      <c r="N79" s="48"/>
      <c r="O79" s="48"/>
      <c r="P79" s="48"/>
      <c r="Q79" s="48"/>
      <c r="R79" s="48"/>
      <c r="S79" s="38"/>
      <c r="T79" s="36"/>
    </row>
    <row r="80" spans="1:34">
      <c r="A80" s="47"/>
      <c r="B80" s="49"/>
      <c r="C80" s="34"/>
      <c r="F80" s="48"/>
      <c r="G80" s="48"/>
      <c r="H80" s="48"/>
      <c r="I80" s="48"/>
      <c r="J80" s="35"/>
      <c r="K80" s="48"/>
      <c r="L80" s="48"/>
      <c r="M80" s="48"/>
      <c r="N80" s="48"/>
      <c r="O80" s="48"/>
      <c r="P80" s="48"/>
      <c r="Q80" s="48"/>
      <c r="R80" s="48"/>
      <c r="S80" s="38"/>
      <c r="T80" s="36"/>
    </row>
    <row r="81" spans="1:20">
      <c r="A81" s="47"/>
      <c r="B81" s="49"/>
      <c r="C81" s="34"/>
      <c r="F81" s="48"/>
      <c r="G81" s="48"/>
      <c r="H81" s="48"/>
      <c r="I81" s="48"/>
      <c r="J81" s="35"/>
      <c r="K81" s="48"/>
      <c r="L81" s="48"/>
      <c r="M81" s="48"/>
      <c r="N81" s="48"/>
      <c r="O81" s="48"/>
      <c r="P81" s="48"/>
      <c r="Q81" s="48"/>
      <c r="R81" s="48"/>
      <c r="S81" s="38"/>
      <c r="T81" s="36"/>
    </row>
    <row r="82" spans="1:20">
      <c r="A82" s="47"/>
      <c r="B82" s="49"/>
      <c r="C82" s="34"/>
      <c r="F82" s="48"/>
      <c r="G82" s="48"/>
      <c r="H82" s="48"/>
      <c r="I82" s="48"/>
      <c r="J82" s="35"/>
      <c r="K82" s="48"/>
      <c r="L82" s="48"/>
      <c r="M82" s="48"/>
      <c r="N82" s="48"/>
      <c r="O82" s="48"/>
      <c r="P82" s="48"/>
      <c r="Q82" s="48"/>
      <c r="R82" s="48"/>
      <c r="S82" s="38"/>
      <c r="T82" s="36"/>
    </row>
    <row r="83" spans="1:20">
      <c r="A83" s="47"/>
      <c r="B83" s="50"/>
      <c r="C83" s="34"/>
      <c r="F83" s="48"/>
      <c r="G83" s="48"/>
      <c r="H83" s="48"/>
      <c r="I83" s="48"/>
      <c r="J83" s="35"/>
      <c r="K83" s="48"/>
      <c r="L83" s="48"/>
      <c r="M83" s="48"/>
      <c r="N83" s="48"/>
      <c r="O83" s="48"/>
      <c r="P83" s="48"/>
      <c r="Q83" s="48"/>
      <c r="R83" s="48"/>
      <c r="S83" s="38"/>
      <c r="T83" s="36"/>
    </row>
    <row r="84" spans="1:20">
      <c r="A84" s="47"/>
      <c r="B84" s="49"/>
      <c r="C84" s="34"/>
      <c r="F84" s="48"/>
      <c r="G84" s="48"/>
      <c r="H84" s="48"/>
      <c r="I84" s="48"/>
      <c r="J84" s="35"/>
      <c r="K84" s="48"/>
      <c r="L84" s="48"/>
      <c r="M84" s="48"/>
      <c r="N84" s="48"/>
      <c r="O84" s="48"/>
      <c r="P84" s="48"/>
      <c r="Q84" s="48"/>
      <c r="R84" s="48"/>
      <c r="S84" s="38"/>
      <c r="T84" s="36"/>
    </row>
    <row r="85" spans="1:20">
      <c r="A85" s="47"/>
      <c r="B85" s="49"/>
      <c r="C85" s="34"/>
      <c r="F85" s="48"/>
      <c r="G85" s="48"/>
      <c r="H85" s="48"/>
      <c r="I85" s="48"/>
      <c r="J85" s="35"/>
      <c r="K85" s="48"/>
      <c r="L85" s="48"/>
      <c r="M85" s="48"/>
      <c r="N85" s="48"/>
      <c r="O85" s="48"/>
      <c r="P85" s="48"/>
      <c r="Q85" s="48"/>
      <c r="R85" s="48"/>
      <c r="S85" s="38"/>
      <c r="T85" s="36"/>
    </row>
    <row r="86" spans="1:20">
      <c r="A86" s="51"/>
      <c r="B86" s="51"/>
      <c r="C86" s="34"/>
      <c r="F86" s="38"/>
      <c r="G86" s="38"/>
      <c r="H86" s="38"/>
      <c r="I86" s="38"/>
      <c r="J86" s="38"/>
      <c r="K86" s="38"/>
      <c r="L86" s="38"/>
      <c r="M86" s="38"/>
      <c r="N86" s="38"/>
      <c r="O86" s="38"/>
      <c r="P86" s="38"/>
      <c r="Q86" s="38"/>
      <c r="R86" s="38"/>
      <c r="S86" s="36"/>
      <c r="T86" s="36"/>
    </row>
    <row r="87" spans="1:20">
      <c r="C87" s="34"/>
      <c r="E87" s="1" t="s">
        <v>182</v>
      </c>
      <c r="F87" s="40"/>
      <c r="G87" s="40"/>
      <c r="H87" s="40"/>
      <c r="I87" s="40"/>
      <c r="J87" s="40"/>
      <c r="K87" s="36"/>
      <c r="L87" s="36"/>
      <c r="M87" s="36"/>
      <c r="N87" s="36"/>
      <c r="O87" s="36"/>
      <c r="P87" s="36"/>
      <c r="Q87" s="36"/>
      <c r="R87" s="36"/>
      <c r="S87" s="36"/>
      <c r="T87" s="36"/>
    </row>
    <row r="88" spans="1:20">
      <c r="C88" s="34"/>
      <c r="F88" s="40"/>
      <c r="G88" s="40"/>
      <c r="H88" s="40"/>
      <c r="I88" s="40"/>
      <c r="J88" s="40"/>
      <c r="K88" s="36"/>
      <c r="L88" s="36"/>
      <c r="M88" s="36"/>
      <c r="N88" s="36"/>
      <c r="O88" s="36"/>
      <c r="P88" s="36"/>
      <c r="Q88" s="36"/>
      <c r="R88" s="36"/>
      <c r="S88" s="36"/>
      <c r="T88" s="36"/>
    </row>
    <row r="89" spans="1:20">
      <c r="C89" s="34"/>
      <c r="F89" s="37"/>
      <c r="G89" s="37"/>
      <c r="H89" s="37"/>
      <c r="I89" s="37"/>
      <c r="J89" s="37"/>
      <c r="K89" s="36"/>
      <c r="L89" s="36"/>
      <c r="M89" s="36"/>
      <c r="N89" s="36"/>
      <c r="O89" s="36"/>
      <c r="P89" s="36"/>
      <c r="Q89" s="36"/>
      <c r="R89" s="36"/>
      <c r="S89" s="36"/>
      <c r="T89" s="36"/>
    </row>
    <row r="90" spans="1:20">
      <c r="C90" s="34"/>
      <c r="F90" s="37"/>
      <c r="G90" s="37"/>
      <c r="H90" s="37"/>
      <c r="I90" s="37"/>
      <c r="J90" s="37"/>
      <c r="K90" s="36"/>
      <c r="L90" s="36"/>
      <c r="M90" s="36"/>
      <c r="N90" s="36"/>
      <c r="O90" s="36"/>
      <c r="P90" s="36"/>
      <c r="Q90" s="36"/>
      <c r="R90" s="36"/>
      <c r="S90" s="36"/>
      <c r="T90" s="36"/>
    </row>
    <row r="91" spans="1:20">
      <c r="C91" s="34"/>
      <c r="F91" s="37"/>
      <c r="G91" s="37"/>
      <c r="H91" s="37"/>
      <c r="I91" s="37"/>
      <c r="J91" s="37"/>
      <c r="K91" s="36"/>
      <c r="L91" s="36"/>
      <c r="M91" s="36"/>
      <c r="N91" s="36"/>
      <c r="O91" s="36"/>
      <c r="P91" s="36"/>
      <c r="Q91" s="36"/>
      <c r="R91" s="36"/>
      <c r="S91" s="36"/>
      <c r="T91" s="36"/>
    </row>
    <row r="92" spans="1:20">
      <c r="C92" s="34"/>
      <c r="F92" s="37"/>
      <c r="G92" s="37"/>
      <c r="H92" s="37"/>
      <c r="I92" s="37"/>
      <c r="J92" s="37"/>
      <c r="K92" s="36"/>
      <c r="L92" s="36"/>
      <c r="M92" s="36"/>
      <c r="N92" s="36"/>
      <c r="O92" s="36"/>
      <c r="P92" s="36"/>
      <c r="Q92" s="36"/>
      <c r="R92" s="36"/>
      <c r="S92" s="36"/>
    </row>
    <row r="93" spans="1:20">
      <c r="C93" s="34"/>
      <c r="F93" s="37"/>
      <c r="G93" s="37"/>
      <c r="H93" s="37"/>
      <c r="I93" s="37"/>
      <c r="J93" s="37"/>
      <c r="K93" s="36"/>
      <c r="L93" s="36"/>
      <c r="M93" s="36"/>
      <c r="N93" s="36"/>
      <c r="O93" s="36"/>
      <c r="P93" s="36"/>
      <c r="Q93" s="36"/>
      <c r="R93" s="36"/>
      <c r="S93" s="36"/>
    </row>
    <row r="94" spans="1:20">
      <c r="C94" s="34"/>
      <c r="F94" s="37"/>
      <c r="G94" s="37"/>
      <c r="H94" s="37"/>
      <c r="I94" s="37"/>
      <c r="J94" s="37"/>
      <c r="K94" s="36"/>
      <c r="L94" s="36"/>
      <c r="M94" s="36"/>
      <c r="N94" s="36"/>
      <c r="O94" s="36"/>
      <c r="P94" s="36"/>
      <c r="Q94" s="36"/>
      <c r="R94" s="36"/>
      <c r="S94" s="36"/>
    </row>
    <row r="95" spans="1:20">
      <c r="B95" s="39"/>
      <c r="C95" s="34"/>
      <c r="F95" s="37"/>
      <c r="G95" s="37"/>
      <c r="H95" s="37"/>
      <c r="I95" s="37"/>
      <c r="J95" s="37"/>
      <c r="K95" s="36"/>
      <c r="L95" s="36"/>
      <c r="M95" s="36"/>
      <c r="N95" s="36"/>
      <c r="O95" s="36"/>
      <c r="P95" s="36"/>
      <c r="Q95" s="36"/>
      <c r="R95" s="36"/>
      <c r="S95" s="36"/>
    </row>
    <row r="96" spans="1:20">
      <c r="C96" s="34"/>
      <c r="F96" s="37"/>
      <c r="G96" s="37"/>
      <c r="H96" s="40"/>
      <c r="I96" s="40"/>
      <c r="J96" s="40"/>
      <c r="K96" s="36"/>
      <c r="L96" s="36"/>
      <c r="M96" s="36"/>
      <c r="N96" s="36"/>
      <c r="O96" s="36"/>
      <c r="P96" s="36"/>
      <c r="Q96" s="36"/>
      <c r="R96" s="36"/>
      <c r="S96" s="36"/>
    </row>
    <row r="97" spans="11:13">
      <c r="K97" s="37"/>
      <c r="L97" s="37"/>
      <c r="M97" s="37"/>
    </row>
    <row r="98" spans="11:13">
      <c r="K98" s="37"/>
      <c r="L98" s="37"/>
      <c r="M98" s="37"/>
    </row>
    <row r="99" spans="11:13">
      <c r="K99" s="37"/>
      <c r="L99" s="37"/>
      <c r="M99" s="37"/>
    </row>
    <row r="100" spans="11:13">
      <c r="K100" s="37"/>
      <c r="L100" s="37"/>
      <c r="M100" s="37"/>
    </row>
    <row r="101" spans="11:13">
      <c r="K101" s="40"/>
      <c r="L101" s="40"/>
      <c r="M101" s="4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H101"/>
  <sheetViews>
    <sheetView topLeftCell="A37" workbookViewId="0">
      <selection activeCell="C37" sqref="C37"/>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5" width="8.81640625" style="1"/>
    <col min="16" max="19" width="8" style="1" customWidth="1"/>
    <col min="20" max="20" width="5.453125" style="1" customWidth="1"/>
    <col min="21" max="27" width="8.81640625" style="1"/>
    <col min="28" max="28" width="10.1796875" style="1" customWidth="1"/>
    <col min="29" max="16384" width="8.81640625" style="1"/>
  </cols>
  <sheetData>
    <row r="1" spans="1:34">
      <c r="A1" t="s">
        <v>182</v>
      </c>
      <c r="C1" s="2" t="s">
        <v>215</v>
      </c>
      <c r="F1" s="2" t="s">
        <v>216</v>
      </c>
      <c r="U1" s="2" t="s">
        <v>217</v>
      </c>
    </row>
    <row r="2" spans="1:34" s="2" customFormat="1" ht="43.5">
      <c r="F2" s="54" t="s">
        <v>218</v>
      </c>
      <c r="G2" s="54" t="s">
        <v>219</v>
      </c>
      <c r="H2" s="54" t="s">
        <v>220</v>
      </c>
      <c r="I2" s="54" t="s">
        <v>222</v>
      </c>
      <c r="J2" s="54" t="s">
        <v>221</v>
      </c>
      <c r="K2" s="55" t="s">
        <v>389</v>
      </c>
      <c r="L2" s="55" t="s">
        <v>390</v>
      </c>
      <c r="M2" s="55" t="s">
        <v>391</v>
      </c>
      <c r="N2" s="55" t="s">
        <v>392</v>
      </c>
      <c r="O2" s="55" t="s">
        <v>393</v>
      </c>
      <c r="P2" s="55" t="s">
        <v>394</v>
      </c>
      <c r="Q2" s="55" t="s">
        <v>395</v>
      </c>
      <c r="R2" s="55" t="s">
        <v>396</v>
      </c>
      <c r="S2" s="55" t="s">
        <v>397</v>
      </c>
      <c r="T2" s="55"/>
      <c r="U2" s="54" t="s">
        <v>218</v>
      </c>
      <c r="V2" s="54" t="s">
        <v>219</v>
      </c>
      <c r="W2" s="54" t="s">
        <v>220</v>
      </c>
      <c r="X2" s="54" t="s">
        <v>222</v>
      </c>
      <c r="Y2" s="54" t="s">
        <v>221</v>
      </c>
      <c r="Z2" s="55" t="s">
        <v>389</v>
      </c>
      <c r="AA2" s="55" t="s">
        <v>390</v>
      </c>
      <c r="AB2" s="55" t="s">
        <v>391</v>
      </c>
      <c r="AC2" s="55" t="s">
        <v>392</v>
      </c>
      <c r="AD2" s="55" t="s">
        <v>393</v>
      </c>
      <c r="AE2" s="55" t="s">
        <v>394</v>
      </c>
      <c r="AF2" s="55" t="s">
        <v>395</v>
      </c>
      <c r="AG2" s="55" t="s">
        <v>396</v>
      </c>
      <c r="AH2" s="55" t="s">
        <v>397</v>
      </c>
    </row>
    <row r="3" spans="1:34">
      <c r="E3" s="1" t="s">
        <v>224</v>
      </c>
      <c r="F3" s="35">
        <v>5</v>
      </c>
      <c r="G3" s="35">
        <v>5</v>
      </c>
      <c r="H3" s="35">
        <v>5</v>
      </c>
      <c r="I3" s="35">
        <v>5</v>
      </c>
      <c r="J3" s="35">
        <v>5</v>
      </c>
      <c r="K3" s="35">
        <v>5</v>
      </c>
      <c r="L3" s="35">
        <v>5</v>
      </c>
      <c r="M3" s="35">
        <v>5</v>
      </c>
      <c r="N3" s="35">
        <v>5</v>
      </c>
      <c r="O3" s="35">
        <v>5</v>
      </c>
      <c r="P3" s="35">
        <v>5</v>
      </c>
      <c r="Q3" s="35">
        <v>5</v>
      </c>
      <c r="R3" s="35">
        <v>5</v>
      </c>
      <c r="S3" s="35">
        <v>1</v>
      </c>
      <c r="T3" s="36"/>
      <c r="U3" s="35">
        <v>5</v>
      </c>
      <c r="V3" s="35">
        <v>5</v>
      </c>
      <c r="W3" s="35">
        <v>5</v>
      </c>
      <c r="X3" s="35">
        <v>5</v>
      </c>
      <c r="Y3" s="35">
        <v>5</v>
      </c>
      <c r="Z3" s="35">
        <v>5</v>
      </c>
      <c r="AA3" s="35">
        <v>5</v>
      </c>
      <c r="AB3" s="35">
        <v>5</v>
      </c>
      <c r="AC3" s="35">
        <v>5</v>
      </c>
      <c r="AD3" s="35">
        <v>5</v>
      </c>
      <c r="AE3" s="35">
        <v>5</v>
      </c>
      <c r="AF3" s="35">
        <v>5</v>
      </c>
      <c r="AG3" s="35">
        <v>5</v>
      </c>
      <c r="AH3" s="35">
        <v>1</v>
      </c>
    </row>
    <row r="4" spans="1:34">
      <c r="E4" s="1" t="s">
        <v>225</v>
      </c>
      <c r="F4" s="35">
        <v>1</v>
      </c>
      <c r="G4" s="35">
        <v>1</v>
      </c>
      <c r="H4" s="35">
        <v>1</v>
      </c>
      <c r="I4" s="35">
        <v>1</v>
      </c>
      <c r="J4" s="35">
        <v>1</v>
      </c>
      <c r="K4" s="35">
        <v>1</v>
      </c>
      <c r="L4" s="35">
        <v>1</v>
      </c>
      <c r="M4" s="35">
        <v>1</v>
      </c>
      <c r="N4" s="35">
        <v>1</v>
      </c>
      <c r="O4" s="35">
        <v>1</v>
      </c>
      <c r="P4" s="35">
        <v>1</v>
      </c>
      <c r="Q4" s="35">
        <v>1</v>
      </c>
      <c r="R4" s="35">
        <v>1</v>
      </c>
      <c r="S4" s="35">
        <v>0</v>
      </c>
      <c r="T4" s="36"/>
      <c r="U4" s="35">
        <v>1</v>
      </c>
      <c r="V4" s="35">
        <v>1</v>
      </c>
      <c r="W4" s="35">
        <v>1</v>
      </c>
      <c r="X4" s="35">
        <v>1</v>
      </c>
      <c r="Y4" s="35">
        <v>1</v>
      </c>
      <c r="Z4" s="35">
        <v>1</v>
      </c>
      <c r="AA4" s="35">
        <v>1</v>
      </c>
      <c r="AB4" s="35">
        <v>1</v>
      </c>
      <c r="AC4" s="35">
        <v>1</v>
      </c>
      <c r="AD4" s="35">
        <v>1</v>
      </c>
      <c r="AE4" s="35">
        <v>1</v>
      </c>
      <c r="AF4" s="35">
        <v>1</v>
      </c>
      <c r="AG4" s="35">
        <v>1</v>
      </c>
      <c r="AH4" s="35">
        <v>0</v>
      </c>
    </row>
    <row r="5" spans="1:34">
      <c r="E5" s="1" t="s">
        <v>226</v>
      </c>
      <c r="F5" s="35">
        <v>0</v>
      </c>
      <c r="G5" s="35">
        <v>0</v>
      </c>
      <c r="H5" s="35">
        <v>0</v>
      </c>
      <c r="I5" s="35">
        <v>0</v>
      </c>
      <c r="J5" s="35">
        <v>0</v>
      </c>
      <c r="K5" s="35">
        <v>0</v>
      </c>
      <c r="L5" s="35">
        <v>0</v>
      </c>
      <c r="M5" s="35">
        <v>0</v>
      </c>
      <c r="N5" s="35">
        <v>0</v>
      </c>
      <c r="O5" s="35">
        <v>0</v>
      </c>
      <c r="P5" s="35">
        <v>0</v>
      </c>
      <c r="Q5" s="35">
        <v>0</v>
      </c>
      <c r="R5" s="35">
        <v>0</v>
      </c>
      <c r="S5" s="35">
        <v>1</v>
      </c>
      <c r="T5" s="36"/>
      <c r="U5" s="35">
        <v>0</v>
      </c>
      <c r="V5" s="35">
        <v>0</v>
      </c>
      <c r="W5" s="35">
        <v>0</v>
      </c>
      <c r="X5" s="35">
        <v>0</v>
      </c>
      <c r="Y5" s="35">
        <v>0</v>
      </c>
      <c r="Z5" s="35">
        <v>0</v>
      </c>
      <c r="AA5" s="35">
        <v>0</v>
      </c>
      <c r="AB5" s="35">
        <v>0</v>
      </c>
      <c r="AC5" s="35">
        <v>0</v>
      </c>
      <c r="AD5" s="35">
        <v>0</v>
      </c>
      <c r="AE5" s="35">
        <v>0</v>
      </c>
      <c r="AF5" s="35">
        <v>0</v>
      </c>
      <c r="AG5" s="35">
        <v>0</v>
      </c>
      <c r="AH5" s="35">
        <v>1</v>
      </c>
    </row>
    <row r="6" spans="1:34">
      <c r="E6" s="1" t="s">
        <v>227</v>
      </c>
      <c r="F6" s="35" t="s">
        <v>228</v>
      </c>
      <c r="G6" s="35" t="s">
        <v>228</v>
      </c>
      <c r="H6" s="35" t="s">
        <v>228</v>
      </c>
      <c r="I6" s="35" t="s">
        <v>228</v>
      </c>
      <c r="J6" s="35" t="s">
        <v>228</v>
      </c>
      <c r="K6" s="35" t="s">
        <v>228</v>
      </c>
      <c r="L6" s="35" t="s">
        <v>228</v>
      </c>
      <c r="M6" s="35" t="s">
        <v>228</v>
      </c>
      <c r="N6" s="35" t="s">
        <v>228</v>
      </c>
      <c r="O6" s="35" t="s">
        <v>228</v>
      </c>
      <c r="P6" s="35" t="s">
        <v>228</v>
      </c>
      <c r="Q6" s="35" t="s">
        <v>228</v>
      </c>
      <c r="R6" s="35" t="s">
        <v>228</v>
      </c>
      <c r="S6" s="35" t="s">
        <v>228</v>
      </c>
      <c r="T6" s="36"/>
      <c r="U6" s="35" t="s">
        <v>228</v>
      </c>
      <c r="V6" s="35" t="s">
        <v>228</v>
      </c>
      <c r="W6" s="35" t="s">
        <v>228</v>
      </c>
      <c r="X6" s="35" t="s">
        <v>228</v>
      </c>
      <c r="Y6" s="35" t="s">
        <v>228</v>
      </c>
      <c r="Z6" s="35" t="s">
        <v>228</v>
      </c>
      <c r="AA6" s="35" t="s">
        <v>228</v>
      </c>
      <c r="AB6" s="35" t="s">
        <v>228</v>
      </c>
      <c r="AC6" s="35" t="s">
        <v>228</v>
      </c>
      <c r="AD6" s="35" t="s">
        <v>228</v>
      </c>
      <c r="AE6" s="35" t="s">
        <v>228</v>
      </c>
      <c r="AF6" s="35" t="s">
        <v>228</v>
      </c>
      <c r="AG6" s="35" t="s">
        <v>228</v>
      </c>
      <c r="AH6" s="35" t="s">
        <v>228</v>
      </c>
    </row>
    <row r="7" spans="1:34">
      <c r="C7" t="s">
        <v>7</v>
      </c>
      <c r="E7" s="1" t="s">
        <v>182</v>
      </c>
      <c r="F7" s="44"/>
      <c r="G7" s="44"/>
      <c r="H7" s="44"/>
      <c r="I7" s="44"/>
      <c r="J7" s="45"/>
      <c r="K7" s="44"/>
      <c r="L7" s="44"/>
      <c r="M7" s="44"/>
      <c r="N7" s="44"/>
      <c r="O7" s="44"/>
      <c r="P7" s="44"/>
      <c r="Q7" s="44"/>
      <c r="R7" s="44"/>
      <c r="S7" s="46"/>
      <c r="T7" s="36"/>
    </row>
    <row r="8" spans="1:34">
      <c r="A8" s="47" t="s">
        <v>8</v>
      </c>
      <c r="B8" s="47" t="s">
        <v>345</v>
      </c>
      <c r="C8" s="43" t="str">
        <f>IF(COUNT(AH8)&lt;1,"..",IF(ISNUMBER(Y8),AVERAGE(AVERAGE(U8:Y8),AH8),AVERAGE(AVERAGE(U8:X8,AVERAGE(Z8:AF8)),AH8)))</f>
        <v>..</v>
      </c>
      <c r="E8" s="1" t="s">
        <v>182</v>
      </c>
      <c r="F8" s="52">
        <v>3.1</v>
      </c>
      <c r="G8" s="52">
        <v>2.9</v>
      </c>
      <c r="H8" s="52">
        <v>2.6</v>
      </c>
      <c r="I8" s="52">
        <v>3.4</v>
      </c>
      <c r="J8" s="37" t="s">
        <v>181</v>
      </c>
      <c r="K8" s="52">
        <v>2.5</v>
      </c>
      <c r="L8" s="52">
        <v>3</v>
      </c>
      <c r="M8" s="52">
        <v>2.9</v>
      </c>
      <c r="N8" s="52">
        <v>3</v>
      </c>
      <c r="O8" s="52">
        <v>3</v>
      </c>
      <c r="P8" s="52">
        <v>2.8</v>
      </c>
      <c r="Q8" s="52">
        <v>3</v>
      </c>
      <c r="R8" s="52">
        <v>3.3</v>
      </c>
      <c r="S8" s="38" t="s">
        <v>181</v>
      </c>
      <c r="T8" s="36"/>
      <c r="U8" s="43">
        <f>IF(ISNUMBER(F8)=TRUE,U$5*(F8-U$4)/(U$3-U$4)+(1-U$5)*(1-(F8-U$4)/(U$3-U$4)),"..")</f>
        <v>0.47499999999999998</v>
      </c>
      <c r="V8" s="43">
        <f t="shared" ref="V8:AH8" si="0">IF(ISNUMBER(G8)=TRUE,V$5*(G8-V$4)/(V$3-V$4)+(1-V$5)*(1-(G8-V$4)/(V$3-V$4)),"..")</f>
        <v>0.52500000000000002</v>
      </c>
      <c r="W8" s="43">
        <f t="shared" si="0"/>
        <v>0.6</v>
      </c>
      <c r="X8" s="43">
        <f t="shared" si="0"/>
        <v>0.4</v>
      </c>
      <c r="Y8" s="43" t="str">
        <f t="shared" si="0"/>
        <v>..</v>
      </c>
      <c r="Z8" s="43">
        <f t="shared" si="0"/>
        <v>0.625</v>
      </c>
      <c r="AA8" s="43">
        <f t="shared" si="0"/>
        <v>0.5</v>
      </c>
      <c r="AB8" s="43">
        <f t="shared" si="0"/>
        <v>0.52500000000000002</v>
      </c>
      <c r="AC8" s="43">
        <f t="shared" si="0"/>
        <v>0.5</v>
      </c>
      <c r="AD8" s="43">
        <f t="shared" si="0"/>
        <v>0.5</v>
      </c>
      <c r="AE8" s="43">
        <f t="shared" si="0"/>
        <v>0.55000000000000004</v>
      </c>
      <c r="AF8" s="43">
        <f t="shared" si="0"/>
        <v>0.5</v>
      </c>
      <c r="AG8" s="43">
        <f t="shared" si="0"/>
        <v>0.42500000000000004</v>
      </c>
      <c r="AH8" s="43" t="str">
        <f t="shared" si="0"/>
        <v>..</v>
      </c>
    </row>
    <row r="9" spans="1:34">
      <c r="A9" s="47" t="s">
        <v>9</v>
      </c>
      <c r="B9" s="47" t="s">
        <v>264</v>
      </c>
      <c r="C9" s="43">
        <f t="shared" ref="C9:C69" si="1">IF(COUNT(AH9)&lt;1,"..",IF(ISNUMBER(Y9),AVERAGE(AVERAGE(U9:Y9),AH9),AVERAGE(AVERAGE(U9:X9,AVERAGE(Z9:AF9)),AH9)))</f>
        <v>0.61964653902798239</v>
      </c>
      <c r="F9" s="52">
        <v>2.9</v>
      </c>
      <c r="G9" s="52">
        <v>3</v>
      </c>
      <c r="H9" s="52">
        <v>2.2000000000000002</v>
      </c>
      <c r="I9" s="52">
        <v>3.2</v>
      </c>
      <c r="J9" s="53" t="s">
        <v>181</v>
      </c>
      <c r="K9" s="52">
        <v>2.1</v>
      </c>
      <c r="L9" s="52">
        <v>3.1</v>
      </c>
      <c r="M9" s="52">
        <v>2.7</v>
      </c>
      <c r="N9" s="52">
        <v>3.5</v>
      </c>
      <c r="O9" s="52">
        <v>2</v>
      </c>
      <c r="P9" s="52">
        <v>3.3</v>
      </c>
      <c r="Q9" s="52">
        <v>2.4</v>
      </c>
      <c r="R9" s="52">
        <v>3.7</v>
      </c>
      <c r="S9" s="38">
        <v>0.69072164948453607</v>
      </c>
      <c r="T9" s="37"/>
      <c r="U9" s="43">
        <f t="shared" ref="U9:U69" si="2">IF(ISNUMBER(F9)=TRUE,U$5*(F9-U$4)/(U$3-U$4)+(1-U$5)*(1-(F9-U$4)/(U$3-U$4)),"..")</f>
        <v>0.52500000000000002</v>
      </c>
      <c r="V9" s="43">
        <f t="shared" ref="V9:V69" si="3">IF(ISNUMBER(G9)=TRUE,V$5*(G9-V$4)/(V$3-V$4)+(1-V$5)*(1-(G9-V$4)/(V$3-V$4)),"..")</f>
        <v>0.5</v>
      </c>
      <c r="W9" s="43">
        <f t="shared" ref="W9:W69" si="4">IF(ISNUMBER(H9)=TRUE,W$5*(H9-W$4)/(W$3-W$4)+(1-W$5)*(1-(H9-W$4)/(W$3-W$4)),"..")</f>
        <v>0.7</v>
      </c>
      <c r="X9" s="43">
        <f t="shared" ref="X9:X69" si="5">IF(ISNUMBER(I9)=TRUE,X$5*(I9-X$4)/(X$3-X$4)+(1-X$5)*(1-(I9-X$4)/(X$3-X$4)),"..")</f>
        <v>0.44999999999999996</v>
      </c>
      <c r="Y9" s="43" t="str">
        <f t="shared" ref="Y9:Y69" si="6">IF(ISNUMBER(J9)=TRUE,Y$5*(J9-Y$4)/(Y$3-Y$4)+(1-Y$5)*(1-(J9-Y$4)/(Y$3-Y$4)),"..")</f>
        <v>..</v>
      </c>
      <c r="Z9" s="43">
        <f t="shared" ref="Z9:Z69" si="7">IF(ISNUMBER(K9)=TRUE,Z$5*(K9-Z$4)/(Z$3-Z$4)+(1-Z$5)*(1-(K9-Z$4)/(Z$3-Z$4)),"..")</f>
        <v>0.72499999999999998</v>
      </c>
      <c r="AA9" s="43">
        <f t="shared" ref="AA9:AA69" si="8">IF(ISNUMBER(L9)=TRUE,AA$5*(L9-AA$4)/(AA$3-AA$4)+(1-AA$5)*(1-(L9-AA$4)/(AA$3-AA$4)),"..")</f>
        <v>0.47499999999999998</v>
      </c>
      <c r="AB9" s="43">
        <f t="shared" ref="AB9:AB69" si="9">IF(ISNUMBER(M9)=TRUE,AB$5*(M9-AB$4)/(AB$3-AB$4)+(1-AB$5)*(1-(M9-AB$4)/(AB$3-AB$4)),"..")</f>
        <v>0.57499999999999996</v>
      </c>
      <c r="AC9" s="43">
        <f t="shared" ref="AC9:AC69" si="10">IF(ISNUMBER(N9)=TRUE,AC$5*(N9-AC$4)/(AC$3-AC$4)+(1-AC$5)*(1-(N9-AC$4)/(AC$3-AC$4)),"..")</f>
        <v>0.375</v>
      </c>
      <c r="AD9" s="43">
        <f t="shared" ref="AD9:AD69" si="11">IF(ISNUMBER(O9)=TRUE,AD$5*(O9-AD$4)/(AD$3-AD$4)+(1-AD$5)*(1-(O9-AD$4)/(AD$3-AD$4)),"..")</f>
        <v>0.75</v>
      </c>
      <c r="AE9" s="43">
        <f t="shared" ref="AE9:AE69" si="12">IF(ISNUMBER(P9)=TRUE,AE$5*(P9-AE$4)/(AE$3-AE$4)+(1-AE$5)*(1-(P9-AE$4)/(AE$3-AE$4)),"..")</f>
        <v>0.42500000000000004</v>
      </c>
      <c r="AF9" s="43">
        <f t="shared" ref="AF9:AF69" si="13">IF(ISNUMBER(Q9)=TRUE,AF$5*(Q9-AF$4)/(AF$3-AF$4)+(1-AF$5)*(1-(Q9-AF$4)/(AF$3-AF$4)),"..")</f>
        <v>0.65</v>
      </c>
      <c r="AG9" s="43">
        <f t="shared" ref="AG9:AG69" si="14">IF(ISNUMBER(R9)=TRUE,AG$5*(R9-AG$4)/(AG$3-AG$4)+(1-AG$5)*(1-(R9-AG$4)/(AG$3-AG$4)),"..")</f>
        <v>0.32499999999999996</v>
      </c>
      <c r="AH9" s="43">
        <f t="shared" ref="AH9:AH69" si="15">IF(ISNUMBER(S9)=TRUE,AH$5*(S9-AH$4)/(AH$3-AH$4)+(1-AH$5)*(1-(S9-AH$4)/(AH$3-AH$4)),"..")</f>
        <v>0.69072164948453607</v>
      </c>
    </row>
    <row r="10" spans="1:34">
      <c r="A10" s="47" t="s">
        <v>10</v>
      </c>
      <c r="B10" s="47" t="s">
        <v>247</v>
      </c>
      <c r="C10" s="43">
        <f t="shared" si="1"/>
        <v>0.57933982683982688</v>
      </c>
      <c r="F10" s="52">
        <v>4.5999999999999996</v>
      </c>
      <c r="G10" s="52">
        <v>4.5999999999999996</v>
      </c>
      <c r="H10" s="52">
        <v>3.5</v>
      </c>
      <c r="I10" s="52">
        <v>4.3</v>
      </c>
      <c r="J10" s="53" t="s">
        <v>181</v>
      </c>
      <c r="K10" s="52">
        <v>3.1</v>
      </c>
      <c r="L10" s="52">
        <v>4.4000000000000004</v>
      </c>
      <c r="M10" s="52">
        <v>3.8</v>
      </c>
      <c r="N10" s="52">
        <v>3.6</v>
      </c>
      <c r="O10" s="52">
        <v>3.4</v>
      </c>
      <c r="P10" s="52">
        <v>3.3</v>
      </c>
      <c r="Q10" s="52">
        <v>3.7</v>
      </c>
      <c r="R10" s="52">
        <v>4.2</v>
      </c>
      <c r="S10" s="38">
        <v>0.93939393939393945</v>
      </c>
      <c r="T10" s="36"/>
      <c r="U10" s="43">
        <f t="shared" si="2"/>
        <v>0.10000000000000009</v>
      </c>
      <c r="V10" s="43">
        <f t="shared" si="3"/>
        <v>0.10000000000000009</v>
      </c>
      <c r="W10" s="43">
        <f t="shared" si="4"/>
        <v>0.375</v>
      </c>
      <c r="X10" s="43">
        <f t="shared" si="5"/>
        <v>0.17500000000000004</v>
      </c>
      <c r="Y10" s="43" t="str">
        <f t="shared" si="6"/>
        <v>..</v>
      </c>
      <c r="Z10" s="43">
        <f t="shared" si="7"/>
        <v>0.47499999999999998</v>
      </c>
      <c r="AA10" s="43">
        <f t="shared" si="8"/>
        <v>0.14999999999999991</v>
      </c>
      <c r="AB10" s="43">
        <f t="shared" si="9"/>
        <v>0.30000000000000004</v>
      </c>
      <c r="AC10" s="43">
        <f t="shared" si="10"/>
        <v>0.35</v>
      </c>
      <c r="AD10" s="43">
        <f t="shared" si="11"/>
        <v>0.4</v>
      </c>
      <c r="AE10" s="43">
        <f t="shared" si="12"/>
        <v>0.42500000000000004</v>
      </c>
      <c r="AF10" s="43">
        <f t="shared" si="13"/>
        <v>0.32499999999999996</v>
      </c>
      <c r="AG10" s="43">
        <f t="shared" si="14"/>
        <v>0.19999999999999996</v>
      </c>
      <c r="AH10" s="43">
        <f t="shared" si="15"/>
        <v>0.93939393939393945</v>
      </c>
    </row>
    <row r="11" spans="1:34">
      <c r="A11" s="47" t="s">
        <v>13</v>
      </c>
      <c r="B11" s="47" t="s">
        <v>384</v>
      </c>
      <c r="C11" s="43">
        <f t="shared" si="1"/>
        <v>0.76896103896103896</v>
      </c>
      <c r="F11" s="52">
        <v>3.3</v>
      </c>
      <c r="G11" s="52">
        <v>2.8</v>
      </c>
      <c r="H11" s="52">
        <v>2.8</v>
      </c>
      <c r="I11" s="52">
        <v>2.6</v>
      </c>
      <c r="J11" s="53" t="s">
        <v>181</v>
      </c>
      <c r="K11" s="52">
        <v>2.2999999999999998</v>
      </c>
      <c r="L11" s="52">
        <v>2.8</v>
      </c>
      <c r="M11" s="52">
        <v>2.5</v>
      </c>
      <c r="N11" s="52">
        <v>2.7</v>
      </c>
      <c r="O11" s="52">
        <v>2.5</v>
      </c>
      <c r="P11" s="52">
        <v>2.4</v>
      </c>
      <c r="Q11" s="52">
        <v>2.4</v>
      </c>
      <c r="R11" s="52">
        <v>2.6</v>
      </c>
      <c r="S11" s="38">
        <v>0.98863636363636365</v>
      </c>
      <c r="T11" s="36"/>
      <c r="U11" s="43">
        <f t="shared" si="2"/>
        <v>0.42500000000000004</v>
      </c>
      <c r="V11" s="43">
        <f t="shared" si="3"/>
        <v>0.55000000000000004</v>
      </c>
      <c r="W11" s="43">
        <f t="shared" si="4"/>
        <v>0.55000000000000004</v>
      </c>
      <c r="X11" s="43">
        <f t="shared" si="5"/>
        <v>0.6</v>
      </c>
      <c r="Y11" s="43" t="str">
        <f t="shared" si="6"/>
        <v>..</v>
      </c>
      <c r="Z11" s="43">
        <f t="shared" si="7"/>
        <v>0.67500000000000004</v>
      </c>
      <c r="AA11" s="43">
        <f t="shared" si="8"/>
        <v>0.55000000000000004</v>
      </c>
      <c r="AB11" s="43">
        <f t="shared" si="9"/>
        <v>0.625</v>
      </c>
      <c r="AC11" s="43">
        <f t="shared" si="10"/>
        <v>0.57499999999999996</v>
      </c>
      <c r="AD11" s="43">
        <f t="shared" si="11"/>
        <v>0.625</v>
      </c>
      <c r="AE11" s="43">
        <f t="shared" si="12"/>
        <v>0.65</v>
      </c>
      <c r="AF11" s="43">
        <f t="shared" si="13"/>
        <v>0.65</v>
      </c>
      <c r="AG11" s="43">
        <f t="shared" si="14"/>
        <v>0.6</v>
      </c>
      <c r="AH11" s="43">
        <f t="shared" si="15"/>
        <v>0.98863636363636365</v>
      </c>
    </row>
    <row r="12" spans="1:34">
      <c r="A12" s="47" t="s">
        <v>24</v>
      </c>
      <c r="B12" s="47" t="s">
        <v>248</v>
      </c>
      <c r="C12" s="43">
        <f t="shared" si="1"/>
        <v>0.50194403534609711</v>
      </c>
      <c r="F12" s="52">
        <v>4.5</v>
      </c>
      <c r="G12" s="52">
        <v>4.3</v>
      </c>
      <c r="H12" s="52">
        <v>2.8</v>
      </c>
      <c r="I12" s="52">
        <v>4</v>
      </c>
      <c r="J12" s="53" t="s">
        <v>181</v>
      </c>
      <c r="K12" s="52">
        <v>3</v>
      </c>
      <c r="L12" s="52">
        <v>4.2</v>
      </c>
      <c r="M12" s="52">
        <v>3</v>
      </c>
      <c r="N12" s="52">
        <v>3.6</v>
      </c>
      <c r="O12" s="52">
        <v>3.6</v>
      </c>
      <c r="P12" s="52">
        <v>3</v>
      </c>
      <c r="Q12" s="52">
        <v>3</v>
      </c>
      <c r="R12" s="52">
        <v>4.2</v>
      </c>
      <c r="S12" s="38">
        <v>0.7010309278350515</v>
      </c>
      <c r="T12" s="36"/>
      <c r="U12" s="43">
        <f t="shared" si="2"/>
        <v>0.125</v>
      </c>
      <c r="V12" s="43">
        <f t="shared" si="3"/>
        <v>0.17500000000000004</v>
      </c>
      <c r="W12" s="43">
        <f t="shared" si="4"/>
        <v>0.55000000000000004</v>
      </c>
      <c r="X12" s="43">
        <f t="shared" si="5"/>
        <v>0.25</v>
      </c>
      <c r="Y12" s="43" t="str">
        <f t="shared" si="6"/>
        <v>..</v>
      </c>
      <c r="Z12" s="43">
        <f t="shared" si="7"/>
        <v>0.5</v>
      </c>
      <c r="AA12" s="43">
        <f t="shared" si="8"/>
        <v>0.19999999999999996</v>
      </c>
      <c r="AB12" s="43">
        <f t="shared" si="9"/>
        <v>0.5</v>
      </c>
      <c r="AC12" s="43">
        <f t="shared" si="10"/>
        <v>0.35</v>
      </c>
      <c r="AD12" s="43">
        <f t="shared" si="11"/>
        <v>0.35</v>
      </c>
      <c r="AE12" s="43">
        <f t="shared" si="12"/>
        <v>0.5</v>
      </c>
      <c r="AF12" s="43">
        <f t="shared" si="13"/>
        <v>0.5</v>
      </c>
      <c r="AG12" s="43">
        <f t="shared" si="14"/>
        <v>0.19999999999999996</v>
      </c>
      <c r="AH12" s="43">
        <f t="shared" si="15"/>
        <v>0.7010309278350515</v>
      </c>
    </row>
    <row r="13" spans="1:34">
      <c r="A13" s="47" t="s">
        <v>22</v>
      </c>
      <c r="B13" s="47" t="s">
        <v>535</v>
      </c>
      <c r="C13" s="43">
        <f t="shared" si="1"/>
        <v>0.58977540500736381</v>
      </c>
      <c r="E13" s="1" t="s">
        <v>182</v>
      </c>
      <c r="F13" s="52">
        <v>4.3</v>
      </c>
      <c r="G13" s="52">
        <v>4.0999999999999996</v>
      </c>
      <c r="H13" s="52">
        <v>3.1</v>
      </c>
      <c r="I13" s="52">
        <v>4</v>
      </c>
      <c r="J13" s="53" t="s">
        <v>181</v>
      </c>
      <c r="K13" s="52">
        <v>3.5</v>
      </c>
      <c r="L13" s="52">
        <v>3.9</v>
      </c>
      <c r="M13" s="52">
        <v>3.1</v>
      </c>
      <c r="N13" s="52">
        <v>3.3</v>
      </c>
      <c r="O13" s="52">
        <v>2.2999999999999998</v>
      </c>
      <c r="P13" s="52">
        <v>3.8</v>
      </c>
      <c r="Q13" s="52">
        <v>2.7</v>
      </c>
      <c r="R13" s="52">
        <v>4</v>
      </c>
      <c r="S13" s="38">
        <v>0.865979381443299</v>
      </c>
      <c r="T13" s="36"/>
      <c r="U13" s="43">
        <f t="shared" si="2"/>
        <v>0.17500000000000004</v>
      </c>
      <c r="V13" s="43">
        <f t="shared" si="3"/>
        <v>0.22500000000000009</v>
      </c>
      <c r="W13" s="43">
        <f t="shared" si="4"/>
        <v>0.47499999999999998</v>
      </c>
      <c r="X13" s="43">
        <f t="shared" si="5"/>
        <v>0.25</v>
      </c>
      <c r="Y13" s="43" t="str">
        <f t="shared" si="6"/>
        <v>..</v>
      </c>
      <c r="Z13" s="43">
        <f t="shared" si="7"/>
        <v>0.375</v>
      </c>
      <c r="AA13" s="43">
        <f t="shared" si="8"/>
        <v>0.27500000000000002</v>
      </c>
      <c r="AB13" s="43">
        <f t="shared" si="9"/>
        <v>0.47499999999999998</v>
      </c>
      <c r="AC13" s="43">
        <f t="shared" si="10"/>
        <v>0.42500000000000004</v>
      </c>
      <c r="AD13" s="43">
        <f t="shared" si="11"/>
        <v>0.67500000000000004</v>
      </c>
      <c r="AE13" s="43">
        <f t="shared" si="12"/>
        <v>0.30000000000000004</v>
      </c>
      <c r="AF13" s="43">
        <f t="shared" si="13"/>
        <v>0.57499999999999996</v>
      </c>
      <c r="AG13" s="43">
        <f t="shared" si="14"/>
        <v>0.25</v>
      </c>
      <c r="AH13" s="43">
        <f t="shared" si="15"/>
        <v>0.865979381443299</v>
      </c>
    </row>
    <row r="14" spans="1:34">
      <c r="A14" s="47" t="s">
        <v>25</v>
      </c>
      <c r="B14" s="47" t="s">
        <v>249</v>
      </c>
      <c r="C14" s="43">
        <f t="shared" si="1"/>
        <v>0.5573015873015873</v>
      </c>
      <c r="F14" s="52">
        <v>4.5</v>
      </c>
      <c r="G14" s="52">
        <v>4.3</v>
      </c>
      <c r="H14" s="52">
        <v>3.6</v>
      </c>
      <c r="I14" s="52">
        <v>4.2</v>
      </c>
      <c r="J14" s="53" t="s">
        <v>181</v>
      </c>
      <c r="K14" s="52">
        <v>3.9</v>
      </c>
      <c r="L14" s="52">
        <v>4.4000000000000004</v>
      </c>
      <c r="M14" s="52">
        <v>3.6</v>
      </c>
      <c r="N14" s="52">
        <v>4.2</v>
      </c>
      <c r="O14" s="52">
        <v>3.4</v>
      </c>
      <c r="P14" s="52">
        <v>3.9</v>
      </c>
      <c r="Q14" s="52">
        <v>3.8</v>
      </c>
      <c r="R14" s="52">
        <v>3.9</v>
      </c>
      <c r="S14" s="38">
        <v>0.88888888888888884</v>
      </c>
      <c r="T14" s="37"/>
      <c r="U14" s="43">
        <f t="shared" si="2"/>
        <v>0.125</v>
      </c>
      <c r="V14" s="43">
        <f t="shared" si="3"/>
        <v>0.17500000000000004</v>
      </c>
      <c r="W14" s="43">
        <f t="shared" si="4"/>
        <v>0.35</v>
      </c>
      <c r="X14" s="43">
        <f t="shared" si="5"/>
        <v>0.19999999999999996</v>
      </c>
      <c r="Y14" s="43" t="str">
        <f t="shared" si="6"/>
        <v>..</v>
      </c>
      <c r="Z14" s="43">
        <f t="shared" si="7"/>
        <v>0.27500000000000002</v>
      </c>
      <c r="AA14" s="43">
        <f t="shared" si="8"/>
        <v>0.14999999999999991</v>
      </c>
      <c r="AB14" s="43">
        <f t="shared" si="9"/>
        <v>0.35</v>
      </c>
      <c r="AC14" s="43">
        <f t="shared" si="10"/>
        <v>0.19999999999999996</v>
      </c>
      <c r="AD14" s="43">
        <f t="shared" si="11"/>
        <v>0.4</v>
      </c>
      <c r="AE14" s="43">
        <f t="shared" si="12"/>
        <v>0.27500000000000002</v>
      </c>
      <c r="AF14" s="43">
        <f t="shared" si="13"/>
        <v>0.30000000000000004</v>
      </c>
      <c r="AG14" s="43">
        <f t="shared" si="14"/>
        <v>0.27500000000000002</v>
      </c>
      <c r="AH14" s="43">
        <f t="shared" si="15"/>
        <v>0.88888888888888884</v>
      </c>
    </row>
    <row r="15" spans="1:34">
      <c r="A15" s="47" t="s">
        <v>20</v>
      </c>
      <c r="B15" s="47" t="s">
        <v>270</v>
      </c>
      <c r="C15" s="43">
        <f t="shared" si="1"/>
        <v>0.61381336405529952</v>
      </c>
      <c r="F15" s="52">
        <v>4.3</v>
      </c>
      <c r="G15" s="52">
        <v>4.2</v>
      </c>
      <c r="H15" s="52">
        <v>3</v>
      </c>
      <c r="I15" s="52">
        <v>4.3</v>
      </c>
      <c r="J15" s="53" t="s">
        <v>181</v>
      </c>
      <c r="K15" s="52">
        <v>3.3</v>
      </c>
      <c r="L15" s="52">
        <v>3.8</v>
      </c>
      <c r="M15" s="52">
        <v>3.6</v>
      </c>
      <c r="N15" s="52">
        <v>3.5</v>
      </c>
      <c r="O15" s="52">
        <v>2.7</v>
      </c>
      <c r="P15" s="52">
        <v>3.8</v>
      </c>
      <c r="Q15" s="52">
        <v>2.8</v>
      </c>
      <c r="R15" s="52">
        <v>4.5</v>
      </c>
      <c r="S15" s="38">
        <v>0.93548387096774188</v>
      </c>
      <c r="T15" s="36"/>
      <c r="U15" s="43">
        <f t="shared" si="2"/>
        <v>0.17500000000000004</v>
      </c>
      <c r="V15" s="43">
        <f t="shared" si="3"/>
        <v>0.19999999999999996</v>
      </c>
      <c r="W15" s="43">
        <f t="shared" si="4"/>
        <v>0.5</v>
      </c>
      <c r="X15" s="43">
        <f t="shared" si="5"/>
        <v>0.17500000000000004</v>
      </c>
      <c r="Y15" s="43" t="str">
        <f t="shared" si="6"/>
        <v>..</v>
      </c>
      <c r="Z15" s="43">
        <f t="shared" si="7"/>
        <v>0.42500000000000004</v>
      </c>
      <c r="AA15" s="43">
        <f t="shared" si="8"/>
        <v>0.30000000000000004</v>
      </c>
      <c r="AB15" s="43">
        <f t="shared" si="9"/>
        <v>0.35</v>
      </c>
      <c r="AC15" s="43">
        <f t="shared" si="10"/>
        <v>0.375</v>
      </c>
      <c r="AD15" s="43">
        <f t="shared" si="11"/>
        <v>0.57499999999999996</v>
      </c>
      <c r="AE15" s="43">
        <f t="shared" si="12"/>
        <v>0.30000000000000004</v>
      </c>
      <c r="AF15" s="43">
        <f t="shared" si="13"/>
        <v>0.55000000000000004</v>
      </c>
      <c r="AG15" s="43">
        <f t="shared" si="14"/>
        <v>0.125</v>
      </c>
      <c r="AH15" s="43">
        <f t="shared" si="15"/>
        <v>0.93548387096774188</v>
      </c>
    </row>
    <row r="16" spans="1:34">
      <c r="A16" s="47" t="s">
        <v>35</v>
      </c>
      <c r="B16" s="47" t="s">
        <v>309</v>
      </c>
      <c r="C16" s="43">
        <f t="shared" si="1"/>
        <v>0.37946013289036545</v>
      </c>
      <c r="F16" s="52">
        <v>3.5</v>
      </c>
      <c r="G16" s="52">
        <v>3.3</v>
      </c>
      <c r="H16" s="52">
        <v>3.3</v>
      </c>
      <c r="I16" s="52">
        <v>4</v>
      </c>
      <c r="J16" s="53" t="s">
        <v>181</v>
      </c>
      <c r="K16" s="52">
        <v>3.5</v>
      </c>
      <c r="L16" s="52">
        <v>4.3</v>
      </c>
      <c r="M16" s="52">
        <v>3.4</v>
      </c>
      <c r="N16" s="52">
        <v>3.9</v>
      </c>
      <c r="O16" s="52">
        <v>3.5</v>
      </c>
      <c r="P16" s="52">
        <v>3.6</v>
      </c>
      <c r="Q16" s="52">
        <v>3.2</v>
      </c>
      <c r="R16" s="52">
        <v>4.3</v>
      </c>
      <c r="S16" s="38">
        <v>0.39534883720930231</v>
      </c>
      <c r="T16" s="36"/>
      <c r="U16" s="43">
        <f t="shared" si="2"/>
        <v>0.375</v>
      </c>
      <c r="V16" s="43">
        <f t="shared" si="3"/>
        <v>0.42500000000000004</v>
      </c>
      <c r="W16" s="43">
        <f t="shared" si="4"/>
        <v>0.42500000000000004</v>
      </c>
      <c r="X16" s="43">
        <f t="shared" si="5"/>
        <v>0.25</v>
      </c>
      <c r="Y16" s="43" t="str">
        <f t="shared" si="6"/>
        <v>..</v>
      </c>
      <c r="Z16" s="43">
        <f t="shared" si="7"/>
        <v>0.375</v>
      </c>
      <c r="AA16" s="43">
        <f t="shared" si="8"/>
        <v>0.17500000000000004</v>
      </c>
      <c r="AB16" s="43">
        <f t="shared" si="9"/>
        <v>0.4</v>
      </c>
      <c r="AC16" s="43">
        <f t="shared" si="10"/>
        <v>0.27500000000000002</v>
      </c>
      <c r="AD16" s="43">
        <f t="shared" si="11"/>
        <v>0.375</v>
      </c>
      <c r="AE16" s="43">
        <f t="shared" si="12"/>
        <v>0.35</v>
      </c>
      <c r="AF16" s="43">
        <f t="shared" si="13"/>
        <v>0.44999999999999996</v>
      </c>
      <c r="AG16" s="43">
        <f t="shared" si="14"/>
        <v>0.17500000000000004</v>
      </c>
      <c r="AH16" s="43">
        <f t="shared" si="15"/>
        <v>0.39534883720930231</v>
      </c>
    </row>
    <row r="17" spans="1:34">
      <c r="A17" s="47" t="s">
        <v>30</v>
      </c>
      <c r="B17" s="47" t="s">
        <v>349</v>
      </c>
      <c r="C17" s="43">
        <f t="shared" si="1"/>
        <v>0.70852092352092355</v>
      </c>
      <c r="F17" s="52">
        <v>3.8</v>
      </c>
      <c r="G17" s="52">
        <v>3.5</v>
      </c>
      <c r="H17" s="52">
        <v>3.2</v>
      </c>
      <c r="I17" s="52">
        <v>3.2</v>
      </c>
      <c r="J17" s="53" t="s">
        <v>181</v>
      </c>
      <c r="K17" s="52">
        <v>2.6</v>
      </c>
      <c r="L17" s="52">
        <v>2.8</v>
      </c>
      <c r="M17" s="52">
        <v>2.5</v>
      </c>
      <c r="N17" s="52">
        <v>3.1</v>
      </c>
      <c r="O17" s="52">
        <v>2.6</v>
      </c>
      <c r="P17" s="52">
        <v>2.7</v>
      </c>
      <c r="Q17" s="52">
        <v>3</v>
      </c>
      <c r="R17" s="52">
        <v>2.6</v>
      </c>
      <c r="S17" s="38">
        <v>0.98989898989898994</v>
      </c>
      <c r="T17" s="36"/>
      <c r="U17" s="43">
        <f t="shared" si="2"/>
        <v>0.30000000000000004</v>
      </c>
      <c r="V17" s="43">
        <f t="shared" si="3"/>
        <v>0.375</v>
      </c>
      <c r="W17" s="43">
        <f t="shared" si="4"/>
        <v>0.44999999999999996</v>
      </c>
      <c r="X17" s="43">
        <f t="shared" si="5"/>
        <v>0.44999999999999996</v>
      </c>
      <c r="Y17" s="43" t="str">
        <f t="shared" si="6"/>
        <v>..</v>
      </c>
      <c r="Z17" s="43">
        <f t="shared" si="7"/>
        <v>0.6</v>
      </c>
      <c r="AA17" s="43">
        <f t="shared" si="8"/>
        <v>0.55000000000000004</v>
      </c>
      <c r="AB17" s="43">
        <f t="shared" si="9"/>
        <v>0.625</v>
      </c>
      <c r="AC17" s="43">
        <f t="shared" si="10"/>
        <v>0.47499999999999998</v>
      </c>
      <c r="AD17" s="43">
        <f t="shared" si="11"/>
        <v>0.6</v>
      </c>
      <c r="AE17" s="43">
        <f t="shared" si="12"/>
        <v>0.57499999999999996</v>
      </c>
      <c r="AF17" s="43">
        <f t="shared" si="13"/>
        <v>0.5</v>
      </c>
      <c r="AG17" s="43">
        <f t="shared" si="14"/>
        <v>0.6</v>
      </c>
      <c r="AH17" s="43">
        <f t="shared" si="15"/>
        <v>0.98989898989898994</v>
      </c>
    </row>
    <row r="18" spans="1:34">
      <c r="A18" s="47" t="s">
        <v>39</v>
      </c>
      <c r="B18" s="47" t="s">
        <v>251</v>
      </c>
      <c r="C18" s="43">
        <f t="shared" si="1"/>
        <v>0.55821428571428566</v>
      </c>
      <c r="F18" s="52">
        <v>4.5</v>
      </c>
      <c r="G18" s="52">
        <v>4.3</v>
      </c>
      <c r="H18" s="52">
        <v>3.6</v>
      </c>
      <c r="I18" s="52">
        <v>4</v>
      </c>
      <c r="J18" s="53" t="s">
        <v>181</v>
      </c>
      <c r="K18" s="52">
        <v>3.8</v>
      </c>
      <c r="L18" s="52">
        <v>4.2</v>
      </c>
      <c r="M18" s="52">
        <v>3.5</v>
      </c>
      <c r="N18" s="52">
        <v>4.3</v>
      </c>
      <c r="O18" s="52">
        <v>0</v>
      </c>
      <c r="P18" s="52">
        <v>4.4000000000000004</v>
      </c>
      <c r="Q18" s="52">
        <v>4.0999999999999996</v>
      </c>
      <c r="R18" s="52">
        <v>4.0999999999999996</v>
      </c>
      <c r="S18" s="38">
        <v>0.86</v>
      </c>
      <c r="T18" s="36"/>
      <c r="U18" s="43">
        <f t="shared" si="2"/>
        <v>0.125</v>
      </c>
      <c r="V18" s="43">
        <f t="shared" si="3"/>
        <v>0.17500000000000004</v>
      </c>
      <c r="W18" s="43">
        <f t="shared" si="4"/>
        <v>0.35</v>
      </c>
      <c r="X18" s="43">
        <f t="shared" si="5"/>
        <v>0.25</v>
      </c>
      <c r="Y18" s="43" t="str">
        <f t="shared" si="6"/>
        <v>..</v>
      </c>
      <c r="Z18" s="43">
        <f t="shared" si="7"/>
        <v>0.30000000000000004</v>
      </c>
      <c r="AA18" s="43">
        <f t="shared" si="8"/>
        <v>0.19999999999999996</v>
      </c>
      <c r="AB18" s="43">
        <f t="shared" si="9"/>
        <v>0.375</v>
      </c>
      <c r="AC18" s="43">
        <f t="shared" si="10"/>
        <v>0.17500000000000004</v>
      </c>
      <c r="AD18" s="43">
        <f t="shared" si="11"/>
        <v>1.25</v>
      </c>
      <c r="AE18" s="43">
        <f t="shared" si="12"/>
        <v>0.14999999999999991</v>
      </c>
      <c r="AF18" s="43">
        <f t="shared" si="13"/>
        <v>0.22500000000000009</v>
      </c>
      <c r="AG18" s="43">
        <f t="shared" si="14"/>
        <v>0.22500000000000009</v>
      </c>
      <c r="AH18" s="43">
        <f t="shared" si="15"/>
        <v>0.86</v>
      </c>
    </row>
    <row r="19" spans="1:34">
      <c r="A19" s="47" t="s">
        <v>66</v>
      </c>
      <c r="B19" s="47" t="s">
        <v>271</v>
      </c>
      <c r="C19" s="43">
        <f t="shared" si="1"/>
        <v>0.64597402597402598</v>
      </c>
      <c r="F19" s="52">
        <v>3.6</v>
      </c>
      <c r="G19" s="52">
        <v>3.6</v>
      </c>
      <c r="H19" s="52">
        <v>3.1</v>
      </c>
      <c r="I19" s="52">
        <v>3.8</v>
      </c>
      <c r="J19" s="53" t="s">
        <v>181</v>
      </c>
      <c r="K19" s="52">
        <v>3</v>
      </c>
      <c r="L19" s="52">
        <v>3.3</v>
      </c>
      <c r="M19" s="52">
        <v>3.5</v>
      </c>
      <c r="N19" s="52">
        <v>3.5</v>
      </c>
      <c r="O19" s="52">
        <v>2.7</v>
      </c>
      <c r="P19" s="52">
        <v>3.6</v>
      </c>
      <c r="Q19" s="52">
        <v>3.1</v>
      </c>
      <c r="R19" s="52">
        <v>3.3</v>
      </c>
      <c r="S19" s="38">
        <v>0.90909090909090906</v>
      </c>
      <c r="T19" s="36"/>
      <c r="U19" s="43">
        <f t="shared" si="2"/>
        <v>0.35</v>
      </c>
      <c r="V19" s="43">
        <f t="shared" si="3"/>
        <v>0.35</v>
      </c>
      <c r="W19" s="43">
        <f t="shared" si="4"/>
        <v>0.47499999999999998</v>
      </c>
      <c r="X19" s="43">
        <f t="shared" si="5"/>
        <v>0.30000000000000004</v>
      </c>
      <c r="Y19" s="43" t="str">
        <f t="shared" si="6"/>
        <v>..</v>
      </c>
      <c r="Z19" s="43">
        <f t="shared" si="7"/>
        <v>0.5</v>
      </c>
      <c r="AA19" s="43">
        <f t="shared" si="8"/>
        <v>0.42500000000000004</v>
      </c>
      <c r="AB19" s="43">
        <f t="shared" si="9"/>
        <v>0.375</v>
      </c>
      <c r="AC19" s="43">
        <f t="shared" si="10"/>
        <v>0.375</v>
      </c>
      <c r="AD19" s="43">
        <f t="shared" si="11"/>
        <v>0.57499999999999996</v>
      </c>
      <c r="AE19" s="43">
        <f t="shared" si="12"/>
        <v>0.35</v>
      </c>
      <c r="AF19" s="43">
        <f t="shared" si="13"/>
        <v>0.47499999999999998</v>
      </c>
      <c r="AG19" s="43">
        <f t="shared" si="14"/>
        <v>0.42500000000000004</v>
      </c>
      <c r="AH19" s="43">
        <f t="shared" si="15"/>
        <v>0.90909090909090906</v>
      </c>
    </row>
    <row r="20" spans="1:34">
      <c r="A20" s="47" t="s">
        <v>41</v>
      </c>
      <c r="B20" s="47" t="s">
        <v>350</v>
      </c>
      <c r="C20" s="43">
        <f t="shared" si="1"/>
        <v>0.59622670807453415</v>
      </c>
      <c r="F20" s="52">
        <v>3.9</v>
      </c>
      <c r="G20" s="52">
        <v>3.5</v>
      </c>
      <c r="H20" s="52">
        <v>2.9</v>
      </c>
      <c r="I20" s="52">
        <v>3.5</v>
      </c>
      <c r="J20" s="53" t="s">
        <v>181</v>
      </c>
      <c r="K20" s="52">
        <v>2.6</v>
      </c>
      <c r="L20" s="52">
        <v>3.8</v>
      </c>
      <c r="M20" s="52">
        <v>2.2999999999999998</v>
      </c>
      <c r="N20" s="52">
        <v>2.9</v>
      </c>
      <c r="O20" s="52">
        <v>2.8</v>
      </c>
      <c r="P20" s="52">
        <v>3</v>
      </c>
      <c r="Q20" s="52">
        <v>2.1</v>
      </c>
      <c r="R20" s="52">
        <v>3.4</v>
      </c>
      <c r="S20" s="38">
        <v>0.77173913043478259</v>
      </c>
      <c r="T20" s="36"/>
      <c r="U20" s="43">
        <f t="shared" si="2"/>
        <v>0.27500000000000002</v>
      </c>
      <c r="V20" s="43">
        <f t="shared" si="3"/>
        <v>0.375</v>
      </c>
      <c r="W20" s="43">
        <f t="shared" si="4"/>
        <v>0.52500000000000002</v>
      </c>
      <c r="X20" s="43">
        <f t="shared" si="5"/>
        <v>0.375</v>
      </c>
      <c r="Y20" s="43" t="str">
        <f t="shared" si="6"/>
        <v>..</v>
      </c>
      <c r="Z20" s="43">
        <f t="shared" si="7"/>
        <v>0.6</v>
      </c>
      <c r="AA20" s="43">
        <f t="shared" si="8"/>
        <v>0.30000000000000004</v>
      </c>
      <c r="AB20" s="43">
        <f t="shared" si="9"/>
        <v>0.67500000000000004</v>
      </c>
      <c r="AC20" s="43">
        <f t="shared" si="10"/>
        <v>0.52500000000000002</v>
      </c>
      <c r="AD20" s="43">
        <f t="shared" si="11"/>
        <v>0.55000000000000004</v>
      </c>
      <c r="AE20" s="43">
        <f t="shared" si="12"/>
        <v>0.5</v>
      </c>
      <c r="AF20" s="43">
        <f t="shared" si="13"/>
        <v>0.72499999999999998</v>
      </c>
      <c r="AG20" s="43">
        <f t="shared" si="14"/>
        <v>0.4</v>
      </c>
      <c r="AH20" s="43">
        <f t="shared" si="15"/>
        <v>0.77173913043478259</v>
      </c>
    </row>
    <row r="21" spans="1:34">
      <c r="A21" s="47" t="s">
        <v>43</v>
      </c>
      <c r="B21" s="47" t="s">
        <v>352</v>
      </c>
      <c r="C21" s="43">
        <f t="shared" si="1"/>
        <v>0.83811327561327564</v>
      </c>
      <c r="F21" s="52">
        <v>2.6</v>
      </c>
      <c r="G21" s="52">
        <v>2.2000000000000002</v>
      </c>
      <c r="H21" s="52">
        <v>2.6</v>
      </c>
      <c r="I21" s="52">
        <v>1.9</v>
      </c>
      <c r="J21" s="53" t="s">
        <v>181</v>
      </c>
      <c r="K21" s="52">
        <v>1.7</v>
      </c>
      <c r="L21" s="52">
        <v>1.9</v>
      </c>
      <c r="M21" s="52">
        <v>1.5</v>
      </c>
      <c r="N21" s="52">
        <v>1.7</v>
      </c>
      <c r="O21" s="52">
        <v>1.9</v>
      </c>
      <c r="P21" s="52">
        <v>2</v>
      </c>
      <c r="Q21" s="52">
        <v>1.7</v>
      </c>
      <c r="R21" s="52">
        <v>1.7</v>
      </c>
      <c r="S21" s="38">
        <v>0.97979797979797978</v>
      </c>
      <c r="T21" s="36"/>
      <c r="U21" s="43">
        <f t="shared" si="2"/>
        <v>0.6</v>
      </c>
      <c r="V21" s="43">
        <f t="shared" si="3"/>
        <v>0.7</v>
      </c>
      <c r="W21" s="43">
        <f t="shared" si="4"/>
        <v>0.6</v>
      </c>
      <c r="X21" s="43">
        <f t="shared" si="5"/>
        <v>0.77500000000000002</v>
      </c>
      <c r="Y21" s="43" t="str">
        <f t="shared" si="6"/>
        <v>..</v>
      </c>
      <c r="Z21" s="43">
        <f t="shared" si="7"/>
        <v>0.82499999999999996</v>
      </c>
      <c r="AA21" s="43">
        <f t="shared" si="8"/>
        <v>0.77500000000000002</v>
      </c>
      <c r="AB21" s="43">
        <f t="shared" si="9"/>
        <v>0.875</v>
      </c>
      <c r="AC21" s="43">
        <f t="shared" si="10"/>
        <v>0.82499999999999996</v>
      </c>
      <c r="AD21" s="43">
        <f t="shared" si="11"/>
        <v>0.77500000000000002</v>
      </c>
      <c r="AE21" s="43">
        <f t="shared" si="12"/>
        <v>0.75</v>
      </c>
      <c r="AF21" s="43">
        <f t="shared" si="13"/>
        <v>0.82499999999999996</v>
      </c>
      <c r="AG21" s="43">
        <f t="shared" si="14"/>
        <v>0.82499999999999996</v>
      </c>
      <c r="AH21" s="43">
        <f t="shared" si="15"/>
        <v>0.97979797979797978</v>
      </c>
    </row>
    <row r="22" spans="1:34">
      <c r="A22" s="47" t="s">
        <v>46</v>
      </c>
      <c r="B22" s="47" t="s">
        <v>253</v>
      </c>
      <c r="C22" s="43">
        <f t="shared" si="1"/>
        <v>0.46367346938775511</v>
      </c>
      <c r="F22" s="52">
        <v>4.9000000000000004</v>
      </c>
      <c r="G22" s="52">
        <v>4.8</v>
      </c>
      <c r="H22" s="52">
        <v>3</v>
      </c>
      <c r="I22" s="52">
        <v>4.5</v>
      </c>
      <c r="J22" s="53" t="s">
        <v>181</v>
      </c>
      <c r="K22" s="52">
        <v>3.5</v>
      </c>
      <c r="L22" s="52">
        <v>4.3</v>
      </c>
      <c r="M22" s="52">
        <v>4.3</v>
      </c>
      <c r="N22" s="52">
        <v>3.5</v>
      </c>
      <c r="O22" s="52">
        <v>3.6</v>
      </c>
      <c r="P22" s="52">
        <v>3.3</v>
      </c>
      <c r="Q22" s="52">
        <v>3.7</v>
      </c>
      <c r="R22" s="52">
        <v>4.4000000000000004</v>
      </c>
      <c r="S22" s="38">
        <v>0.72448979591836737</v>
      </c>
      <c r="T22" s="36"/>
      <c r="U22" s="43">
        <f t="shared" si="2"/>
        <v>2.4999999999999911E-2</v>
      </c>
      <c r="V22" s="43">
        <f t="shared" si="3"/>
        <v>5.0000000000000044E-2</v>
      </c>
      <c r="W22" s="43">
        <f t="shared" si="4"/>
        <v>0.5</v>
      </c>
      <c r="X22" s="43">
        <f t="shared" si="5"/>
        <v>0.125</v>
      </c>
      <c r="Y22" s="43" t="str">
        <f t="shared" si="6"/>
        <v>..</v>
      </c>
      <c r="Z22" s="43">
        <f t="shared" si="7"/>
        <v>0.375</v>
      </c>
      <c r="AA22" s="43">
        <f t="shared" si="8"/>
        <v>0.17500000000000004</v>
      </c>
      <c r="AB22" s="43">
        <f t="shared" si="9"/>
        <v>0.17500000000000004</v>
      </c>
      <c r="AC22" s="43">
        <f t="shared" si="10"/>
        <v>0.375</v>
      </c>
      <c r="AD22" s="43">
        <f t="shared" si="11"/>
        <v>0.35</v>
      </c>
      <c r="AE22" s="43">
        <f t="shared" si="12"/>
        <v>0.42500000000000004</v>
      </c>
      <c r="AF22" s="43">
        <f t="shared" si="13"/>
        <v>0.32499999999999996</v>
      </c>
      <c r="AG22" s="43">
        <f t="shared" si="14"/>
        <v>0.14999999999999991</v>
      </c>
      <c r="AH22" s="43">
        <f t="shared" si="15"/>
        <v>0.72448979591836737</v>
      </c>
    </row>
    <row r="23" spans="1:34">
      <c r="A23" s="47" t="s">
        <v>49</v>
      </c>
      <c r="B23" s="47" t="s">
        <v>274</v>
      </c>
      <c r="C23" s="43">
        <f t="shared" si="1"/>
        <v>0.71862554112554111</v>
      </c>
      <c r="F23" s="52">
        <v>3.5</v>
      </c>
      <c r="G23" s="52">
        <v>3.1</v>
      </c>
      <c r="H23" s="52">
        <v>2.8</v>
      </c>
      <c r="I23" s="52">
        <v>3.1</v>
      </c>
      <c r="J23" s="53" t="s">
        <v>181</v>
      </c>
      <c r="K23" s="52">
        <v>2.4</v>
      </c>
      <c r="L23" s="52">
        <v>2.9</v>
      </c>
      <c r="M23" s="52">
        <v>2.9</v>
      </c>
      <c r="N23" s="52">
        <v>2.5</v>
      </c>
      <c r="O23" s="52">
        <v>2</v>
      </c>
      <c r="P23" s="52">
        <v>2.7</v>
      </c>
      <c r="Q23" s="52">
        <v>2.4</v>
      </c>
      <c r="R23" s="52">
        <v>3</v>
      </c>
      <c r="S23" s="38">
        <v>0.93939393939393945</v>
      </c>
      <c r="T23" s="36"/>
      <c r="U23" s="43">
        <f t="shared" si="2"/>
        <v>0.375</v>
      </c>
      <c r="V23" s="43">
        <f t="shared" si="3"/>
        <v>0.47499999999999998</v>
      </c>
      <c r="W23" s="43">
        <f t="shared" si="4"/>
        <v>0.55000000000000004</v>
      </c>
      <c r="X23" s="43">
        <f t="shared" si="5"/>
        <v>0.47499999999999998</v>
      </c>
      <c r="Y23" s="43" t="str">
        <f t="shared" si="6"/>
        <v>..</v>
      </c>
      <c r="Z23" s="43">
        <f t="shared" si="7"/>
        <v>0.65</v>
      </c>
      <c r="AA23" s="43">
        <f t="shared" si="8"/>
        <v>0.52500000000000002</v>
      </c>
      <c r="AB23" s="43">
        <f t="shared" si="9"/>
        <v>0.52500000000000002</v>
      </c>
      <c r="AC23" s="43">
        <f t="shared" si="10"/>
        <v>0.625</v>
      </c>
      <c r="AD23" s="43">
        <f t="shared" si="11"/>
        <v>0.75</v>
      </c>
      <c r="AE23" s="43">
        <f t="shared" si="12"/>
        <v>0.57499999999999996</v>
      </c>
      <c r="AF23" s="43">
        <f t="shared" si="13"/>
        <v>0.65</v>
      </c>
      <c r="AG23" s="43">
        <f t="shared" si="14"/>
        <v>0.5</v>
      </c>
      <c r="AH23" s="43">
        <f t="shared" si="15"/>
        <v>0.93939393939393945</v>
      </c>
    </row>
    <row r="24" spans="1:34">
      <c r="A24" s="47" t="s">
        <v>51</v>
      </c>
      <c r="B24" s="47" t="s">
        <v>356</v>
      </c>
      <c r="C24" s="43">
        <f t="shared" si="1"/>
        <v>0.80258928571428567</v>
      </c>
      <c r="F24" s="52">
        <v>3</v>
      </c>
      <c r="G24" s="52">
        <v>2.6</v>
      </c>
      <c r="H24" s="52">
        <v>2.9</v>
      </c>
      <c r="I24" s="52">
        <v>2</v>
      </c>
      <c r="J24" s="53" t="s">
        <v>181</v>
      </c>
      <c r="K24" s="52">
        <v>1.6</v>
      </c>
      <c r="L24" s="52">
        <v>1.7</v>
      </c>
      <c r="M24" s="52">
        <v>1.6</v>
      </c>
      <c r="N24" s="52">
        <v>2</v>
      </c>
      <c r="O24" s="52">
        <v>1.6</v>
      </c>
      <c r="P24" s="52">
        <v>1.9</v>
      </c>
      <c r="Q24" s="52">
        <v>2</v>
      </c>
      <c r="R24" s="52">
        <v>1.6</v>
      </c>
      <c r="S24" s="38">
        <v>0.96875</v>
      </c>
      <c r="T24" s="36"/>
      <c r="U24" s="43">
        <f t="shared" si="2"/>
        <v>0.5</v>
      </c>
      <c r="V24" s="43">
        <f t="shared" si="3"/>
        <v>0.6</v>
      </c>
      <c r="W24" s="43">
        <f t="shared" si="4"/>
        <v>0.52500000000000002</v>
      </c>
      <c r="X24" s="43">
        <f t="shared" si="5"/>
        <v>0.75</v>
      </c>
      <c r="Y24" s="43" t="str">
        <f t="shared" si="6"/>
        <v>..</v>
      </c>
      <c r="Z24" s="43">
        <f t="shared" si="7"/>
        <v>0.85</v>
      </c>
      <c r="AA24" s="43">
        <f t="shared" si="8"/>
        <v>0.82499999999999996</v>
      </c>
      <c r="AB24" s="43">
        <f t="shared" si="9"/>
        <v>0.85</v>
      </c>
      <c r="AC24" s="43">
        <f t="shared" si="10"/>
        <v>0.75</v>
      </c>
      <c r="AD24" s="43">
        <f t="shared" si="11"/>
        <v>0.85</v>
      </c>
      <c r="AE24" s="43">
        <f t="shared" si="12"/>
        <v>0.77500000000000002</v>
      </c>
      <c r="AF24" s="43">
        <f t="shared" si="13"/>
        <v>0.75</v>
      </c>
      <c r="AG24" s="43">
        <f t="shared" si="14"/>
        <v>0.85</v>
      </c>
      <c r="AH24" s="43">
        <f t="shared" si="15"/>
        <v>0.96875</v>
      </c>
    </row>
    <row r="25" spans="1:34">
      <c r="A25" s="47" t="s">
        <v>53</v>
      </c>
      <c r="B25" s="47" t="s">
        <v>275</v>
      </c>
      <c r="C25" s="43">
        <f t="shared" si="1"/>
        <v>0.69857142857142862</v>
      </c>
      <c r="E25" s="1" t="s">
        <v>182</v>
      </c>
      <c r="F25" s="52">
        <v>4.0999999999999996</v>
      </c>
      <c r="G25" s="52">
        <v>3.4</v>
      </c>
      <c r="H25" s="52">
        <v>3.5</v>
      </c>
      <c r="I25" s="52">
        <v>3.3</v>
      </c>
      <c r="J25" s="53" t="s">
        <v>181</v>
      </c>
      <c r="K25" s="52">
        <v>2</v>
      </c>
      <c r="L25" s="52">
        <v>3.1</v>
      </c>
      <c r="M25" s="52">
        <v>2.2000000000000002</v>
      </c>
      <c r="N25" s="52">
        <v>2.5</v>
      </c>
      <c r="O25" s="52">
        <v>2.2999999999999998</v>
      </c>
      <c r="P25" s="52">
        <v>2.2000000000000002</v>
      </c>
      <c r="Q25" s="52">
        <v>2.2000000000000002</v>
      </c>
      <c r="R25" s="52">
        <v>2.7</v>
      </c>
      <c r="S25" s="38">
        <v>0.98</v>
      </c>
      <c r="T25" s="36"/>
      <c r="U25" s="43">
        <f t="shared" si="2"/>
        <v>0.22500000000000009</v>
      </c>
      <c r="V25" s="43">
        <f t="shared" si="3"/>
        <v>0.4</v>
      </c>
      <c r="W25" s="43">
        <f t="shared" si="4"/>
        <v>0.375</v>
      </c>
      <c r="X25" s="43">
        <f t="shared" si="5"/>
        <v>0.42500000000000004</v>
      </c>
      <c r="Y25" s="43" t="str">
        <f t="shared" si="6"/>
        <v>..</v>
      </c>
      <c r="Z25" s="43">
        <f t="shared" si="7"/>
        <v>0.75</v>
      </c>
      <c r="AA25" s="43">
        <f t="shared" si="8"/>
        <v>0.47499999999999998</v>
      </c>
      <c r="AB25" s="43">
        <f t="shared" si="9"/>
        <v>0.7</v>
      </c>
      <c r="AC25" s="43">
        <f t="shared" si="10"/>
        <v>0.625</v>
      </c>
      <c r="AD25" s="43">
        <f t="shared" si="11"/>
        <v>0.67500000000000004</v>
      </c>
      <c r="AE25" s="43">
        <f t="shared" si="12"/>
        <v>0.7</v>
      </c>
      <c r="AF25" s="43">
        <f t="shared" si="13"/>
        <v>0.7</v>
      </c>
      <c r="AG25" s="43">
        <f t="shared" si="14"/>
        <v>0.57499999999999996</v>
      </c>
      <c r="AH25" s="43">
        <f t="shared" si="15"/>
        <v>0.98</v>
      </c>
    </row>
    <row r="26" spans="1:34">
      <c r="A26" s="47" t="s">
        <v>56</v>
      </c>
      <c r="B26" s="47" t="s">
        <v>277</v>
      </c>
      <c r="C26" s="43">
        <f t="shared" si="1"/>
        <v>0.67196428571428579</v>
      </c>
      <c r="E26" s="1" t="s">
        <v>182</v>
      </c>
      <c r="F26" s="52">
        <v>3.5</v>
      </c>
      <c r="G26" s="52">
        <v>3.4</v>
      </c>
      <c r="H26" s="52">
        <v>2.7</v>
      </c>
      <c r="I26" s="52">
        <v>3.8</v>
      </c>
      <c r="J26" s="53" t="s">
        <v>181</v>
      </c>
      <c r="K26" s="52">
        <v>3.3</v>
      </c>
      <c r="L26" s="52">
        <v>4.2</v>
      </c>
      <c r="M26" s="52">
        <v>3.4</v>
      </c>
      <c r="N26" s="52">
        <v>3.9</v>
      </c>
      <c r="O26" s="52">
        <v>2.9</v>
      </c>
      <c r="P26" s="52">
        <v>3.6</v>
      </c>
      <c r="Q26" s="52">
        <v>3</v>
      </c>
      <c r="R26" s="52">
        <v>3.9</v>
      </c>
      <c r="S26" s="38">
        <v>0.9375</v>
      </c>
      <c r="T26" s="36"/>
      <c r="U26" s="43">
        <f t="shared" si="2"/>
        <v>0.375</v>
      </c>
      <c r="V26" s="43">
        <f t="shared" si="3"/>
        <v>0.4</v>
      </c>
      <c r="W26" s="43">
        <f t="shared" si="4"/>
        <v>0.57499999999999996</v>
      </c>
      <c r="X26" s="43">
        <f t="shared" si="5"/>
        <v>0.30000000000000004</v>
      </c>
      <c r="Y26" s="43" t="str">
        <f t="shared" si="6"/>
        <v>..</v>
      </c>
      <c r="Z26" s="43">
        <f t="shared" si="7"/>
        <v>0.42500000000000004</v>
      </c>
      <c r="AA26" s="43">
        <f t="shared" si="8"/>
        <v>0.19999999999999996</v>
      </c>
      <c r="AB26" s="43">
        <f t="shared" si="9"/>
        <v>0.4</v>
      </c>
      <c r="AC26" s="43">
        <f t="shared" si="10"/>
        <v>0.27500000000000002</v>
      </c>
      <c r="AD26" s="43">
        <f t="shared" si="11"/>
        <v>0.52500000000000002</v>
      </c>
      <c r="AE26" s="43">
        <f t="shared" si="12"/>
        <v>0.35</v>
      </c>
      <c r="AF26" s="43">
        <f t="shared" si="13"/>
        <v>0.5</v>
      </c>
      <c r="AG26" s="43">
        <f t="shared" si="14"/>
        <v>0.27500000000000002</v>
      </c>
      <c r="AH26" s="43">
        <f t="shared" si="15"/>
        <v>0.9375</v>
      </c>
    </row>
    <row r="27" spans="1:34">
      <c r="A27" s="47" t="s">
        <v>42</v>
      </c>
      <c r="B27" s="47" t="s">
        <v>278</v>
      </c>
      <c r="C27" s="43">
        <f t="shared" si="1"/>
        <v>0.73209235209235213</v>
      </c>
      <c r="F27" s="52">
        <v>3.9</v>
      </c>
      <c r="G27" s="52">
        <v>3.2</v>
      </c>
      <c r="H27" s="52">
        <v>3.1</v>
      </c>
      <c r="I27" s="52">
        <v>2.8</v>
      </c>
      <c r="J27" s="53" t="s">
        <v>181</v>
      </c>
      <c r="K27" s="52">
        <v>2.5</v>
      </c>
      <c r="L27" s="52">
        <v>2.5</v>
      </c>
      <c r="M27" s="52">
        <v>1.9</v>
      </c>
      <c r="N27" s="52">
        <v>2.9</v>
      </c>
      <c r="O27" s="52">
        <v>2.5</v>
      </c>
      <c r="P27" s="52">
        <v>2.7</v>
      </c>
      <c r="Q27" s="52">
        <v>2.6</v>
      </c>
      <c r="R27" s="52">
        <v>2.6</v>
      </c>
      <c r="S27" s="38">
        <v>0.98989898989898994</v>
      </c>
      <c r="T27" s="36"/>
      <c r="U27" s="43">
        <f t="shared" si="2"/>
        <v>0.27500000000000002</v>
      </c>
      <c r="V27" s="43">
        <f t="shared" si="3"/>
        <v>0.44999999999999996</v>
      </c>
      <c r="W27" s="43">
        <f t="shared" si="4"/>
        <v>0.47499999999999998</v>
      </c>
      <c r="X27" s="43">
        <f t="shared" si="5"/>
        <v>0.55000000000000004</v>
      </c>
      <c r="Y27" s="43" t="str">
        <f t="shared" si="6"/>
        <v>..</v>
      </c>
      <c r="Z27" s="43">
        <f t="shared" si="7"/>
        <v>0.625</v>
      </c>
      <c r="AA27" s="43">
        <f t="shared" si="8"/>
        <v>0.625</v>
      </c>
      <c r="AB27" s="43">
        <f t="shared" si="9"/>
        <v>0.77500000000000002</v>
      </c>
      <c r="AC27" s="43">
        <f t="shared" si="10"/>
        <v>0.52500000000000002</v>
      </c>
      <c r="AD27" s="43">
        <f t="shared" si="11"/>
        <v>0.625</v>
      </c>
      <c r="AE27" s="43">
        <f t="shared" si="12"/>
        <v>0.57499999999999996</v>
      </c>
      <c r="AF27" s="43">
        <f t="shared" si="13"/>
        <v>0.6</v>
      </c>
      <c r="AG27" s="43">
        <f t="shared" si="14"/>
        <v>0.6</v>
      </c>
      <c r="AH27" s="43">
        <f t="shared" si="15"/>
        <v>0.98989898989898994</v>
      </c>
    </row>
    <row r="28" spans="1:34">
      <c r="A28" s="47" t="s">
        <v>57</v>
      </c>
      <c r="B28" s="47" t="s">
        <v>312</v>
      </c>
      <c r="C28" s="43">
        <f t="shared" si="1"/>
        <v>0.56076086956521742</v>
      </c>
      <c r="F28" s="52">
        <v>3.7</v>
      </c>
      <c r="G28" s="52">
        <v>3</v>
      </c>
      <c r="H28" s="52">
        <v>2.8</v>
      </c>
      <c r="I28" s="52">
        <v>3.7</v>
      </c>
      <c r="J28" s="53" t="s">
        <v>181</v>
      </c>
      <c r="K28" s="52">
        <v>3.5</v>
      </c>
      <c r="L28" s="52">
        <v>4.5</v>
      </c>
      <c r="M28" s="52">
        <v>3.3</v>
      </c>
      <c r="N28" s="52">
        <v>3.7</v>
      </c>
      <c r="O28" s="52">
        <v>2.4</v>
      </c>
      <c r="P28" s="52">
        <v>3.3</v>
      </c>
      <c r="Q28" s="52">
        <v>3.8</v>
      </c>
      <c r="R28" s="52">
        <v>4.3</v>
      </c>
      <c r="S28" s="38">
        <v>0.70652173913043481</v>
      </c>
      <c r="T28" s="36"/>
      <c r="U28" s="43">
        <f t="shared" si="2"/>
        <v>0.32499999999999996</v>
      </c>
      <c r="V28" s="43">
        <f t="shared" si="3"/>
        <v>0.5</v>
      </c>
      <c r="W28" s="43">
        <f t="shared" si="4"/>
        <v>0.55000000000000004</v>
      </c>
      <c r="X28" s="43">
        <f t="shared" si="5"/>
        <v>0.32499999999999996</v>
      </c>
      <c r="Y28" s="43" t="str">
        <f t="shared" si="6"/>
        <v>..</v>
      </c>
      <c r="Z28" s="43">
        <f t="shared" si="7"/>
        <v>0.375</v>
      </c>
      <c r="AA28" s="43">
        <f t="shared" si="8"/>
        <v>0.125</v>
      </c>
      <c r="AB28" s="43">
        <f t="shared" si="9"/>
        <v>0.42500000000000004</v>
      </c>
      <c r="AC28" s="43">
        <f t="shared" si="10"/>
        <v>0.32499999999999996</v>
      </c>
      <c r="AD28" s="43">
        <f t="shared" si="11"/>
        <v>0.65</v>
      </c>
      <c r="AE28" s="43">
        <f t="shared" si="12"/>
        <v>0.42500000000000004</v>
      </c>
      <c r="AF28" s="43">
        <f t="shared" si="13"/>
        <v>0.30000000000000004</v>
      </c>
      <c r="AG28" s="43">
        <f t="shared" si="14"/>
        <v>0.17500000000000004</v>
      </c>
      <c r="AH28" s="43">
        <f t="shared" si="15"/>
        <v>0.70652173913043481</v>
      </c>
    </row>
    <row r="29" spans="1:34">
      <c r="A29" s="47" t="s">
        <v>60</v>
      </c>
      <c r="B29" s="47" t="s">
        <v>279</v>
      </c>
      <c r="C29" s="43">
        <f t="shared" si="1"/>
        <v>0.65694444444444444</v>
      </c>
      <c r="F29" s="52">
        <v>3.8</v>
      </c>
      <c r="G29" s="52">
        <v>3</v>
      </c>
      <c r="H29" s="52">
        <v>3.5</v>
      </c>
      <c r="I29" s="52">
        <v>3.1</v>
      </c>
      <c r="J29" s="53" t="s">
        <v>181</v>
      </c>
      <c r="K29" s="52">
        <v>2.8</v>
      </c>
      <c r="L29" s="52">
        <v>3.2</v>
      </c>
      <c r="M29" s="52">
        <v>2.8</v>
      </c>
      <c r="N29" s="52">
        <v>3.7</v>
      </c>
      <c r="O29" s="52">
        <v>2.2000000000000002</v>
      </c>
      <c r="P29" s="52">
        <v>4</v>
      </c>
      <c r="Q29" s="52">
        <v>3</v>
      </c>
      <c r="R29" s="52">
        <v>3.3</v>
      </c>
      <c r="S29" s="38">
        <v>0.88888888888888884</v>
      </c>
      <c r="T29" s="36"/>
      <c r="U29" s="43">
        <f t="shared" si="2"/>
        <v>0.30000000000000004</v>
      </c>
      <c r="V29" s="43">
        <f t="shared" si="3"/>
        <v>0.5</v>
      </c>
      <c r="W29" s="43">
        <f t="shared" si="4"/>
        <v>0.375</v>
      </c>
      <c r="X29" s="43">
        <f t="shared" si="5"/>
        <v>0.47499999999999998</v>
      </c>
      <c r="Y29" s="43" t="str">
        <f t="shared" si="6"/>
        <v>..</v>
      </c>
      <c r="Z29" s="43">
        <f t="shared" si="7"/>
        <v>0.55000000000000004</v>
      </c>
      <c r="AA29" s="43">
        <f t="shared" si="8"/>
        <v>0.44999999999999996</v>
      </c>
      <c r="AB29" s="43">
        <f t="shared" si="9"/>
        <v>0.55000000000000004</v>
      </c>
      <c r="AC29" s="43">
        <f t="shared" si="10"/>
        <v>0.32499999999999996</v>
      </c>
      <c r="AD29" s="43">
        <f t="shared" si="11"/>
        <v>0.7</v>
      </c>
      <c r="AE29" s="43">
        <f t="shared" si="12"/>
        <v>0.25</v>
      </c>
      <c r="AF29" s="43">
        <f t="shared" si="13"/>
        <v>0.5</v>
      </c>
      <c r="AG29" s="43">
        <f t="shared" si="14"/>
        <v>0.42500000000000004</v>
      </c>
      <c r="AH29" s="43">
        <f t="shared" si="15"/>
        <v>0.88888888888888884</v>
      </c>
    </row>
    <row r="30" spans="1:34">
      <c r="A30" s="47" t="s">
        <v>62</v>
      </c>
      <c r="B30" s="47" t="s">
        <v>255</v>
      </c>
      <c r="C30" s="43">
        <f t="shared" si="1"/>
        <v>0.53737113402061853</v>
      </c>
      <c r="F30" s="52">
        <v>4.2</v>
      </c>
      <c r="G30" s="52">
        <v>4.0999999999999996</v>
      </c>
      <c r="H30" s="52">
        <v>3.7</v>
      </c>
      <c r="I30" s="52">
        <v>4.0999999999999996</v>
      </c>
      <c r="J30" s="53" t="s">
        <v>181</v>
      </c>
      <c r="K30" s="52">
        <v>3.8</v>
      </c>
      <c r="L30" s="52">
        <v>4.2</v>
      </c>
      <c r="M30" s="52">
        <v>3.7</v>
      </c>
      <c r="N30" s="52">
        <v>4.0999999999999996</v>
      </c>
      <c r="O30" s="52">
        <v>3.8</v>
      </c>
      <c r="P30" s="52">
        <v>3.8</v>
      </c>
      <c r="Q30" s="52">
        <v>3.9</v>
      </c>
      <c r="R30" s="52">
        <v>4.0999999999999996</v>
      </c>
      <c r="S30" s="38">
        <v>0.82474226804123707</v>
      </c>
      <c r="T30" s="36"/>
      <c r="U30" s="43">
        <f t="shared" si="2"/>
        <v>0.19999999999999996</v>
      </c>
      <c r="V30" s="43">
        <f t="shared" si="3"/>
        <v>0.22500000000000009</v>
      </c>
      <c r="W30" s="43">
        <f t="shared" si="4"/>
        <v>0.32499999999999996</v>
      </c>
      <c r="X30" s="43">
        <f t="shared" si="5"/>
        <v>0.22500000000000009</v>
      </c>
      <c r="Y30" s="43" t="str">
        <f t="shared" si="6"/>
        <v>..</v>
      </c>
      <c r="Z30" s="43">
        <f t="shared" si="7"/>
        <v>0.30000000000000004</v>
      </c>
      <c r="AA30" s="43">
        <f t="shared" si="8"/>
        <v>0.19999999999999996</v>
      </c>
      <c r="AB30" s="43">
        <f t="shared" si="9"/>
        <v>0.32499999999999996</v>
      </c>
      <c r="AC30" s="43">
        <f t="shared" si="10"/>
        <v>0.22500000000000009</v>
      </c>
      <c r="AD30" s="43">
        <f t="shared" si="11"/>
        <v>0.30000000000000004</v>
      </c>
      <c r="AE30" s="43">
        <f t="shared" si="12"/>
        <v>0.30000000000000004</v>
      </c>
      <c r="AF30" s="43">
        <f t="shared" si="13"/>
        <v>0.27500000000000002</v>
      </c>
      <c r="AG30" s="43">
        <f t="shared" si="14"/>
        <v>0.22500000000000009</v>
      </c>
      <c r="AH30" s="43">
        <f t="shared" si="15"/>
        <v>0.82474226804123707</v>
      </c>
    </row>
    <row r="31" spans="1:34">
      <c r="A31" s="47" t="s">
        <v>64</v>
      </c>
      <c r="B31" s="47" t="s">
        <v>237</v>
      </c>
      <c r="C31" s="43">
        <f t="shared" si="1"/>
        <v>0.7907142857142857</v>
      </c>
      <c r="F31" s="52">
        <v>3</v>
      </c>
      <c r="G31" s="52">
        <v>2.5</v>
      </c>
      <c r="H31" s="52">
        <v>3</v>
      </c>
      <c r="I31" s="52">
        <v>2.5</v>
      </c>
      <c r="J31" s="53" t="s">
        <v>181</v>
      </c>
      <c r="K31" s="52">
        <v>2.2000000000000002</v>
      </c>
      <c r="L31" s="52">
        <v>3</v>
      </c>
      <c r="M31" s="52">
        <v>1.8</v>
      </c>
      <c r="N31" s="52">
        <v>2.1</v>
      </c>
      <c r="O31" s="52">
        <v>2</v>
      </c>
      <c r="P31" s="52">
        <v>2.1</v>
      </c>
      <c r="Q31" s="52">
        <v>2</v>
      </c>
      <c r="R31" s="52">
        <v>2.5</v>
      </c>
      <c r="S31" s="38">
        <v>0.99</v>
      </c>
      <c r="T31" s="36"/>
      <c r="U31" s="43">
        <f t="shared" si="2"/>
        <v>0.5</v>
      </c>
      <c r="V31" s="43">
        <f t="shared" si="3"/>
        <v>0.625</v>
      </c>
      <c r="W31" s="43">
        <f t="shared" si="4"/>
        <v>0.5</v>
      </c>
      <c r="X31" s="43">
        <f t="shared" si="5"/>
        <v>0.625</v>
      </c>
      <c r="Y31" s="43" t="str">
        <f t="shared" si="6"/>
        <v>..</v>
      </c>
      <c r="Z31" s="43">
        <f t="shared" si="7"/>
        <v>0.7</v>
      </c>
      <c r="AA31" s="43">
        <f t="shared" si="8"/>
        <v>0.5</v>
      </c>
      <c r="AB31" s="43">
        <f t="shared" si="9"/>
        <v>0.8</v>
      </c>
      <c r="AC31" s="43">
        <f t="shared" si="10"/>
        <v>0.72499999999999998</v>
      </c>
      <c r="AD31" s="43">
        <f t="shared" si="11"/>
        <v>0.75</v>
      </c>
      <c r="AE31" s="43">
        <f t="shared" si="12"/>
        <v>0.72499999999999998</v>
      </c>
      <c r="AF31" s="43">
        <f t="shared" si="13"/>
        <v>0.75</v>
      </c>
      <c r="AG31" s="43">
        <f t="shared" si="14"/>
        <v>0.625</v>
      </c>
      <c r="AH31" s="43">
        <f t="shared" si="15"/>
        <v>0.99</v>
      </c>
    </row>
    <row r="32" spans="1:34">
      <c r="A32" s="47" t="s">
        <v>72</v>
      </c>
      <c r="B32" s="47" t="s">
        <v>385</v>
      </c>
      <c r="C32" s="43">
        <f t="shared" si="1"/>
        <v>0.80091991341991342</v>
      </c>
      <c r="F32" s="52">
        <v>3.1</v>
      </c>
      <c r="G32" s="52">
        <v>2.5</v>
      </c>
      <c r="H32" s="52">
        <v>2.9</v>
      </c>
      <c r="I32" s="52">
        <v>2.2000000000000002</v>
      </c>
      <c r="J32" s="53" t="s">
        <v>181</v>
      </c>
      <c r="K32" s="52">
        <v>1.7</v>
      </c>
      <c r="L32" s="52">
        <v>2</v>
      </c>
      <c r="M32" s="52">
        <v>1.8</v>
      </c>
      <c r="N32" s="52">
        <v>1.7</v>
      </c>
      <c r="O32" s="52">
        <v>0</v>
      </c>
      <c r="P32" s="52">
        <v>2</v>
      </c>
      <c r="Q32" s="52">
        <v>2.4</v>
      </c>
      <c r="R32" s="52">
        <v>2.1</v>
      </c>
      <c r="S32" s="38">
        <v>0.96969696969696972</v>
      </c>
      <c r="T32" s="36"/>
      <c r="U32" s="43">
        <f t="shared" si="2"/>
        <v>0.47499999999999998</v>
      </c>
      <c r="V32" s="43">
        <f t="shared" si="3"/>
        <v>0.625</v>
      </c>
      <c r="W32" s="43">
        <f t="shared" si="4"/>
        <v>0.52500000000000002</v>
      </c>
      <c r="X32" s="43">
        <f t="shared" si="5"/>
        <v>0.7</v>
      </c>
      <c r="Y32" s="43" t="str">
        <f t="shared" si="6"/>
        <v>..</v>
      </c>
      <c r="Z32" s="43">
        <f t="shared" si="7"/>
        <v>0.82499999999999996</v>
      </c>
      <c r="AA32" s="43">
        <f t="shared" si="8"/>
        <v>0.75</v>
      </c>
      <c r="AB32" s="43">
        <f t="shared" si="9"/>
        <v>0.8</v>
      </c>
      <c r="AC32" s="43">
        <f t="shared" si="10"/>
        <v>0.82499999999999996</v>
      </c>
      <c r="AD32" s="43">
        <f t="shared" si="11"/>
        <v>1.25</v>
      </c>
      <c r="AE32" s="43">
        <f t="shared" si="12"/>
        <v>0.75</v>
      </c>
      <c r="AF32" s="43">
        <f t="shared" si="13"/>
        <v>0.65</v>
      </c>
      <c r="AG32" s="43">
        <f t="shared" si="14"/>
        <v>0.72499999999999998</v>
      </c>
      <c r="AH32" s="43">
        <f t="shared" si="15"/>
        <v>0.96969696969696972</v>
      </c>
    </row>
    <row r="33" spans="1:34">
      <c r="A33" s="47" t="s">
        <v>69</v>
      </c>
      <c r="B33" s="47" t="s">
        <v>239</v>
      </c>
      <c r="C33" s="43">
        <f t="shared" si="1"/>
        <v>0.57301020408163272</v>
      </c>
      <c r="F33" s="52">
        <v>4.5999999999999996</v>
      </c>
      <c r="G33" s="52">
        <v>4</v>
      </c>
      <c r="H33" s="52">
        <v>2.7</v>
      </c>
      <c r="I33" s="52">
        <v>4</v>
      </c>
      <c r="J33" s="53" t="s">
        <v>181</v>
      </c>
      <c r="K33" s="52">
        <v>3.8</v>
      </c>
      <c r="L33" s="52">
        <v>4.5</v>
      </c>
      <c r="M33" s="52">
        <v>3.7</v>
      </c>
      <c r="N33" s="52">
        <v>3.4</v>
      </c>
      <c r="O33" s="52">
        <v>1.9</v>
      </c>
      <c r="P33" s="52">
        <v>3.8</v>
      </c>
      <c r="Q33" s="52">
        <v>3.5</v>
      </c>
      <c r="R33" s="52">
        <v>3.9</v>
      </c>
      <c r="S33" s="38">
        <v>0.83673469387755106</v>
      </c>
      <c r="T33" s="36"/>
      <c r="U33" s="43">
        <f t="shared" si="2"/>
        <v>0.10000000000000009</v>
      </c>
      <c r="V33" s="43">
        <f t="shared" si="3"/>
        <v>0.25</v>
      </c>
      <c r="W33" s="43">
        <f t="shared" si="4"/>
        <v>0.57499999999999996</v>
      </c>
      <c r="X33" s="43">
        <f t="shared" si="5"/>
        <v>0.25</v>
      </c>
      <c r="Y33" s="43" t="str">
        <f t="shared" si="6"/>
        <v>..</v>
      </c>
      <c r="Z33" s="43">
        <f t="shared" si="7"/>
        <v>0.30000000000000004</v>
      </c>
      <c r="AA33" s="43">
        <f t="shared" si="8"/>
        <v>0.125</v>
      </c>
      <c r="AB33" s="43">
        <f t="shared" si="9"/>
        <v>0.32499999999999996</v>
      </c>
      <c r="AC33" s="43">
        <f t="shared" si="10"/>
        <v>0.4</v>
      </c>
      <c r="AD33" s="43">
        <f t="shared" si="11"/>
        <v>0.77500000000000002</v>
      </c>
      <c r="AE33" s="43">
        <f t="shared" si="12"/>
        <v>0.30000000000000004</v>
      </c>
      <c r="AF33" s="43">
        <f t="shared" si="13"/>
        <v>0.375</v>
      </c>
      <c r="AG33" s="43">
        <f t="shared" si="14"/>
        <v>0.27500000000000002</v>
      </c>
      <c r="AH33" s="43">
        <f t="shared" si="15"/>
        <v>0.83673469387755106</v>
      </c>
    </row>
    <row r="34" spans="1:34">
      <c r="A34" s="47" t="s">
        <v>68</v>
      </c>
      <c r="B34" s="47" t="s">
        <v>233</v>
      </c>
      <c r="C34" s="43">
        <f t="shared" si="1"/>
        <v>0.58117346938775505</v>
      </c>
      <c r="F34" s="52">
        <v>4.4000000000000004</v>
      </c>
      <c r="G34" s="52">
        <v>4.4000000000000004</v>
      </c>
      <c r="H34" s="52">
        <v>2.6</v>
      </c>
      <c r="I34" s="52">
        <v>4.2</v>
      </c>
      <c r="J34" s="53" t="s">
        <v>181</v>
      </c>
      <c r="K34" s="52">
        <v>3.2</v>
      </c>
      <c r="L34" s="52">
        <v>4.2</v>
      </c>
      <c r="M34" s="52">
        <v>3.7</v>
      </c>
      <c r="N34" s="52">
        <v>4</v>
      </c>
      <c r="O34" s="52">
        <v>3.3</v>
      </c>
      <c r="P34" s="52">
        <v>3</v>
      </c>
      <c r="Q34" s="52">
        <v>3.1</v>
      </c>
      <c r="R34" s="52">
        <v>4.3</v>
      </c>
      <c r="S34" s="38">
        <v>0.86734693877551017</v>
      </c>
      <c r="T34" s="36"/>
      <c r="U34" s="43">
        <f t="shared" si="2"/>
        <v>0.14999999999999991</v>
      </c>
      <c r="V34" s="43">
        <f t="shared" si="3"/>
        <v>0.14999999999999991</v>
      </c>
      <c r="W34" s="43">
        <f t="shared" si="4"/>
        <v>0.6</v>
      </c>
      <c r="X34" s="43">
        <f t="shared" si="5"/>
        <v>0.19999999999999996</v>
      </c>
      <c r="Y34" s="43" t="str">
        <f t="shared" si="6"/>
        <v>..</v>
      </c>
      <c r="Z34" s="43">
        <f t="shared" si="7"/>
        <v>0.44999999999999996</v>
      </c>
      <c r="AA34" s="43">
        <f t="shared" si="8"/>
        <v>0.19999999999999996</v>
      </c>
      <c r="AB34" s="43">
        <f t="shared" si="9"/>
        <v>0.32499999999999996</v>
      </c>
      <c r="AC34" s="43">
        <f t="shared" si="10"/>
        <v>0.25</v>
      </c>
      <c r="AD34" s="43">
        <f t="shared" si="11"/>
        <v>0.42500000000000004</v>
      </c>
      <c r="AE34" s="43">
        <f t="shared" si="12"/>
        <v>0.5</v>
      </c>
      <c r="AF34" s="43">
        <f t="shared" si="13"/>
        <v>0.47499999999999998</v>
      </c>
      <c r="AG34" s="43">
        <f t="shared" si="14"/>
        <v>0.17500000000000004</v>
      </c>
      <c r="AH34" s="43">
        <f t="shared" si="15"/>
        <v>0.86734693877551017</v>
      </c>
    </row>
    <row r="35" spans="1:34">
      <c r="A35" s="47" t="s">
        <v>70</v>
      </c>
      <c r="B35" s="47" t="s">
        <v>386</v>
      </c>
      <c r="C35" s="43">
        <f t="shared" si="1"/>
        <v>0.72750000000000004</v>
      </c>
      <c r="F35" s="52">
        <v>3.9</v>
      </c>
      <c r="G35" s="52">
        <v>3.2</v>
      </c>
      <c r="H35" s="52">
        <v>2.8</v>
      </c>
      <c r="I35" s="52">
        <v>3.3</v>
      </c>
      <c r="J35" s="53" t="s">
        <v>181</v>
      </c>
      <c r="K35" s="52">
        <v>2.2000000000000002</v>
      </c>
      <c r="L35" s="52">
        <v>3.1</v>
      </c>
      <c r="M35" s="52">
        <v>2</v>
      </c>
      <c r="N35" s="52">
        <v>3</v>
      </c>
      <c r="O35" s="52">
        <v>2.1</v>
      </c>
      <c r="P35" s="52">
        <v>2.8</v>
      </c>
      <c r="Q35" s="52">
        <v>2.2999999999999998</v>
      </c>
      <c r="R35" s="52">
        <v>2.2999999999999998</v>
      </c>
      <c r="S35" s="38">
        <v>0.99</v>
      </c>
      <c r="T35" s="36"/>
      <c r="U35" s="43">
        <f t="shared" si="2"/>
        <v>0.27500000000000002</v>
      </c>
      <c r="V35" s="43">
        <f t="shared" si="3"/>
        <v>0.44999999999999996</v>
      </c>
      <c r="W35" s="43">
        <f t="shared" si="4"/>
        <v>0.55000000000000004</v>
      </c>
      <c r="X35" s="43">
        <f t="shared" si="5"/>
        <v>0.42500000000000004</v>
      </c>
      <c r="Y35" s="43" t="str">
        <f t="shared" si="6"/>
        <v>..</v>
      </c>
      <c r="Z35" s="43">
        <f t="shared" si="7"/>
        <v>0.7</v>
      </c>
      <c r="AA35" s="43">
        <f t="shared" si="8"/>
        <v>0.47499999999999998</v>
      </c>
      <c r="AB35" s="43">
        <f t="shared" si="9"/>
        <v>0.75</v>
      </c>
      <c r="AC35" s="43">
        <f t="shared" si="10"/>
        <v>0.5</v>
      </c>
      <c r="AD35" s="43">
        <f t="shared" si="11"/>
        <v>0.72499999999999998</v>
      </c>
      <c r="AE35" s="43">
        <f t="shared" si="12"/>
        <v>0.55000000000000004</v>
      </c>
      <c r="AF35" s="43">
        <f t="shared" si="13"/>
        <v>0.67500000000000004</v>
      </c>
      <c r="AG35" s="43">
        <f t="shared" si="14"/>
        <v>0.67500000000000004</v>
      </c>
      <c r="AH35" s="43">
        <f t="shared" si="15"/>
        <v>0.99</v>
      </c>
    </row>
    <row r="36" spans="1:34">
      <c r="A36" s="47" t="s">
        <v>73</v>
      </c>
      <c r="B36" s="47" t="s">
        <v>358</v>
      </c>
      <c r="C36" s="43">
        <f t="shared" si="1"/>
        <v>0.68597041847041851</v>
      </c>
      <c r="F36" s="52">
        <v>4.3</v>
      </c>
      <c r="G36" s="52">
        <v>4.0999999999999996</v>
      </c>
      <c r="H36" s="52">
        <v>3.1</v>
      </c>
      <c r="I36" s="52">
        <v>2.7</v>
      </c>
      <c r="J36" s="53" t="s">
        <v>181</v>
      </c>
      <c r="K36" s="52">
        <v>2.7</v>
      </c>
      <c r="L36" s="52">
        <v>3</v>
      </c>
      <c r="M36" s="52">
        <v>3.1</v>
      </c>
      <c r="N36" s="52">
        <v>3.3</v>
      </c>
      <c r="O36" s="52">
        <v>2.2999999999999998</v>
      </c>
      <c r="P36" s="52">
        <v>3.1</v>
      </c>
      <c r="Q36" s="52">
        <v>3.2</v>
      </c>
      <c r="R36" s="52">
        <v>3.1</v>
      </c>
      <c r="S36" s="38">
        <v>0.97979797979797978</v>
      </c>
      <c r="T36" s="36"/>
      <c r="U36" s="43">
        <f t="shared" si="2"/>
        <v>0.17500000000000004</v>
      </c>
      <c r="V36" s="43">
        <f t="shared" si="3"/>
        <v>0.22500000000000009</v>
      </c>
      <c r="W36" s="43">
        <f t="shared" si="4"/>
        <v>0.47499999999999998</v>
      </c>
      <c r="X36" s="43">
        <f t="shared" si="5"/>
        <v>0.57499999999999996</v>
      </c>
      <c r="Y36" s="43" t="str">
        <f t="shared" si="6"/>
        <v>..</v>
      </c>
      <c r="Z36" s="43">
        <f t="shared" si="7"/>
        <v>0.57499999999999996</v>
      </c>
      <c r="AA36" s="43">
        <f t="shared" si="8"/>
        <v>0.5</v>
      </c>
      <c r="AB36" s="43">
        <f t="shared" si="9"/>
        <v>0.47499999999999998</v>
      </c>
      <c r="AC36" s="43">
        <f t="shared" si="10"/>
        <v>0.42500000000000004</v>
      </c>
      <c r="AD36" s="43">
        <f t="shared" si="11"/>
        <v>0.67500000000000004</v>
      </c>
      <c r="AE36" s="43">
        <f t="shared" si="12"/>
        <v>0.47499999999999998</v>
      </c>
      <c r="AF36" s="43">
        <f t="shared" si="13"/>
        <v>0.44999999999999996</v>
      </c>
      <c r="AG36" s="43">
        <f t="shared" si="14"/>
        <v>0.47499999999999998</v>
      </c>
      <c r="AH36" s="43">
        <f t="shared" si="15"/>
        <v>0.97979797979797978</v>
      </c>
    </row>
    <row r="37" spans="1:34">
      <c r="A37" s="47" t="s">
        <v>74</v>
      </c>
      <c r="B37" s="47" t="s">
        <v>282</v>
      </c>
      <c r="C37" s="43">
        <f t="shared" si="1"/>
        <v>0.68097041847041839</v>
      </c>
      <c r="F37" s="52">
        <v>4.2</v>
      </c>
      <c r="G37" s="52">
        <v>3.7</v>
      </c>
      <c r="H37" s="52">
        <v>3.3</v>
      </c>
      <c r="I37" s="52">
        <v>3.2</v>
      </c>
      <c r="J37" s="53" t="s">
        <v>181</v>
      </c>
      <c r="K37" s="52">
        <v>2.5</v>
      </c>
      <c r="L37" s="52">
        <v>2.5</v>
      </c>
      <c r="M37" s="52">
        <v>3.5</v>
      </c>
      <c r="N37" s="52">
        <v>3.5</v>
      </c>
      <c r="O37" s="52">
        <v>2.4</v>
      </c>
      <c r="P37" s="52">
        <v>3.4</v>
      </c>
      <c r="Q37" s="52">
        <v>2.9</v>
      </c>
      <c r="R37" s="52">
        <v>2.8</v>
      </c>
      <c r="S37" s="38">
        <v>0.97979797979797978</v>
      </c>
      <c r="T37" s="36"/>
      <c r="U37" s="43">
        <f t="shared" si="2"/>
        <v>0.19999999999999996</v>
      </c>
      <c r="V37" s="43">
        <f t="shared" si="3"/>
        <v>0.32499999999999996</v>
      </c>
      <c r="W37" s="43">
        <f t="shared" si="4"/>
        <v>0.42500000000000004</v>
      </c>
      <c r="X37" s="43">
        <f t="shared" si="5"/>
        <v>0.44999999999999996</v>
      </c>
      <c r="Y37" s="43" t="str">
        <f t="shared" si="6"/>
        <v>..</v>
      </c>
      <c r="Z37" s="43">
        <f t="shared" si="7"/>
        <v>0.625</v>
      </c>
      <c r="AA37" s="43">
        <f t="shared" si="8"/>
        <v>0.625</v>
      </c>
      <c r="AB37" s="43">
        <f t="shared" si="9"/>
        <v>0.375</v>
      </c>
      <c r="AC37" s="43">
        <f t="shared" si="10"/>
        <v>0.375</v>
      </c>
      <c r="AD37" s="43">
        <f t="shared" si="11"/>
        <v>0.65</v>
      </c>
      <c r="AE37" s="43">
        <f t="shared" si="12"/>
        <v>0.4</v>
      </c>
      <c r="AF37" s="43">
        <f t="shared" si="13"/>
        <v>0.52500000000000002</v>
      </c>
      <c r="AG37" s="43">
        <f t="shared" si="14"/>
        <v>0.55000000000000004</v>
      </c>
      <c r="AH37" s="43">
        <f t="shared" si="15"/>
        <v>0.97979797979797978</v>
      </c>
    </row>
    <row r="38" spans="1:34">
      <c r="A38" s="47" t="s">
        <v>77</v>
      </c>
      <c r="B38" s="47" t="s">
        <v>231</v>
      </c>
      <c r="C38" s="43">
        <f t="shared" si="1"/>
        <v>0.67892857142857144</v>
      </c>
      <c r="F38" s="52">
        <v>4.3</v>
      </c>
      <c r="G38" s="52">
        <v>3.7</v>
      </c>
      <c r="H38" s="52">
        <v>3.3</v>
      </c>
      <c r="I38" s="52">
        <v>3.1</v>
      </c>
      <c r="J38" s="53" t="s">
        <v>181</v>
      </c>
      <c r="K38" s="52">
        <v>3.1</v>
      </c>
      <c r="L38" s="52">
        <v>3.9</v>
      </c>
      <c r="M38" s="52">
        <v>2.6</v>
      </c>
      <c r="N38" s="52">
        <v>3.4</v>
      </c>
      <c r="O38" s="52">
        <v>3</v>
      </c>
      <c r="P38" s="52">
        <v>3.7</v>
      </c>
      <c r="Q38" s="52">
        <v>3</v>
      </c>
      <c r="R38" s="52">
        <v>3</v>
      </c>
      <c r="S38" s="38">
        <v>0.99</v>
      </c>
      <c r="T38" s="36"/>
      <c r="U38" s="43">
        <f t="shared" si="2"/>
        <v>0.17500000000000004</v>
      </c>
      <c r="V38" s="43">
        <f t="shared" si="3"/>
        <v>0.32499999999999996</v>
      </c>
      <c r="W38" s="43">
        <f t="shared" si="4"/>
        <v>0.42500000000000004</v>
      </c>
      <c r="X38" s="43">
        <f t="shared" si="5"/>
        <v>0.47499999999999998</v>
      </c>
      <c r="Y38" s="43" t="str">
        <f t="shared" si="6"/>
        <v>..</v>
      </c>
      <c r="Z38" s="43">
        <f t="shared" si="7"/>
        <v>0.47499999999999998</v>
      </c>
      <c r="AA38" s="43">
        <f t="shared" si="8"/>
        <v>0.27500000000000002</v>
      </c>
      <c r="AB38" s="43">
        <f t="shared" si="9"/>
        <v>0.6</v>
      </c>
      <c r="AC38" s="43">
        <f t="shared" si="10"/>
        <v>0.4</v>
      </c>
      <c r="AD38" s="43">
        <f t="shared" si="11"/>
        <v>0.5</v>
      </c>
      <c r="AE38" s="43">
        <f t="shared" si="12"/>
        <v>0.32499999999999996</v>
      </c>
      <c r="AF38" s="43">
        <f t="shared" si="13"/>
        <v>0.5</v>
      </c>
      <c r="AG38" s="43">
        <f t="shared" si="14"/>
        <v>0.5</v>
      </c>
      <c r="AH38" s="43">
        <f t="shared" si="15"/>
        <v>0.99</v>
      </c>
    </row>
    <row r="39" spans="1:34">
      <c r="A39" s="47" t="s">
        <v>79</v>
      </c>
      <c r="B39" s="47" t="s">
        <v>314</v>
      </c>
      <c r="C39" s="43">
        <f t="shared" si="1"/>
        <v>0.4835714285714286</v>
      </c>
      <c r="F39" s="52">
        <v>4.0999999999999996</v>
      </c>
      <c r="G39" s="52">
        <v>4</v>
      </c>
      <c r="H39" s="52">
        <v>2.7</v>
      </c>
      <c r="I39" s="52">
        <v>3.8</v>
      </c>
      <c r="J39" s="53" t="s">
        <v>181</v>
      </c>
      <c r="K39" s="52">
        <v>2.9</v>
      </c>
      <c r="L39" s="52">
        <v>4.3</v>
      </c>
      <c r="M39" s="52">
        <v>3.9</v>
      </c>
      <c r="N39" s="52">
        <v>3.9</v>
      </c>
      <c r="O39" s="52">
        <v>3</v>
      </c>
      <c r="P39" s="52">
        <v>3.5</v>
      </c>
      <c r="Q39" s="52">
        <v>3.4</v>
      </c>
      <c r="R39" s="52">
        <v>4</v>
      </c>
      <c r="S39" s="38">
        <v>0.625</v>
      </c>
      <c r="T39" s="36"/>
      <c r="U39" s="43">
        <f t="shared" si="2"/>
        <v>0.22500000000000009</v>
      </c>
      <c r="V39" s="43">
        <f t="shared" si="3"/>
        <v>0.25</v>
      </c>
      <c r="W39" s="43">
        <f t="shared" si="4"/>
        <v>0.57499999999999996</v>
      </c>
      <c r="X39" s="43">
        <f t="shared" si="5"/>
        <v>0.30000000000000004</v>
      </c>
      <c r="Y39" s="43" t="str">
        <f t="shared" si="6"/>
        <v>..</v>
      </c>
      <c r="Z39" s="43">
        <f t="shared" si="7"/>
        <v>0.52500000000000002</v>
      </c>
      <c r="AA39" s="43">
        <f t="shared" si="8"/>
        <v>0.17500000000000004</v>
      </c>
      <c r="AB39" s="43">
        <f t="shared" si="9"/>
        <v>0.27500000000000002</v>
      </c>
      <c r="AC39" s="43">
        <f t="shared" si="10"/>
        <v>0.27500000000000002</v>
      </c>
      <c r="AD39" s="43">
        <f t="shared" si="11"/>
        <v>0.5</v>
      </c>
      <c r="AE39" s="43">
        <f t="shared" si="12"/>
        <v>0.375</v>
      </c>
      <c r="AF39" s="43">
        <f t="shared" si="13"/>
        <v>0.4</v>
      </c>
      <c r="AG39" s="43">
        <f t="shared" si="14"/>
        <v>0.25</v>
      </c>
      <c r="AH39" s="43">
        <f t="shared" si="15"/>
        <v>0.625</v>
      </c>
    </row>
    <row r="40" spans="1:34">
      <c r="A40" s="47" t="s">
        <v>82</v>
      </c>
      <c r="B40" s="47" t="s">
        <v>541</v>
      </c>
      <c r="C40" s="43">
        <f t="shared" si="1"/>
        <v>0.61121502209131073</v>
      </c>
      <c r="F40" s="52">
        <v>4.4000000000000004</v>
      </c>
      <c r="G40" s="52">
        <v>4.5</v>
      </c>
      <c r="H40" s="52">
        <v>3.6</v>
      </c>
      <c r="I40" s="52">
        <v>3.6</v>
      </c>
      <c r="J40" s="53" t="s">
        <v>181</v>
      </c>
      <c r="K40" s="52">
        <v>3.5</v>
      </c>
      <c r="L40" s="52">
        <v>3.8</v>
      </c>
      <c r="M40" s="52">
        <v>2.5</v>
      </c>
      <c r="N40" s="52">
        <v>3.4</v>
      </c>
      <c r="O40" s="52">
        <v>3.4</v>
      </c>
      <c r="P40" s="52">
        <v>3.4</v>
      </c>
      <c r="Q40" s="52">
        <v>2.5</v>
      </c>
      <c r="R40" s="52">
        <v>3.7</v>
      </c>
      <c r="S40" s="38">
        <v>0.93814432989690721</v>
      </c>
      <c r="T40" s="36"/>
      <c r="U40" s="43">
        <f t="shared" si="2"/>
        <v>0.14999999999999991</v>
      </c>
      <c r="V40" s="43">
        <f t="shared" si="3"/>
        <v>0.125</v>
      </c>
      <c r="W40" s="43">
        <f t="shared" si="4"/>
        <v>0.35</v>
      </c>
      <c r="X40" s="43">
        <f t="shared" si="5"/>
        <v>0.35</v>
      </c>
      <c r="Y40" s="43" t="str">
        <f t="shared" si="6"/>
        <v>..</v>
      </c>
      <c r="Z40" s="43">
        <f t="shared" si="7"/>
        <v>0.375</v>
      </c>
      <c r="AA40" s="43">
        <f t="shared" si="8"/>
        <v>0.30000000000000004</v>
      </c>
      <c r="AB40" s="43">
        <f t="shared" si="9"/>
        <v>0.625</v>
      </c>
      <c r="AC40" s="43">
        <f t="shared" si="10"/>
        <v>0.4</v>
      </c>
      <c r="AD40" s="43">
        <f t="shared" si="11"/>
        <v>0.4</v>
      </c>
      <c r="AE40" s="43">
        <f t="shared" si="12"/>
        <v>0.4</v>
      </c>
      <c r="AF40" s="43">
        <f t="shared" si="13"/>
        <v>0.625</v>
      </c>
      <c r="AG40" s="43">
        <f t="shared" si="14"/>
        <v>0.32499999999999996</v>
      </c>
      <c r="AH40" s="43">
        <f t="shared" si="15"/>
        <v>0.93814432989690721</v>
      </c>
    </row>
    <row r="41" spans="1:34">
      <c r="A41" s="47" t="s">
        <v>93</v>
      </c>
      <c r="B41" s="47" t="s">
        <v>284</v>
      </c>
      <c r="C41" s="43">
        <f t="shared" si="1"/>
        <v>0.73959183673469386</v>
      </c>
      <c r="F41" s="52">
        <v>3</v>
      </c>
      <c r="G41" s="52">
        <v>2.4</v>
      </c>
      <c r="H41" s="52">
        <v>2.2999999999999998</v>
      </c>
      <c r="I41" s="52">
        <v>2.9</v>
      </c>
      <c r="J41" s="53" t="s">
        <v>181</v>
      </c>
      <c r="K41" s="52">
        <v>2.6</v>
      </c>
      <c r="L41" s="52">
        <v>1.9</v>
      </c>
      <c r="M41" s="52">
        <v>2.8</v>
      </c>
      <c r="N41" s="52">
        <v>2.7</v>
      </c>
      <c r="O41" s="52">
        <v>1.4</v>
      </c>
      <c r="P41" s="52">
        <v>3.5</v>
      </c>
      <c r="Q41" s="52">
        <v>3.1</v>
      </c>
      <c r="R41" s="52">
        <v>3.5</v>
      </c>
      <c r="S41" s="38">
        <v>0.88775510204081631</v>
      </c>
      <c r="T41" s="36"/>
      <c r="U41" s="43">
        <f t="shared" si="2"/>
        <v>0.5</v>
      </c>
      <c r="V41" s="43">
        <f t="shared" si="3"/>
        <v>0.65</v>
      </c>
      <c r="W41" s="43">
        <f t="shared" si="4"/>
        <v>0.67500000000000004</v>
      </c>
      <c r="X41" s="43">
        <f t="shared" si="5"/>
        <v>0.52500000000000002</v>
      </c>
      <c r="Y41" s="43" t="str">
        <f t="shared" si="6"/>
        <v>..</v>
      </c>
      <c r="Z41" s="43">
        <f t="shared" si="7"/>
        <v>0.6</v>
      </c>
      <c r="AA41" s="43">
        <f t="shared" si="8"/>
        <v>0.77500000000000002</v>
      </c>
      <c r="AB41" s="43">
        <f t="shared" si="9"/>
        <v>0.55000000000000004</v>
      </c>
      <c r="AC41" s="43">
        <f t="shared" si="10"/>
        <v>0.57499999999999996</v>
      </c>
      <c r="AD41" s="43">
        <f t="shared" si="11"/>
        <v>0.9</v>
      </c>
      <c r="AE41" s="43">
        <f t="shared" si="12"/>
        <v>0.375</v>
      </c>
      <c r="AF41" s="43">
        <f t="shared" si="13"/>
        <v>0.47499999999999998</v>
      </c>
      <c r="AG41" s="43">
        <f t="shared" si="14"/>
        <v>0.375</v>
      </c>
      <c r="AH41" s="43">
        <f t="shared" si="15"/>
        <v>0.88775510204081631</v>
      </c>
    </row>
    <row r="42" spans="1:34">
      <c r="A42" s="47" t="s">
        <v>92</v>
      </c>
      <c r="B42" s="47" t="s">
        <v>286</v>
      </c>
      <c r="C42" s="43">
        <f t="shared" si="1"/>
        <v>0.56959183673469393</v>
      </c>
      <c r="F42" s="52">
        <v>4.2</v>
      </c>
      <c r="G42" s="52">
        <v>4</v>
      </c>
      <c r="H42" s="52">
        <v>3.1</v>
      </c>
      <c r="I42" s="52">
        <v>4.0999999999999996</v>
      </c>
      <c r="J42" s="53" t="s">
        <v>181</v>
      </c>
      <c r="K42" s="52">
        <v>3</v>
      </c>
      <c r="L42" s="52">
        <v>4</v>
      </c>
      <c r="M42" s="52">
        <v>3.1</v>
      </c>
      <c r="N42" s="52">
        <v>3.5</v>
      </c>
      <c r="O42" s="52">
        <v>2.5</v>
      </c>
      <c r="P42" s="52">
        <v>3.6</v>
      </c>
      <c r="Q42" s="52">
        <v>2.2999999999999998</v>
      </c>
      <c r="R42" s="52">
        <v>4.0999999999999996</v>
      </c>
      <c r="S42" s="38">
        <v>0.81632653061224492</v>
      </c>
      <c r="T42" s="36"/>
      <c r="U42" s="43">
        <f t="shared" si="2"/>
        <v>0.19999999999999996</v>
      </c>
      <c r="V42" s="43">
        <f t="shared" si="3"/>
        <v>0.25</v>
      </c>
      <c r="W42" s="43">
        <f t="shared" si="4"/>
        <v>0.47499999999999998</v>
      </c>
      <c r="X42" s="43">
        <f t="shared" si="5"/>
        <v>0.22500000000000009</v>
      </c>
      <c r="Y42" s="43" t="str">
        <f t="shared" si="6"/>
        <v>..</v>
      </c>
      <c r="Z42" s="43">
        <f t="shared" si="7"/>
        <v>0.5</v>
      </c>
      <c r="AA42" s="43">
        <f t="shared" si="8"/>
        <v>0.25</v>
      </c>
      <c r="AB42" s="43">
        <f t="shared" si="9"/>
        <v>0.47499999999999998</v>
      </c>
      <c r="AC42" s="43">
        <f t="shared" si="10"/>
        <v>0.375</v>
      </c>
      <c r="AD42" s="43">
        <f t="shared" si="11"/>
        <v>0.625</v>
      </c>
      <c r="AE42" s="43">
        <f t="shared" si="12"/>
        <v>0.35</v>
      </c>
      <c r="AF42" s="43">
        <f t="shared" si="13"/>
        <v>0.67500000000000004</v>
      </c>
      <c r="AG42" s="43">
        <f t="shared" si="14"/>
        <v>0.22500000000000009</v>
      </c>
      <c r="AH42" s="43">
        <f t="shared" si="15"/>
        <v>0.81632653061224492</v>
      </c>
    </row>
    <row r="43" spans="1:34">
      <c r="A43" s="47" t="s">
        <v>90</v>
      </c>
      <c r="B43" s="47" t="s">
        <v>287</v>
      </c>
      <c r="C43" s="43">
        <f t="shared" si="1"/>
        <v>0.48333333333333328</v>
      </c>
      <c r="F43" s="52">
        <v>4.2</v>
      </c>
      <c r="G43" s="52">
        <v>4.2</v>
      </c>
      <c r="H43" s="52">
        <v>3.2</v>
      </c>
      <c r="I43" s="52">
        <v>4.2</v>
      </c>
      <c r="J43" s="53" t="s">
        <v>181</v>
      </c>
      <c r="K43" s="52">
        <v>3</v>
      </c>
      <c r="L43" s="52">
        <v>4.0999999999999996</v>
      </c>
      <c r="M43" s="52">
        <v>2.9</v>
      </c>
      <c r="N43" s="52">
        <v>3.5</v>
      </c>
      <c r="O43" s="52">
        <v>2.4</v>
      </c>
      <c r="P43" s="52">
        <v>3.8</v>
      </c>
      <c r="Q43" s="52">
        <v>2.7</v>
      </c>
      <c r="R43" s="52">
        <v>4.3</v>
      </c>
      <c r="S43" s="38">
        <v>0.66666666666666663</v>
      </c>
      <c r="T43" s="36"/>
      <c r="U43" s="43">
        <f t="shared" si="2"/>
        <v>0.19999999999999996</v>
      </c>
      <c r="V43" s="43">
        <f t="shared" si="3"/>
        <v>0.19999999999999996</v>
      </c>
      <c r="W43" s="43">
        <f t="shared" si="4"/>
        <v>0.44999999999999996</v>
      </c>
      <c r="X43" s="43">
        <f t="shared" si="5"/>
        <v>0.19999999999999996</v>
      </c>
      <c r="Y43" s="43" t="str">
        <f t="shared" si="6"/>
        <v>..</v>
      </c>
      <c r="Z43" s="43">
        <f t="shared" si="7"/>
        <v>0.5</v>
      </c>
      <c r="AA43" s="43">
        <f t="shared" si="8"/>
        <v>0.22500000000000009</v>
      </c>
      <c r="AB43" s="43">
        <f t="shared" si="9"/>
        <v>0.52500000000000002</v>
      </c>
      <c r="AC43" s="43">
        <f t="shared" si="10"/>
        <v>0.375</v>
      </c>
      <c r="AD43" s="43">
        <f t="shared" si="11"/>
        <v>0.65</v>
      </c>
      <c r="AE43" s="43">
        <f t="shared" si="12"/>
        <v>0.30000000000000004</v>
      </c>
      <c r="AF43" s="43">
        <f t="shared" si="13"/>
        <v>0.57499999999999996</v>
      </c>
      <c r="AG43" s="43">
        <f t="shared" si="14"/>
        <v>0.17500000000000004</v>
      </c>
      <c r="AH43" s="43">
        <f t="shared" si="15"/>
        <v>0.66666666666666663</v>
      </c>
    </row>
    <row r="44" spans="1:34">
      <c r="A44" s="47" t="s">
        <v>91</v>
      </c>
      <c r="B44" s="47" t="s">
        <v>364</v>
      </c>
      <c r="C44" s="43">
        <f t="shared" si="1"/>
        <v>0.80285714285714282</v>
      </c>
      <c r="F44" s="52">
        <v>2.9</v>
      </c>
      <c r="G44" s="52">
        <v>2.4</v>
      </c>
      <c r="H44" s="52">
        <v>2.6</v>
      </c>
      <c r="I44" s="52">
        <v>2.5</v>
      </c>
      <c r="J44" s="53" t="s">
        <v>181</v>
      </c>
      <c r="K44" s="52">
        <v>2</v>
      </c>
      <c r="L44" s="52">
        <v>2.4</v>
      </c>
      <c r="M44" s="52">
        <v>2</v>
      </c>
      <c r="N44" s="52">
        <v>2.2000000000000002</v>
      </c>
      <c r="O44" s="52">
        <v>1.9</v>
      </c>
      <c r="P44" s="52">
        <v>2.1</v>
      </c>
      <c r="Q44" s="52">
        <v>2</v>
      </c>
      <c r="R44" s="52">
        <v>2.2000000000000002</v>
      </c>
      <c r="S44" s="38">
        <v>0.98</v>
      </c>
      <c r="T44" s="36"/>
      <c r="U44" s="43">
        <f t="shared" si="2"/>
        <v>0.52500000000000002</v>
      </c>
      <c r="V44" s="43">
        <f t="shared" si="3"/>
        <v>0.65</v>
      </c>
      <c r="W44" s="43">
        <f t="shared" si="4"/>
        <v>0.6</v>
      </c>
      <c r="X44" s="43">
        <f t="shared" si="5"/>
        <v>0.625</v>
      </c>
      <c r="Y44" s="43" t="str">
        <f t="shared" si="6"/>
        <v>..</v>
      </c>
      <c r="Z44" s="43">
        <f t="shared" si="7"/>
        <v>0.75</v>
      </c>
      <c r="AA44" s="43">
        <f t="shared" si="8"/>
        <v>0.65</v>
      </c>
      <c r="AB44" s="43">
        <f t="shared" si="9"/>
        <v>0.75</v>
      </c>
      <c r="AC44" s="43">
        <f t="shared" si="10"/>
        <v>0.7</v>
      </c>
      <c r="AD44" s="43">
        <f t="shared" si="11"/>
        <v>0.77500000000000002</v>
      </c>
      <c r="AE44" s="43">
        <f t="shared" si="12"/>
        <v>0.72499999999999998</v>
      </c>
      <c r="AF44" s="43">
        <f t="shared" si="13"/>
        <v>0.75</v>
      </c>
      <c r="AG44" s="43">
        <f t="shared" si="14"/>
        <v>0.7</v>
      </c>
      <c r="AH44" s="43">
        <f t="shared" si="15"/>
        <v>0.98</v>
      </c>
    </row>
    <row r="45" spans="1:34">
      <c r="A45" s="47" t="s">
        <v>99</v>
      </c>
      <c r="B45" s="47" t="s">
        <v>539</v>
      </c>
      <c r="C45" s="43">
        <f t="shared" si="1"/>
        <v>0.59467967599410898</v>
      </c>
      <c r="F45" s="52">
        <v>4.2</v>
      </c>
      <c r="G45" s="52">
        <v>4.0999999999999996</v>
      </c>
      <c r="H45" s="52">
        <v>3.3</v>
      </c>
      <c r="I45" s="52">
        <v>4.3</v>
      </c>
      <c r="J45" s="53" t="s">
        <v>181</v>
      </c>
      <c r="K45" s="52">
        <v>3.8</v>
      </c>
      <c r="L45" s="52">
        <v>3.8</v>
      </c>
      <c r="M45" s="52">
        <v>3.1</v>
      </c>
      <c r="N45" s="52">
        <v>3.6</v>
      </c>
      <c r="O45" s="52">
        <v>2.7</v>
      </c>
      <c r="P45" s="52">
        <v>4.2</v>
      </c>
      <c r="Q45" s="52">
        <v>3</v>
      </c>
      <c r="R45" s="52">
        <v>4.2</v>
      </c>
      <c r="S45" s="38">
        <v>0.90721649484536082</v>
      </c>
      <c r="T45" s="36"/>
      <c r="U45" s="43">
        <f t="shared" si="2"/>
        <v>0.19999999999999996</v>
      </c>
      <c r="V45" s="43">
        <f t="shared" si="3"/>
        <v>0.22500000000000009</v>
      </c>
      <c r="W45" s="43">
        <f t="shared" si="4"/>
        <v>0.42500000000000004</v>
      </c>
      <c r="X45" s="43">
        <f t="shared" si="5"/>
        <v>0.17500000000000004</v>
      </c>
      <c r="Y45" s="43" t="str">
        <f t="shared" si="6"/>
        <v>..</v>
      </c>
      <c r="Z45" s="43">
        <f t="shared" si="7"/>
        <v>0.30000000000000004</v>
      </c>
      <c r="AA45" s="43">
        <f t="shared" si="8"/>
        <v>0.30000000000000004</v>
      </c>
      <c r="AB45" s="43">
        <f t="shared" si="9"/>
        <v>0.47499999999999998</v>
      </c>
      <c r="AC45" s="43">
        <f t="shared" si="10"/>
        <v>0.35</v>
      </c>
      <c r="AD45" s="43">
        <f t="shared" si="11"/>
        <v>0.57499999999999996</v>
      </c>
      <c r="AE45" s="43">
        <f t="shared" si="12"/>
        <v>0.19999999999999996</v>
      </c>
      <c r="AF45" s="43">
        <f t="shared" si="13"/>
        <v>0.5</v>
      </c>
      <c r="AG45" s="43">
        <f t="shared" si="14"/>
        <v>0.19999999999999996</v>
      </c>
      <c r="AH45" s="43">
        <f t="shared" si="15"/>
        <v>0.90721649484536082</v>
      </c>
    </row>
    <row r="46" spans="1:34">
      <c r="A46" s="47" t="s">
        <v>107</v>
      </c>
      <c r="B46" s="47" t="s">
        <v>243</v>
      </c>
      <c r="C46" s="43">
        <f t="shared" si="1"/>
        <v>0.74794642857142857</v>
      </c>
      <c r="F46" s="52">
        <v>3.5</v>
      </c>
      <c r="G46" s="52">
        <v>3</v>
      </c>
      <c r="H46" s="52">
        <v>2.4</v>
      </c>
      <c r="I46" s="52">
        <v>2.9</v>
      </c>
      <c r="J46" s="53" t="s">
        <v>181</v>
      </c>
      <c r="K46" s="52">
        <v>2.2999999999999998</v>
      </c>
      <c r="L46" s="52">
        <v>3.8</v>
      </c>
      <c r="M46" s="52">
        <v>3.2</v>
      </c>
      <c r="N46" s="52">
        <v>2.6</v>
      </c>
      <c r="O46" s="52">
        <v>2.2999999999999998</v>
      </c>
      <c r="P46" s="52">
        <v>2.2000000000000002</v>
      </c>
      <c r="Q46" s="52">
        <v>2.2000000000000002</v>
      </c>
      <c r="R46" s="52">
        <v>3.4</v>
      </c>
      <c r="S46" s="38">
        <v>0.96875</v>
      </c>
      <c r="T46" s="36"/>
      <c r="U46" s="43">
        <f t="shared" si="2"/>
        <v>0.375</v>
      </c>
      <c r="V46" s="43">
        <f t="shared" si="3"/>
        <v>0.5</v>
      </c>
      <c r="W46" s="43">
        <f t="shared" si="4"/>
        <v>0.65</v>
      </c>
      <c r="X46" s="43">
        <f t="shared" si="5"/>
        <v>0.52500000000000002</v>
      </c>
      <c r="Y46" s="43" t="str">
        <f t="shared" si="6"/>
        <v>..</v>
      </c>
      <c r="Z46" s="43">
        <f t="shared" si="7"/>
        <v>0.67500000000000004</v>
      </c>
      <c r="AA46" s="43">
        <f t="shared" si="8"/>
        <v>0.30000000000000004</v>
      </c>
      <c r="AB46" s="43">
        <f t="shared" si="9"/>
        <v>0.44999999999999996</v>
      </c>
      <c r="AC46" s="43">
        <f t="shared" si="10"/>
        <v>0.6</v>
      </c>
      <c r="AD46" s="43">
        <f t="shared" si="11"/>
        <v>0.67500000000000004</v>
      </c>
      <c r="AE46" s="43">
        <f t="shared" si="12"/>
        <v>0.7</v>
      </c>
      <c r="AF46" s="43">
        <f t="shared" si="13"/>
        <v>0.7</v>
      </c>
      <c r="AG46" s="43">
        <f t="shared" si="14"/>
        <v>0.4</v>
      </c>
      <c r="AH46" s="43">
        <f t="shared" si="15"/>
        <v>0.96875</v>
      </c>
    </row>
    <row r="47" spans="1:34">
      <c r="A47" s="47" t="s">
        <v>98</v>
      </c>
      <c r="B47" s="47" t="s">
        <v>257</v>
      </c>
      <c r="C47" s="43">
        <f t="shared" si="1"/>
        <v>0.51678571428571429</v>
      </c>
      <c r="F47" s="52">
        <v>4.5</v>
      </c>
      <c r="G47" s="52">
        <v>4.2</v>
      </c>
      <c r="H47" s="52">
        <v>3.6</v>
      </c>
      <c r="I47" s="52">
        <v>4.3</v>
      </c>
      <c r="J47" s="53" t="s">
        <v>181</v>
      </c>
      <c r="K47" s="52">
        <v>3.4</v>
      </c>
      <c r="L47" s="52">
        <v>4.5</v>
      </c>
      <c r="M47" s="52">
        <v>3.8</v>
      </c>
      <c r="N47" s="52">
        <v>4</v>
      </c>
      <c r="O47" s="52">
        <v>3.2</v>
      </c>
      <c r="P47" s="52">
        <v>3.5</v>
      </c>
      <c r="Q47" s="52">
        <v>3.7</v>
      </c>
      <c r="R47" s="52">
        <v>4</v>
      </c>
      <c r="S47" s="38">
        <v>0.8</v>
      </c>
      <c r="T47" s="37"/>
      <c r="U47" s="43">
        <f t="shared" si="2"/>
        <v>0.125</v>
      </c>
      <c r="V47" s="43">
        <f t="shared" si="3"/>
        <v>0.19999999999999996</v>
      </c>
      <c r="W47" s="43">
        <f t="shared" si="4"/>
        <v>0.35</v>
      </c>
      <c r="X47" s="43">
        <f t="shared" si="5"/>
        <v>0.17500000000000004</v>
      </c>
      <c r="Y47" s="43" t="str">
        <f t="shared" si="6"/>
        <v>..</v>
      </c>
      <c r="Z47" s="43">
        <f t="shared" si="7"/>
        <v>0.4</v>
      </c>
      <c r="AA47" s="43">
        <f t="shared" si="8"/>
        <v>0.125</v>
      </c>
      <c r="AB47" s="43">
        <f t="shared" si="9"/>
        <v>0.30000000000000004</v>
      </c>
      <c r="AC47" s="43">
        <f t="shared" si="10"/>
        <v>0.25</v>
      </c>
      <c r="AD47" s="43">
        <f t="shared" si="11"/>
        <v>0.44999999999999996</v>
      </c>
      <c r="AE47" s="43">
        <f t="shared" si="12"/>
        <v>0.375</v>
      </c>
      <c r="AF47" s="43">
        <f t="shared" si="13"/>
        <v>0.32499999999999996</v>
      </c>
      <c r="AG47" s="43">
        <f t="shared" si="14"/>
        <v>0.25</v>
      </c>
      <c r="AH47" s="43">
        <f t="shared" si="15"/>
        <v>0.8</v>
      </c>
    </row>
    <row r="48" spans="1:34">
      <c r="A48" s="47" t="s">
        <v>95</v>
      </c>
      <c r="B48" s="47" t="s">
        <v>288</v>
      </c>
      <c r="C48" s="43">
        <f t="shared" si="1"/>
        <v>0.48264437689969608</v>
      </c>
      <c r="F48" s="52">
        <v>4.0999999999999996</v>
      </c>
      <c r="G48" s="52">
        <v>4.0999999999999996</v>
      </c>
      <c r="H48" s="52">
        <v>3</v>
      </c>
      <c r="I48" s="52">
        <v>4.0999999999999996</v>
      </c>
      <c r="J48" s="53" t="s">
        <v>181</v>
      </c>
      <c r="K48" s="52">
        <v>3.6</v>
      </c>
      <c r="L48" s="52">
        <v>4.3</v>
      </c>
      <c r="M48" s="52">
        <v>3.8</v>
      </c>
      <c r="N48" s="52">
        <v>3.8</v>
      </c>
      <c r="O48" s="52">
        <v>2.9</v>
      </c>
      <c r="P48" s="52">
        <v>3.9</v>
      </c>
      <c r="Q48" s="52">
        <v>2.8</v>
      </c>
      <c r="R48" s="52">
        <v>4.3</v>
      </c>
      <c r="S48" s="38">
        <v>0.65957446808510634</v>
      </c>
      <c r="T48" s="36"/>
      <c r="U48" s="43">
        <f t="shared" si="2"/>
        <v>0.22500000000000009</v>
      </c>
      <c r="V48" s="43">
        <f t="shared" si="3"/>
        <v>0.22500000000000009</v>
      </c>
      <c r="W48" s="43">
        <f t="shared" si="4"/>
        <v>0.5</v>
      </c>
      <c r="X48" s="43">
        <f t="shared" si="5"/>
        <v>0.22500000000000009</v>
      </c>
      <c r="Y48" s="43" t="str">
        <f t="shared" si="6"/>
        <v>..</v>
      </c>
      <c r="Z48" s="43">
        <f t="shared" si="7"/>
        <v>0.35</v>
      </c>
      <c r="AA48" s="43">
        <f t="shared" si="8"/>
        <v>0.17500000000000004</v>
      </c>
      <c r="AB48" s="43">
        <f t="shared" si="9"/>
        <v>0.30000000000000004</v>
      </c>
      <c r="AC48" s="43">
        <f t="shared" si="10"/>
        <v>0.30000000000000004</v>
      </c>
      <c r="AD48" s="43">
        <f t="shared" si="11"/>
        <v>0.52500000000000002</v>
      </c>
      <c r="AE48" s="43">
        <f t="shared" si="12"/>
        <v>0.27500000000000002</v>
      </c>
      <c r="AF48" s="43">
        <f t="shared" si="13"/>
        <v>0.55000000000000004</v>
      </c>
      <c r="AG48" s="43">
        <f t="shared" si="14"/>
        <v>0.17500000000000004</v>
      </c>
      <c r="AH48" s="43">
        <f t="shared" si="15"/>
        <v>0.65957446808510634</v>
      </c>
    </row>
    <row r="49" spans="1:34">
      <c r="A49" s="47" t="s">
        <v>112</v>
      </c>
      <c r="B49" s="47" t="s">
        <v>290</v>
      </c>
      <c r="C49" s="43">
        <f t="shared" si="1"/>
        <v>0.77979591836734685</v>
      </c>
      <c r="F49" s="52">
        <v>2.8</v>
      </c>
      <c r="G49" s="52">
        <v>2.6</v>
      </c>
      <c r="H49" s="52">
        <v>3</v>
      </c>
      <c r="I49" s="52">
        <v>2.6</v>
      </c>
      <c r="J49" s="53" t="s">
        <v>181</v>
      </c>
      <c r="K49" s="52">
        <v>2.1</v>
      </c>
      <c r="L49" s="52">
        <v>2.7</v>
      </c>
      <c r="M49" s="52">
        <v>2.2999999999999998</v>
      </c>
      <c r="N49" s="52">
        <v>2.5</v>
      </c>
      <c r="O49" s="52">
        <v>2.4</v>
      </c>
      <c r="P49" s="52">
        <v>2.2000000000000002</v>
      </c>
      <c r="Q49" s="52">
        <v>2.6</v>
      </c>
      <c r="R49" s="52">
        <v>2.6</v>
      </c>
      <c r="S49" s="38">
        <v>0.97959183673469385</v>
      </c>
      <c r="T49" s="36"/>
      <c r="U49" s="43">
        <f t="shared" si="2"/>
        <v>0.55000000000000004</v>
      </c>
      <c r="V49" s="43">
        <f t="shared" si="3"/>
        <v>0.6</v>
      </c>
      <c r="W49" s="43">
        <f t="shared" si="4"/>
        <v>0.5</v>
      </c>
      <c r="X49" s="43">
        <f t="shared" si="5"/>
        <v>0.6</v>
      </c>
      <c r="Y49" s="43" t="str">
        <f t="shared" si="6"/>
        <v>..</v>
      </c>
      <c r="Z49" s="43">
        <f t="shared" si="7"/>
        <v>0.72499999999999998</v>
      </c>
      <c r="AA49" s="43">
        <f t="shared" si="8"/>
        <v>0.57499999999999996</v>
      </c>
      <c r="AB49" s="43">
        <f t="shared" si="9"/>
        <v>0.67500000000000004</v>
      </c>
      <c r="AC49" s="43">
        <f t="shared" si="10"/>
        <v>0.625</v>
      </c>
      <c r="AD49" s="43">
        <f t="shared" si="11"/>
        <v>0.65</v>
      </c>
      <c r="AE49" s="43">
        <f t="shared" si="12"/>
        <v>0.7</v>
      </c>
      <c r="AF49" s="43">
        <f t="shared" si="13"/>
        <v>0.6</v>
      </c>
      <c r="AG49" s="43">
        <f t="shared" si="14"/>
        <v>0.6</v>
      </c>
      <c r="AH49" s="43">
        <f t="shared" si="15"/>
        <v>0.97959183673469385</v>
      </c>
    </row>
    <row r="50" spans="1:34">
      <c r="A50" s="47" t="s">
        <v>110</v>
      </c>
      <c r="B50" s="47" t="s">
        <v>323</v>
      </c>
      <c r="C50" s="43">
        <f t="shared" si="1"/>
        <v>0.47001552795031054</v>
      </c>
      <c r="F50" s="52">
        <v>4.5</v>
      </c>
      <c r="G50" s="52">
        <v>4.2</v>
      </c>
      <c r="H50" s="52">
        <v>3</v>
      </c>
      <c r="I50" s="52">
        <v>3.8</v>
      </c>
      <c r="J50" s="53" t="s">
        <v>181</v>
      </c>
      <c r="K50" s="52">
        <v>3.8</v>
      </c>
      <c r="L50" s="52">
        <v>4.8</v>
      </c>
      <c r="M50" s="52">
        <v>3.3</v>
      </c>
      <c r="N50" s="52">
        <v>3.8</v>
      </c>
      <c r="O50" s="52">
        <v>3.9</v>
      </c>
      <c r="P50" s="52">
        <v>3.1</v>
      </c>
      <c r="Q50" s="52">
        <v>3.5</v>
      </c>
      <c r="R50" s="52">
        <v>4</v>
      </c>
      <c r="S50" s="38">
        <v>0.65217391304347827</v>
      </c>
      <c r="T50" s="36"/>
      <c r="U50" s="43">
        <f t="shared" si="2"/>
        <v>0.125</v>
      </c>
      <c r="V50" s="43">
        <f t="shared" si="3"/>
        <v>0.19999999999999996</v>
      </c>
      <c r="W50" s="43">
        <f t="shared" si="4"/>
        <v>0.5</v>
      </c>
      <c r="X50" s="43">
        <f t="shared" si="5"/>
        <v>0.30000000000000004</v>
      </c>
      <c r="Y50" s="43" t="str">
        <f t="shared" si="6"/>
        <v>..</v>
      </c>
      <c r="Z50" s="43">
        <f t="shared" si="7"/>
        <v>0.30000000000000004</v>
      </c>
      <c r="AA50" s="43">
        <f t="shared" si="8"/>
        <v>5.0000000000000044E-2</v>
      </c>
      <c r="AB50" s="43">
        <f t="shared" si="9"/>
        <v>0.42500000000000004</v>
      </c>
      <c r="AC50" s="43">
        <f t="shared" si="10"/>
        <v>0.30000000000000004</v>
      </c>
      <c r="AD50" s="43">
        <f t="shared" si="11"/>
        <v>0.27500000000000002</v>
      </c>
      <c r="AE50" s="43">
        <f t="shared" si="12"/>
        <v>0.47499999999999998</v>
      </c>
      <c r="AF50" s="43">
        <f t="shared" si="13"/>
        <v>0.375</v>
      </c>
      <c r="AG50" s="43">
        <f t="shared" si="14"/>
        <v>0.25</v>
      </c>
      <c r="AH50" s="43">
        <f t="shared" si="15"/>
        <v>0.65217391304347827</v>
      </c>
    </row>
    <row r="51" spans="1:34">
      <c r="A51" s="47" t="s">
        <v>113</v>
      </c>
      <c r="B51" s="47" t="s">
        <v>370</v>
      </c>
      <c r="C51" s="43">
        <f t="shared" si="1"/>
        <v>0.77147959183673476</v>
      </c>
      <c r="F51" s="52">
        <v>3.1</v>
      </c>
      <c r="G51" s="52">
        <v>2.7</v>
      </c>
      <c r="H51" s="52">
        <v>3.2</v>
      </c>
      <c r="I51" s="52">
        <v>2.2999999999999998</v>
      </c>
      <c r="J51" s="53" t="s">
        <v>181</v>
      </c>
      <c r="K51" s="52">
        <v>2</v>
      </c>
      <c r="L51" s="52">
        <v>2.2999999999999998</v>
      </c>
      <c r="M51" s="52">
        <v>2</v>
      </c>
      <c r="N51" s="52">
        <v>2.1</v>
      </c>
      <c r="O51" s="52">
        <v>2.4</v>
      </c>
      <c r="P51" s="52">
        <v>2.4</v>
      </c>
      <c r="Q51" s="52">
        <v>2.4</v>
      </c>
      <c r="R51" s="52">
        <v>2.2999999999999998</v>
      </c>
      <c r="S51" s="38">
        <v>0.96938775510204078</v>
      </c>
      <c r="T51" s="36"/>
      <c r="U51" s="43">
        <f t="shared" si="2"/>
        <v>0.47499999999999998</v>
      </c>
      <c r="V51" s="43">
        <f t="shared" si="3"/>
        <v>0.57499999999999996</v>
      </c>
      <c r="W51" s="43">
        <f t="shared" si="4"/>
        <v>0.44999999999999996</v>
      </c>
      <c r="X51" s="43">
        <f t="shared" si="5"/>
        <v>0.67500000000000004</v>
      </c>
      <c r="Y51" s="43" t="str">
        <f t="shared" si="6"/>
        <v>..</v>
      </c>
      <c r="Z51" s="43">
        <f t="shared" si="7"/>
        <v>0.75</v>
      </c>
      <c r="AA51" s="43">
        <f t="shared" si="8"/>
        <v>0.67500000000000004</v>
      </c>
      <c r="AB51" s="43">
        <f t="shared" si="9"/>
        <v>0.75</v>
      </c>
      <c r="AC51" s="43">
        <f t="shared" si="10"/>
        <v>0.72499999999999998</v>
      </c>
      <c r="AD51" s="43">
        <f t="shared" si="11"/>
        <v>0.65</v>
      </c>
      <c r="AE51" s="43">
        <f t="shared" si="12"/>
        <v>0.65</v>
      </c>
      <c r="AF51" s="43">
        <f t="shared" si="13"/>
        <v>0.65</v>
      </c>
      <c r="AG51" s="43">
        <f t="shared" si="14"/>
        <v>0.67500000000000004</v>
      </c>
      <c r="AH51" s="43">
        <f t="shared" si="15"/>
        <v>0.96938775510204078</v>
      </c>
    </row>
    <row r="52" spans="1:34">
      <c r="A52" s="47" t="s">
        <v>116</v>
      </c>
      <c r="B52" s="47" t="s">
        <v>240</v>
      </c>
      <c r="C52" s="43">
        <f t="shared" si="1"/>
        <v>0.51340909090909093</v>
      </c>
      <c r="F52" s="52">
        <v>4.0999999999999996</v>
      </c>
      <c r="G52" s="52">
        <v>4</v>
      </c>
      <c r="H52" s="52">
        <v>3.5</v>
      </c>
      <c r="I52" s="52">
        <v>4.0999999999999996</v>
      </c>
      <c r="J52" s="53" t="s">
        <v>181</v>
      </c>
      <c r="K52" s="52">
        <v>3.6</v>
      </c>
      <c r="L52" s="52">
        <v>4.4000000000000004</v>
      </c>
      <c r="M52" s="52">
        <v>3.9</v>
      </c>
      <c r="N52" s="52">
        <v>4</v>
      </c>
      <c r="O52" s="52">
        <v>3.3</v>
      </c>
      <c r="P52" s="52">
        <v>3.8</v>
      </c>
      <c r="Q52" s="52">
        <v>3.8</v>
      </c>
      <c r="R52" s="52">
        <v>3.9</v>
      </c>
      <c r="S52" s="38">
        <v>0.75324675324675328</v>
      </c>
      <c r="T52" s="36"/>
      <c r="U52" s="43">
        <f t="shared" si="2"/>
        <v>0.22500000000000009</v>
      </c>
      <c r="V52" s="43">
        <f t="shared" si="3"/>
        <v>0.25</v>
      </c>
      <c r="W52" s="43">
        <f t="shared" si="4"/>
        <v>0.375</v>
      </c>
      <c r="X52" s="43">
        <f t="shared" si="5"/>
        <v>0.22500000000000009</v>
      </c>
      <c r="Y52" s="43" t="str">
        <f t="shared" si="6"/>
        <v>..</v>
      </c>
      <c r="Z52" s="43">
        <f t="shared" si="7"/>
        <v>0.35</v>
      </c>
      <c r="AA52" s="43">
        <f t="shared" si="8"/>
        <v>0.14999999999999991</v>
      </c>
      <c r="AB52" s="43">
        <f t="shared" si="9"/>
        <v>0.27500000000000002</v>
      </c>
      <c r="AC52" s="43">
        <f t="shared" si="10"/>
        <v>0.25</v>
      </c>
      <c r="AD52" s="43">
        <f t="shared" si="11"/>
        <v>0.42500000000000004</v>
      </c>
      <c r="AE52" s="43">
        <f t="shared" si="12"/>
        <v>0.30000000000000004</v>
      </c>
      <c r="AF52" s="43">
        <f t="shared" si="13"/>
        <v>0.30000000000000004</v>
      </c>
      <c r="AG52" s="43">
        <f t="shared" si="14"/>
        <v>0.27500000000000002</v>
      </c>
      <c r="AH52" s="43">
        <f t="shared" si="15"/>
        <v>0.75324675324675328</v>
      </c>
    </row>
    <row r="53" spans="1:34">
      <c r="A53" s="47" t="s">
        <v>118</v>
      </c>
      <c r="B53" s="47" t="s">
        <v>261</v>
      </c>
      <c r="C53" s="43">
        <f t="shared" si="1"/>
        <v>0.50422619047619044</v>
      </c>
      <c r="F53" s="52">
        <v>4.5999999999999996</v>
      </c>
      <c r="G53" s="52">
        <v>4.5</v>
      </c>
      <c r="H53" s="52">
        <v>4.2</v>
      </c>
      <c r="I53" s="52">
        <v>4.5</v>
      </c>
      <c r="J53" s="53" t="s">
        <v>181</v>
      </c>
      <c r="K53" s="52">
        <v>4</v>
      </c>
      <c r="L53" s="52">
        <v>4.5</v>
      </c>
      <c r="M53" s="52">
        <v>4.2</v>
      </c>
      <c r="N53" s="52">
        <v>4.0999999999999996</v>
      </c>
      <c r="O53" s="52">
        <v>4.2</v>
      </c>
      <c r="P53" s="52">
        <v>3.9</v>
      </c>
      <c r="Q53" s="52">
        <v>3.9</v>
      </c>
      <c r="R53" s="52">
        <v>3.8</v>
      </c>
      <c r="S53" s="38">
        <v>0.85416666666666663</v>
      </c>
      <c r="T53" s="37"/>
      <c r="U53" s="43">
        <f t="shared" si="2"/>
        <v>0.10000000000000009</v>
      </c>
      <c r="V53" s="43">
        <f t="shared" si="3"/>
        <v>0.125</v>
      </c>
      <c r="W53" s="43">
        <f t="shared" si="4"/>
        <v>0.19999999999999996</v>
      </c>
      <c r="X53" s="43">
        <f t="shared" si="5"/>
        <v>0.125</v>
      </c>
      <c r="Y53" s="43" t="str">
        <f t="shared" si="6"/>
        <v>..</v>
      </c>
      <c r="Z53" s="43">
        <f t="shared" si="7"/>
        <v>0.25</v>
      </c>
      <c r="AA53" s="43">
        <f t="shared" si="8"/>
        <v>0.125</v>
      </c>
      <c r="AB53" s="43">
        <f t="shared" si="9"/>
        <v>0.19999999999999996</v>
      </c>
      <c r="AC53" s="43">
        <f t="shared" si="10"/>
        <v>0.22500000000000009</v>
      </c>
      <c r="AD53" s="43">
        <f t="shared" si="11"/>
        <v>0.19999999999999996</v>
      </c>
      <c r="AE53" s="43">
        <f t="shared" si="12"/>
        <v>0.27500000000000002</v>
      </c>
      <c r="AF53" s="43">
        <f t="shared" si="13"/>
        <v>0.27500000000000002</v>
      </c>
      <c r="AG53" s="43">
        <f t="shared" si="14"/>
        <v>0.30000000000000004</v>
      </c>
      <c r="AH53" s="43">
        <f t="shared" si="15"/>
        <v>0.85416666666666663</v>
      </c>
    </row>
    <row r="54" spans="1:34">
      <c r="A54" s="47" t="s">
        <v>119</v>
      </c>
      <c r="B54" s="47" t="s">
        <v>373</v>
      </c>
      <c r="C54" s="43">
        <f t="shared" si="1"/>
        <v>0.5664285714285715</v>
      </c>
      <c r="F54" s="52">
        <v>4.0999999999999996</v>
      </c>
      <c r="G54" s="52">
        <v>4.0999999999999996</v>
      </c>
      <c r="H54" s="52">
        <v>2.8</v>
      </c>
      <c r="I54" s="52">
        <v>3.6</v>
      </c>
      <c r="J54" s="53" t="s">
        <v>181</v>
      </c>
      <c r="K54" s="52">
        <v>3.3</v>
      </c>
      <c r="L54" s="52">
        <v>4.2</v>
      </c>
      <c r="M54" s="52">
        <v>3.6</v>
      </c>
      <c r="N54" s="52">
        <v>3.8</v>
      </c>
      <c r="O54" s="52">
        <v>3.4</v>
      </c>
      <c r="P54" s="52">
        <v>3.2</v>
      </c>
      <c r="Q54" s="52">
        <v>3.3</v>
      </c>
      <c r="R54" s="52">
        <v>3.9</v>
      </c>
      <c r="S54" s="38">
        <v>0.79</v>
      </c>
      <c r="T54" s="36"/>
      <c r="U54" s="43">
        <f t="shared" si="2"/>
        <v>0.22500000000000009</v>
      </c>
      <c r="V54" s="43">
        <f t="shared" si="3"/>
        <v>0.22500000000000009</v>
      </c>
      <c r="W54" s="43">
        <f t="shared" si="4"/>
        <v>0.55000000000000004</v>
      </c>
      <c r="X54" s="43">
        <f t="shared" si="5"/>
        <v>0.35</v>
      </c>
      <c r="Y54" s="43" t="str">
        <f t="shared" si="6"/>
        <v>..</v>
      </c>
      <c r="Z54" s="43">
        <f t="shared" si="7"/>
        <v>0.42500000000000004</v>
      </c>
      <c r="AA54" s="43">
        <f t="shared" si="8"/>
        <v>0.19999999999999996</v>
      </c>
      <c r="AB54" s="43">
        <f t="shared" si="9"/>
        <v>0.35</v>
      </c>
      <c r="AC54" s="43">
        <f t="shared" si="10"/>
        <v>0.30000000000000004</v>
      </c>
      <c r="AD54" s="43">
        <f t="shared" si="11"/>
        <v>0.4</v>
      </c>
      <c r="AE54" s="43">
        <f t="shared" si="12"/>
        <v>0.44999999999999996</v>
      </c>
      <c r="AF54" s="43">
        <f t="shared" si="13"/>
        <v>0.42500000000000004</v>
      </c>
      <c r="AG54" s="43">
        <f t="shared" si="14"/>
        <v>0.27500000000000002</v>
      </c>
      <c r="AH54" s="43">
        <f t="shared" si="15"/>
        <v>0.79</v>
      </c>
    </row>
    <row r="55" spans="1:34">
      <c r="A55" s="47" t="s">
        <v>121</v>
      </c>
      <c r="B55" s="47" t="s">
        <v>291</v>
      </c>
      <c r="C55" s="43">
        <f t="shared" si="1"/>
        <v>0.61579365079365078</v>
      </c>
      <c r="F55" s="52">
        <v>4.2</v>
      </c>
      <c r="G55" s="52">
        <v>4.0999999999999996</v>
      </c>
      <c r="H55" s="52">
        <v>3.4</v>
      </c>
      <c r="I55" s="52">
        <v>4</v>
      </c>
      <c r="J55" s="53" t="s">
        <v>181</v>
      </c>
      <c r="K55" s="52">
        <v>3.5</v>
      </c>
      <c r="L55" s="52">
        <v>3.9</v>
      </c>
      <c r="M55" s="52">
        <v>3.7</v>
      </c>
      <c r="N55" s="52">
        <v>3.5</v>
      </c>
      <c r="O55" s="52">
        <v>3.1</v>
      </c>
      <c r="P55" s="52">
        <v>4.0999999999999996</v>
      </c>
      <c r="Q55" s="52">
        <v>3.1</v>
      </c>
      <c r="R55" s="52">
        <v>3.1</v>
      </c>
      <c r="S55" s="38">
        <v>0.94444444444444442</v>
      </c>
      <c r="T55" s="36"/>
      <c r="U55" s="43">
        <f t="shared" si="2"/>
        <v>0.19999999999999996</v>
      </c>
      <c r="V55" s="43">
        <f t="shared" si="3"/>
        <v>0.22500000000000009</v>
      </c>
      <c r="W55" s="43">
        <f t="shared" si="4"/>
        <v>0.4</v>
      </c>
      <c r="X55" s="43">
        <f t="shared" si="5"/>
        <v>0.25</v>
      </c>
      <c r="Y55" s="43" t="str">
        <f t="shared" si="6"/>
        <v>..</v>
      </c>
      <c r="Z55" s="43">
        <f t="shared" si="7"/>
        <v>0.375</v>
      </c>
      <c r="AA55" s="43">
        <f t="shared" si="8"/>
        <v>0.27500000000000002</v>
      </c>
      <c r="AB55" s="43">
        <f t="shared" si="9"/>
        <v>0.32499999999999996</v>
      </c>
      <c r="AC55" s="43">
        <f t="shared" si="10"/>
        <v>0.375</v>
      </c>
      <c r="AD55" s="43">
        <f t="shared" si="11"/>
        <v>0.47499999999999998</v>
      </c>
      <c r="AE55" s="43">
        <f t="shared" si="12"/>
        <v>0.22500000000000009</v>
      </c>
      <c r="AF55" s="43">
        <f t="shared" si="13"/>
        <v>0.47499999999999998</v>
      </c>
      <c r="AG55" s="43">
        <f t="shared" si="14"/>
        <v>0.47499999999999998</v>
      </c>
      <c r="AH55" s="43">
        <f t="shared" si="15"/>
        <v>0.94444444444444442</v>
      </c>
    </row>
    <row r="56" spans="1:34">
      <c r="A56" s="47" t="s">
        <v>122</v>
      </c>
      <c r="B56" s="47" t="s">
        <v>292</v>
      </c>
      <c r="C56" s="43">
        <f t="shared" si="1"/>
        <v>0.68658163265306116</v>
      </c>
      <c r="F56" s="52">
        <v>3.9</v>
      </c>
      <c r="G56" s="52">
        <v>3.4</v>
      </c>
      <c r="H56" s="52">
        <v>3.2</v>
      </c>
      <c r="I56" s="52">
        <v>3.5</v>
      </c>
      <c r="J56" s="53" t="s">
        <v>181</v>
      </c>
      <c r="K56" s="52">
        <v>3</v>
      </c>
      <c r="L56" s="52">
        <v>3.4</v>
      </c>
      <c r="M56" s="52">
        <v>2.7</v>
      </c>
      <c r="N56" s="52">
        <v>3.9</v>
      </c>
      <c r="O56" s="52">
        <v>2.7</v>
      </c>
      <c r="P56" s="52">
        <v>3.3</v>
      </c>
      <c r="Q56" s="52">
        <v>2.9</v>
      </c>
      <c r="R56" s="52">
        <v>2.9</v>
      </c>
      <c r="S56" s="38">
        <v>0.97959183673469385</v>
      </c>
      <c r="T56" s="36"/>
      <c r="U56" s="43">
        <f t="shared" si="2"/>
        <v>0.27500000000000002</v>
      </c>
      <c r="V56" s="43">
        <f t="shared" si="3"/>
        <v>0.4</v>
      </c>
      <c r="W56" s="43">
        <f t="shared" si="4"/>
        <v>0.44999999999999996</v>
      </c>
      <c r="X56" s="43">
        <f t="shared" si="5"/>
        <v>0.375</v>
      </c>
      <c r="Y56" s="43" t="str">
        <f t="shared" si="6"/>
        <v>..</v>
      </c>
      <c r="Z56" s="43">
        <f t="shared" si="7"/>
        <v>0.5</v>
      </c>
      <c r="AA56" s="43">
        <f t="shared" si="8"/>
        <v>0.4</v>
      </c>
      <c r="AB56" s="43">
        <f t="shared" si="9"/>
        <v>0.57499999999999996</v>
      </c>
      <c r="AC56" s="43">
        <f t="shared" si="10"/>
        <v>0.27500000000000002</v>
      </c>
      <c r="AD56" s="43">
        <f t="shared" si="11"/>
        <v>0.57499999999999996</v>
      </c>
      <c r="AE56" s="43">
        <f t="shared" si="12"/>
        <v>0.42500000000000004</v>
      </c>
      <c r="AF56" s="43">
        <f t="shared" si="13"/>
        <v>0.52500000000000002</v>
      </c>
      <c r="AG56" s="43">
        <f t="shared" si="14"/>
        <v>0.52500000000000002</v>
      </c>
      <c r="AH56" s="43">
        <f t="shared" si="15"/>
        <v>0.97959183673469385</v>
      </c>
    </row>
    <row r="57" spans="1:34">
      <c r="A57" s="47" t="s">
        <v>124</v>
      </c>
      <c r="B57" s="47" t="s">
        <v>293</v>
      </c>
      <c r="C57" s="43">
        <f t="shared" si="1"/>
        <v>0.5278654485049834</v>
      </c>
      <c r="F57" s="52">
        <v>4.2</v>
      </c>
      <c r="G57" s="52">
        <v>4</v>
      </c>
      <c r="H57" s="52">
        <v>2.6</v>
      </c>
      <c r="I57" s="52">
        <v>4.0999999999999996</v>
      </c>
      <c r="J57" s="53" t="s">
        <v>181</v>
      </c>
      <c r="K57" s="52">
        <v>3.3</v>
      </c>
      <c r="L57" s="52">
        <v>3.8</v>
      </c>
      <c r="M57" s="52">
        <v>3.4</v>
      </c>
      <c r="N57" s="52">
        <v>2.9</v>
      </c>
      <c r="O57" s="52">
        <v>2.4</v>
      </c>
      <c r="P57" s="52">
        <v>3.9</v>
      </c>
      <c r="Q57" s="52">
        <v>2.5</v>
      </c>
      <c r="R57" s="52">
        <v>4.2</v>
      </c>
      <c r="S57" s="38">
        <v>0.70930232558139539</v>
      </c>
      <c r="T57" s="36"/>
      <c r="U57" s="43">
        <f t="shared" si="2"/>
        <v>0.19999999999999996</v>
      </c>
      <c r="V57" s="43">
        <f t="shared" si="3"/>
        <v>0.25</v>
      </c>
      <c r="W57" s="43">
        <f t="shared" si="4"/>
        <v>0.6</v>
      </c>
      <c r="X57" s="43">
        <f t="shared" si="5"/>
        <v>0.22500000000000009</v>
      </c>
      <c r="Y57" s="43" t="str">
        <f t="shared" si="6"/>
        <v>..</v>
      </c>
      <c r="Z57" s="43">
        <f t="shared" si="7"/>
        <v>0.42500000000000004</v>
      </c>
      <c r="AA57" s="43">
        <f t="shared" si="8"/>
        <v>0.30000000000000004</v>
      </c>
      <c r="AB57" s="43">
        <f t="shared" si="9"/>
        <v>0.4</v>
      </c>
      <c r="AC57" s="43">
        <f t="shared" si="10"/>
        <v>0.52500000000000002</v>
      </c>
      <c r="AD57" s="43">
        <f t="shared" si="11"/>
        <v>0.65</v>
      </c>
      <c r="AE57" s="43">
        <f t="shared" si="12"/>
        <v>0.27500000000000002</v>
      </c>
      <c r="AF57" s="43">
        <f t="shared" si="13"/>
        <v>0.625</v>
      </c>
      <c r="AG57" s="43">
        <f t="shared" si="14"/>
        <v>0.19999999999999996</v>
      </c>
      <c r="AH57" s="43">
        <f t="shared" si="15"/>
        <v>0.70930232558139539</v>
      </c>
    </row>
    <row r="58" spans="1:34">
      <c r="A58" s="47" t="s">
        <v>125</v>
      </c>
      <c r="B58" s="47" t="s">
        <v>294</v>
      </c>
      <c r="C58" s="43">
        <f t="shared" si="1"/>
        <v>0.56746686303387328</v>
      </c>
      <c r="F58" s="52">
        <v>3.8</v>
      </c>
      <c r="G58" s="52">
        <v>3.7</v>
      </c>
      <c r="H58" s="52">
        <v>3.4</v>
      </c>
      <c r="I58" s="52">
        <v>3.7</v>
      </c>
      <c r="J58" s="53" t="s">
        <v>181</v>
      </c>
      <c r="K58" s="52">
        <v>3.5</v>
      </c>
      <c r="L58" s="52">
        <v>4</v>
      </c>
      <c r="M58" s="52">
        <v>3.2</v>
      </c>
      <c r="N58" s="52">
        <v>3.4</v>
      </c>
      <c r="O58" s="52">
        <v>3.4</v>
      </c>
      <c r="P58" s="52">
        <v>3.4</v>
      </c>
      <c r="Q58" s="52">
        <v>2.7</v>
      </c>
      <c r="R58" s="52">
        <v>3.5</v>
      </c>
      <c r="S58" s="38">
        <v>0.78350515463917525</v>
      </c>
      <c r="T58" s="36"/>
      <c r="U58" s="43">
        <f t="shared" si="2"/>
        <v>0.30000000000000004</v>
      </c>
      <c r="V58" s="43">
        <f t="shared" si="3"/>
        <v>0.32499999999999996</v>
      </c>
      <c r="W58" s="43">
        <f t="shared" si="4"/>
        <v>0.4</v>
      </c>
      <c r="X58" s="43">
        <f t="shared" si="5"/>
        <v>0.32499999999999996</v>
      </c>
      <c r="Y58" s="43" t="str">
        <f t="shared" si="6"/>
        <v>..</v>
      </c>
      <c r="Z58" s="43">
        <f t="shared" si="7"/>
        <v>0.375</v>
      </c>
      <c r="AA58" s="43">
        <f t="shared" si="8"/>
        <v>0.25</v>
      </c>
      <c r="AB58" s="43">
        <f t="shared" si="9"/>
        <v>0.44999999999999996</v>
      </c>
      <c r="AC58" s="43">
        <f t="shared" si="10"/>
        <v>0.4</v>
      </c>
      <c r="AD58" s="43">
        <f t="shared" si="11"/>
        <v>0.4</v>
      </c>
      <c r="AE58" s="43">
        <f t="shared" si="12"/>
        <v>0.4</v>
      </c>
      <c r="AF58" s="43">
        <f t="shared" si="13"/>
        <v>0.57499999999999996</v>
      </c>
      <c r="AG58" s="43">
        <f t="shared" si="14"/>
        <v>0.375</v>
      </c>
      <c r="AH58" s="43">
        <f t="shared" si="15"/>
        <v>0.78350515463917525</v>
      </c>
    </row>
    <row r="59" spans="1:34">
      <c r="A59" s="47" t="s">
        <v>129</v>
      </c>
      <c r="B59" s="47" t="s">
        <v>387</v>
      </c>
      <c r="C59" s="43">
        <f t="shared" si="1"/>
        <v>0.89999999999999991</v>
      </c>
      <c r="F59" s="52">
        <v>1.9</v>
      </c>
      <c r="G59" s="52">
        <v>1.6</v>
      </c>
      <c r="H59" s="52">
        <v>2</v>
      </c>
      <c r="I59" s="52">
        <v>1.7</v>
      </c>
      <c r="J59" s="53" t="s">
        <v>181</v>
      </c>
      <c r="K59" s="52">
        <v>1.6</v>
      </c>
      <c r="L59" s="52">
        <v>1.7</v>
      </c>
      <c r="M59" s="52">
        <v>1.5</v>
      </c>
      <c r="N59" s="52">
        <v>1.6</v>
      </c>
      <c r="O59" s="52">
        <v>1.7</v>
      </c>
      <c r="P59" s="52">
        <v>1.6</v>
      </c>
      <c r="Q59" s="52">
        <v>1.5</v>
      </c>
      <c r="R59" s="52">
        <v>1.8</v>
      </c>
      <c r="S59" s="38">
        <v>0.99</v>
      </c>
      <c r="T59" s="36"/>
      <c r="U59" s="43">
        <f t="shared" si="2"/>
        <v>0.77500000000000002</v>
      </c>
      <c r="V59" s="43">
        <f t="shared" si="3"/>
        <v>0.85</v>
      </c>
      <c r="W59" s="43">
        <f t="shared" si="4"/>
        <v>0.75</v>
      </c>
      <c r="X59" s="43">
        <f t="shared" si="5"/>
        <v>0.82499999999999996</v>
      </c>
      <c r="Y59" s="43" t="str">
        <f t="shared" si="6"/>
        <v>..</v>
      </c>
      <c r="Z59" s="43">
        <f t="shared" si="7"/>
        <v>0.85</v>
      </c>
      <c r="AA59" s="43">
        <f t="shared" si="8"/>
        <v>0.82499999999999996</v>
      </c>
      <c r="AB59" s="43">
        <f t="shared" si="9"/>
        <v>0.875</v>
      </c>
      <c r="AC59" s="43">
        <f t="shared" si="10"/>
        <v>0.85</v>
      </c>
      <c r="AD59" s="43">
        <f t="shared" si="11"/>
        <v>0.82499999999999996</v>
      </c>
      <c r="AE59" s="43">
        <f t="shared" si="12"/>
        <v>0.85</v>
      </c>
      <c r="AF59" s="43">
        <f t="shared" si="13"/>
        <v>0.875</v>
      </c>
      <c r="AG59" s="43">
        <f t="shared" si="14"/>
        <v>0.8</v>
      </c>
      <c r="AH59" s="43">
        <f t="shared" si="15"/>
        <v>0.99</v>
      </c>
    </row>
    <row r="60" spans="1:34">
      <c r="A60" s="47" t="s">
        <v>156</v>
      </c>
      <c r="B60" s="47" t="s">
        <v>326</v>
      </c>
      <c r="C60" s="43">
        <f t="shared" si="1"/>
        <v>0.69330357142857135</v>
      </c>
      <c r="F60" s="52">
        <v>3.8</v>
      </c>
      <c r="G60" s="52">
        <v>3.4</v>
      </c>
      <c r="H60" s="52">
        <v>2.8</v>
      </c>
      <c r="I60" s="52">
        <v>3.4</v>
      </c>
      <c r="J60" s="53" t="s">
        <v>181</v>
      </c>
      <c r="K60" s="52">
        <v>3.2</v>
      </c>
      <c r="L60" s="52">
        <v>3.8</v>
      </c>
      <c r="M60" s="52">
        <v>3.5</v>
      </c>
      <c r="N60" s="52">
        <v>2.9</v>
      </c>
      <c r="O60" s="52">
        <v>2.9</v>
      </c>
      <c r="P60" s="52">
        <v>3.4</v>
      </c>
      <c r="Q60" s="52">
        <v>3</v>
      </c>
      <c r="R60" s="52">
        <v>3.1</v>
      </c>
      <c r="S60" s="38">
        <v>0.96875</v>
      </c>
      <c r="T60" s="36"/>
      <c r="U60" s="43">
        <f t="shared" si="2"/>
        <v>0.30000000000000004</v>
      </c>
      <c r="V60" s="43">
        <f t="shared" si="3"/>
        <v>0.4</v>
      </c>
      <c r="W60" s="43">
        <f t="shared" si="4"/>
        <v>0.55000000000000004</v>
      </c>
      <c r="X60" s="43">
        <f t="shared" si="5"/>
        <v>0.4</v>
      </c>
      <c r="Y60" s="43" t="str">
        <f t="shared" si="6"/>
        <v>..</v>
      </c>
      <c r="Z60" s="43">
        <f t="shared" si="7"/>
        <v>0.44999999999999996</v>
      </c>
      <c r="AA60" s="43">
        <f t="shared" si="8"/>
        <v>0.30000000000000004</v>
      </c>
      <c r="AB60" s="43">
        <f t="shared" si="9"/>
        <v>0.375</v>
      </c>
      <c r="AC60" s="43">
        <f t="shared" si="10"/>
        <v>0.52500000000000002</v>
      </c>
      <c r="AD60" s="43">
        <f t="shared" si="11"/>
        <v>0.52500000000000002</v>
      </c>
      <c r="AE60" s="43">
        <f t="shared" si="12"/>
        <v>0.4</v>
      </c>
      <c r="AF60" s="43">
        <f t="shared" si="13"/>
        <v>0.5</v>
      </c>
      <c r="AG60" s="43">
        <f t="shared" si="14"/>
        <v>0.47499999999999998</v>
      </c>
      <c r="AH60" s="43">
        <f t="shared" si="15"/>
        <v>0.96875</v>
      </c>
    </row>
    <row r="61" spans="1:34">
      <c r="A61" s="47" t="s">
        <v>48</v>
      </c>
      <c r="B61" s="47" t="s">
        <v>298</v>
      </c>
      <c r="C61" s="43">
        <f t="shared" si="1"/>
        <v>0.69275613275613268</v>
      </c>
      <c r="F61" s="52">
        <v>3.8</v>
      </c>
      <c r="G61" s="52">
        <v>3.2</v>
      </c>
      <c r="H61" s="52">
        <v>3.6</v>
      </c>
      <c r="I61" s="52">
        <v>3.4</v>
      </c>
      <c r="J61" s="53" t="s">
        <v>181</v>
      </c>
      <c r="K61" s="52">
        <v>2.7</v>
      </c>
      <c r="L61" s="52">
        <v>2.9</v>
      </c>
      <c r="M61" s="52">
        <v>2.9</v>
      </c>
      <c r="N61" s="52">
        <v>3.4</v>
      </c>
      <c r="O61" s="52">
        <v>2.7</v>
      </c>
      <c r="P61" s="52">
        <v>2.6</v>
      </c>
      <c r="Q61" s="52">
        <v>3</v>
      </c>
      <c r="R61" s="52">
        <v>3</v>
      </c>
      <c r="S61" s="38">
        <v>0.97979797979797978</v>
      </c>
      <c r="T61" s="36"/>
      <c r="U61" s="43">
        <f t="shared" si="2"/>
        <v>0.30000000000000004</v>
      </c>
      <c r="V61" s="43">
        <f t="shared" si="3"/>
        <v>0.44999999999999996</v>
      </c>
      <c r="W61" s="43">
        <f t="shared" si="4"/>
        <v>0.35</v>
      </c>
      <c r="X61" s="43">
        <f t="shared" si="5"/>
        <v>0.4</v>
      </c>
      <c r="Y61" s="43" t="str">
        <f t="shared" si="6"/>
        <v>..</v>
      </c>
      <c r="Z61" s="43">
        <f t="shared" si="7"/>
        <v>0.57499999999999996</v>
      </c>
      <c r="AA61" s="43">
        <f t="shared" si="8"/>
        <v>0.52500000000000002</v>
      </c>
      <c r="AB61" s="43">
        <f t="shared" si="9"/>
        <v>0.52500000000000002</v>
      </c>
      <c r="AC61" s="43">
        <f t="shared" si="10"/>
        <v>0.4</v>
      </c>
      <c r="AD61" s="43">
        <f t="shared" si="11"/>
        <v>0.57499999999999996</v>
      </c>
      <c r="AE61" s="43">
        <f t="shared" si="12"/>
        <v>0.6</v>
      </c>
      <c r="AF61" s="43">
        <f t="shared" si="13"/>
        <v>0.5</v>
      </c>
      <c r="AG61" s="43">
        <f t="shared" si="14"/>
        <v>0.5</v>
      </c>
      <c r="AH61" s="43">
        <f t="shared" si="15"/>
        <v>0.97979797979797978</v>
      </c>
    </row>
    <row r="62" spans="1:34">
      <c r="A62" s="47" t="s">
        <v>31</v>
      </c>
      <c r="B62" s="47" t="s">
        <v>300</v>
      </c>
      <c r="C62" s="43">
        <f t="shared" si="1"/>
        <v>0.77204184704184708</v>
      </c>
      <c r="F62" s="52">
        <v>3.2</v>
      </c>
      <c r="G62" s="52">
        <v>2.8</v>
      </c>
      <c r="H62" s="52">
        <v>3.1</v>
      </c>
      <c r="I62" s="52">
        <v>2.2999999999999998</v>
      </c>
      <c r="J62" s="53" t="s">
        <v>181</v>
      </c>
      <c r="K62" s="52">
        <v>2.1</v>
      </c>
      <c r="L62" s="52">
        <v>2.2999999999999998</v>
      </c>
      <c r="M62" s="52">
        <v>2.1</v>
      </c>
      <c r="N62" s="52">
        <v>2.7</v>
      </c>
      <c r="O62" s="52">
        <v>2.4</v>
      </c>
      <c r="P62" s="52">
        <v>2.2999999999999998</v>
      </c>
      <c r="Q62" s="52">
        <v>2.2999999999999998</v>
      </c>
      <c r="R62" s="52">
        <v>2.2999999999999998</v>
      </c>
      <c r="S62" s="38">
        <v>0.97979797979797978</v>
      </c>
      <c r="T62" s="36"/>
      <c r="U62" s="43">
        <f t="shared" si="2"/>
        <v>0.44999999999999996</v>
      </c>
      <c r="V62" s="43">
        <f t="shared" si="3"/>
        <v>0.55000000000000004</v>
      </c>
      <c r="W62" s="43">
        <f t="shared" si="4"/>
        <v>0.47499999999999998</v>
      </c>
      <c r="X62" s="43">
        <f t="shared" si="5"/>
        <v>0.67500000000000004</v>
      </c>
      <c r="Y62" s="43" t="str">
        <f t="shared" si="6"/>
        <v>..</v>
      </c>
      <c r="Z62" s="43">
        <f t="shared" si="7"/>
        <v>0.72499999999999998</v>
      </c>
      <c r="AA62" s="43">
        <f t="shared" si="8"/>
        <v>0.67500000000000004</v>
      </c>
      <c r="AB62" s="43">
        <f t="shared" si="9"/>
        <v>0.72499999999999998</v>
      </c>
      <c r="AC62" s="43">
        <f t="shared" si="10"/>
        <v>0.57499999999999996</v>
      </c>
      <c r="AD62" s="43">
        <f t="shared" si="11"/>
        <v>0.65</v>
      </c>
      <c r="AE62" s="43">
        <f t="shared" si="12"/>
        <v>0.67500000000000004</v>
      </c>
      <c r="AF62" s="43">
        <f t="shared" si="13"/>
        <v>0.67500000000000004</v>
      </c>
      <c r="AG62" s="43">
        <f t="shared" si="14"/>
        <v>0.67500000000000004</v>
      </c>
      <c r="AH62" s="43">
        <f t="shared" si="15"/>
        <v>0.97979797979797978</v>
      </c>
    </row>
    <row r="63" spans="1:34">
      <c r="A63" s="47" t="s">
        <v>143</v>
      </c>
      <c r="B63" s="47" t="s">
        <v>236</v>
      </c>
      <c r="C63" s="43">
        <f t="shared" si="1"/>
        <v>0.69494949494949498</v>
      </c>
      <c r="F63" s="52">
        <v>4</v>
      </c>
      <c r="G63" s="52">
        <v>4.0999999999999996</v>
      </c>
      <c r="H63" s="52">
        <v>2.7</v>
      </c>
      <c r="I63" s="52">
        <v>3.4</v>
      </c>
      <c r="J63" s="53" t="s">
        <v>181</v>
      </c>
      <c r="K63" s="52">
        <v>2.7</v>
      </c>
      <c r="L63" s="52">
        <v>3.3</v>
      </c>
      <c r="M63" s="52">
        <v>1.8</v>
      </c>
      <c r="N63" s="52">
        <v>2.9</v>
      </c>
      <c r="O63" s="52">
        <v>3.3</v>
      </c>
      <c r="P63" s="52">
        <v>2.5</v>
      </c>
      <c r="Q63" s="52">
        <v>3.1</v>
      </c>
      <c r="R63" s="52">
        <v>3.5</v>
      </c>
      <c r="S63" s="38">
        <v>0.98989898989898994</v>
      </c>
      <c r="T63" s="36"/>
      <c r="U63" s="43">
        <f t="shared" si="2"/>
        <v>0.25</v>
      </c>
      <c r="V63" s="43">
        <f t="shared" si="3"/>
        <v>0.22500000000000009</v>
      </c>
      <c r="W63" s="43">
        <f t="shared" si="4"/>
        <v>0.57499999999999996</v>
      </c>
      <c r="X63" s="43">
        <f t="shared" si="5"/>
        <v>0.4</v>
      </c>
      <c r="Y63" s="43" t="str">
        <f t="shared" si="6"/>
        <v>..</v>
      </c>
      <c r="Z63" s="43">
        <f t="shared" si="7"/>
        <v>0.57499999999999996</v>
      </c>
      <c r="AA63" s="43">
        <f t="shared" si="8"/>
        <v>0.42500000000000004</v>
      </c>
      <c r="AB63" s="43">
        <f t="shared" si="9"/>
        <v>0.8</v>
      </c>
      <c r="AC63" s="43">
        <f t="shared" si="10"/>
        <v>0.52500000000000002</v>
      </c>
      <c r="AD63" s="43">
        <f t="shared" si="11"/>
        <v>0.42500000000000004</v>
      </c>
      <c r="AE63" s="43">
        <f t="shared" si="12"/>
        <v>0.625</v>
      </c>
      <c r="AF63" s="43">
        <f t="shared" si="13"/>
        <v>0.47499999999999998</v>
      </c>
      <c r="AG63" s="43">
        <f t="shared" si="14"/>
        <v>0.375</v>
      </c>
      <c r="AH63" s="43">
        <f t="shared" si="15"/>
        <v>0.98989898989898994</v>
      </c>
    </row>
    <row r="64" spans="1:34">
      <c r="A64" s="47" t="s">
        <v>142</v>
      </c>
      <c r="B64" s="47" t="s">
        <v>301</v>
      </c>
      <c r="C64" s="43">
        <f t="shared" si="1"/>
        <v>0.60910714285714285</v>
      </c>
      <c r="F64" s="52">
        <v>4</v>
      </c>
      <c r="G64" s="52">
        <v>3.8</v>
      </c>
      <c r="H64" s="52">
        <v>3.8</v>
      </c>
      <c r="I64" s="52">
        <v>3.9</v>
      </c>
      <c r="J64" s="53" t="s">
        <v>181</v>
      </c>
      <c r="K64" s="52">
        <v>3.9</v>
      </c>
      <c r="L64" s="52">
        <v>4</v>
      </c>
      <c r="M64" s="52">
        <v>3.8</v>
      </c>
      <c r="N64" s="52">
        <v>4.2</v>
      </c>
      <c r="O64" s="52">
        <v>3.1</v>
      </c>
      <c r="P64" s="52">
        <v>4.0999999999999996</v>
      </c>
      <c r="Q64" s="52">
        <v>4.0999999999999996</v>
      </c>
      <c r="R64" s="52">
        <v>4.0999999999999996</v>
      </c>
      <c r="S64" s="38">
        <v>0.9375</v>
      </c>
      <c r="T64" s="37"/>
      <c r="U64" s="43">
        <f t="shared" si="2"/>
        <v>0.25</v>
      </c>
      <c r="V64" s="43">
        <f t="shared" si="3"/>
        <v>0.30000000000000004</v>
      </c>
      <c r="W64" s="43">
        <f t="shared" si="4"/>
        <v>0.30000000000000004</v>
      </c>
      <c r="X64" s="43">
        <f t="shared" si="5"/>
        <v>0.27500000000000002</v>
      </c>
      <c r="Y64" s="43" t="str">
        <f t="shared" si="6"/>
        <v>..</v>
      </c>
      <c r="Z64" s="43">
        <f t="shared" si="7"/>
        <v>0.27500000000000002</v>
      </c>
      <c r="AA64" s="43">
        <f t="shared" si="8"/>
        <v>0.25</v>
      </c>
      <c r="AB64" s="43">
        <f t="shared" si="9"/>
        <v>0.30000000000000004</v>
      </c>
      <c r="AC64" s="43">
        <f t="shared" si="10"/>
        <v>0.19999999999999996</v>
      </c>
      <c r="AD64" s="43">
        <f t="shared" si="11"/>
        <v>0.47499999999999998</v>
      </c>
      <c r="AE64" s="43">
        <f t="shared" si="12"/>
        <v>0.22500000000000009</v>
      </c>
      <c r="AF64" s="43">
        <f t="shared" si="13"/>
        <v>0.22500000000000009</v>
      </c>
      <c r="AG64" s="43">
        <f t="shared" si="14"/>
        <v>0.22500000000000009</v>
      </c>
      <c r="AH64" s="43">
        <f t="shared" si="15"/>
        <v>0.9375</v>
      </c>
    </row>
    <row r="65" spans="1:34">
      <c r="A65" s="47" t="s">
        <v>146</v>
      </c>
      <c r="B65" s="47" t="s">
        <v>303</v>
      </c>
      <c r="C65" s="43">
        <f t="shared" si="1"/>
        <v>0.48669341894060997</v>
      </c>
      <c r="F65" s="52">
        <v>4.3</v>
      </c>
      <c r="G65" s="52">
        <v>4.3</v>
      </c>
      <c r="H65" s="52">
        <v>3.4</v>
      </c>
      <c r="I65" s="52">
        <v>4.2</v>
      </c>
      <c r="J65" s="53" t="s">
        <v>181</v>
      </c>
      <c r="K65" s="52">
        <v>3.9</v>
      </c>
      <c r="L65" s="52">
        <v>4.3</v>
      </c>
      <c r="M65" s="52">
        <v>3.4</v>
      </c>
      <c r="N65" s="52">
        <v>4.2</v>
      </c>
      <c r="O65" s="52">
        <v>3.1</v>
      </c>
      <c r="P65" s="52">
        <v>4.0999999999999996</v>
      </c>
      <c r="Q65" s="52">
        <v>3</v>
      </c>
      <c r="R65" s="52">
        <v>4.3</v>
      </c>
      <c r="S65" s="38">
        <v>0.7191011235955056</v>
      </c>
      <c r="T65" s="36"/>
      <c r="U65" s="43">
        <f t="shared" si="2"/>
        <v>0.17500000000000004</v>
      </c>
      <c r="V65" s="43">
        <f t="shared" si="3"/>
        <v>0.17500000000000004</v>
      </c>
      <c r="W65" s="43">
        <f t="shared" si="4"/>
        <v>0.4</v>
      </c>
      <c r="X65" s="43">
        <f t="shared" si="5"/>
        <v>0.19999999999999996</v>
      </c>
      <c r="Y65" s="43" t="str">
        <f t="shared" si="6"/>
        <v>..</v>
      </c>
      <c r="Z65" s="43">
        <f t="shared" si="7"/>
        <v>0.27500000000000002</v>
      </c>
      <c r="AA65" s="43">
        <f t="shared" si="8"/>
        <v>0.17500000000000004</v>
      </c>
      <c r="AB65" s="43">
        <f t="shared" si="9"/>
        <v>0.4</v>
      </c>
      <c r="AC65" s="43">
        <f t="shared" si="10"/>
        <v>0.19999999999999996</v>
      </c>
      <c r="AD65" s="43">
        <f t="shared" si="11"/>
        <v>0.47499999999999998</v>
      </c>
      <c r="AE65" s="43">
        <f t="shared" si="12"/>
        <v>0.22500000000000009</v>
      </c>
      <c r="AF65" s="43">
        <f t="shared" si="13"/>
        <v>0.5</v>
      </c>
      <c r="AG65" s="43">
        <f t="shared" si="14"/>
        <v>0.17500000000000004</v>
      </c>
      <c r="AH65" s="43">
        <f t="shared" si="15"/>
        <v>0.7191011235955056</v>
      </c>
    </row>
    <row r="66" spans="1:34">
      <c r="A66" s="47" t="s">
        <v>55</v>
      </c>
      <c r="B66" s="47" t="s">
        <v>380</v>
      </c>
      <c r="C66" s="43">
        <f t="shared" si="1"/>
        <v>0.73607142857142849</v>
      </c>
      <c r="F66" s="52">
        <v>3.4</v>
      </c>
      <c r="G66" s="52">
        <v>3.2</v>
      </c>
      <c r="H66" s="52">
        <v>3.3</v>
      </c>
      <c r="I66" s="52">
        <v>3</v>
      </c>
      <c r="J66" s="53" t="s">
        <v>181</v>
      </c>
      <c r="K66" s="52">
        <v>2.4</v>
      </c>
      <c r="L66" s="52">
        <v>2.8</v>
      </c>
      <c r="M66" s="52">
        <v>2.2000000000000002</v>
      </c>
      <c r="N66" s="52">
        <v>2.6</v>
      </c>
      <c r="O66" s="52">
        <v>2.5</v>
      </c>
      <c r="P66" s="52">
        <v>2.4</v>
      </c>
      <c r="Q66" s="52">
        <v>2.2999999999999998</v>
      </c>
      <c r="R66" s="52">
        <v>2.5</v>
      </c>
      <c r="S66" s="38">
        <v>0.99</v>
      </c>
      <c r="T66" s="36"/>
      <c r="U66" s="43">
        <f t="shared" si="2"/>
        <v>0.4</v>
      </c>
      <c r="V66" s="43">
        <f t="shared" si="3"/>
        <v>0.44999999999999996</v>
      </c>
      <c r="W66" s="43">
        <f t="shared" si="4"/>
        <v>0.42500000000000004</v>
      </c>
      <c r="X66" s="43">
        <f t="shared" si="5"/>
        <v>0.5</v>
      </c>
      <c r="Y66" s="43" t="str">
        <f t="shared" si="6"/>
        <v>..</v>
      </c>
      <c r="Z66" s="43">
        <f t="shared" si="7"/>
        <v>0.65</v>
      </c>
      <c r="AA66" s="43">
        <f t="shared" si="8"/>
        <v>0.55000000000000004</v>
      </c>
      <c r="AB66" s="43">
        <f t="shared" si="9"/>
        <v>0.7</v>
      </c>
      <c r="AC66" s="43">
        <f t="shared" si="10"/>
        <v>0.6</v>
      </c>
      <c r="AD66" s="43">
        <f t="shared" si="11"/>
        <v>0.625</v>
      </c>
      <c r="AE66" s="43">
        <f t="shared" si="12"/>
        <v>0.65</v>
      </c>
      <c r="AF66" s="43">
        <f t="shared" si="13"/>
        <v>0.67500000000000004</v>
      </c>
      <c r="AG66" s="43">
        <f t="shared" si="14"/>
        <v>0.625</v>
      </c>
      <c r="AH66" s="43">
        <f t="shared" si="15"/>
        <v>0.99</v>
      </c>
    </row>
    <row r="67" spans="1:34">
      <c r="A67" s="47" t="s">
        <v>148</v>
      </c>
      <c r="B67" s="47" t="s">
        <v>381</v>
      </c>
      <c r="C67" s="43">
        <f t="shared" si="1"/>
        <v>0.71285714285714286</v>
      </c>
      <c r="F67" s="52">
        <v>3.6</v>
      </c>
      <c r="G67" s="52">
        <v>3.3</v>
      </c>
      <c r="H67" s="52">
        <v>3.5</v>
      </c>
      <c r="I67" s="52">
        <v>3.3</v>
      </c>
      <c r="J67" s="53" t="s">
        <v>181</v>
      </c>
      <c r="K67" s="52">
        <v>2.8</v>
      </c>
      <c r="L67" s="52">
        <v>2.9</v>
      </c>
      <c r="M67" s="52">
        <v>2.2000000000000002</v>
      </c>
      <c r="N67" s="52">
        <v>3.2</v>
      </c>
      <c r="O67" s="52">
        <v>2.5</v>
      </c>
      <c r="P67" s="52">
        <v>3</v>
      </c>
      <c r="Q67" s="52">
        <v>2.9</v>
      </c>
      <c r="R67" s="52">
        <v>2.6</v>
      </c>
      <c r="S67" s="38">
        <v>1</v>
      </c>
      <c r="T67" s="36"/>
      <c r="U67" s="43">
        <f t="shared" si="2"/>
        <v>0.35</v>
      </c>
      <c r="V67" s="43">
        <f t="shared" si="3"/>
        <v>0.42500000000000004</v>
      </c>
      <c r="W67" s="43">
        <f t="shared" si="4"/>
        <v>0.375</v>
      </c>
      <c r="X67" s="43">
        <f t="shared" si="5"/>
        <v>0.42500000000000004</v>
      </c>
      <c r="Y67" s="43" t="str">
        <f t="shared" si="6"/>
        <v>..</v>
      </c>
      <c r="Z67" s="43">
        <f t="shared" si="7"/>
        <v>0.55000000000000004</v>
      </c>
      <c r="AA67" s="43">
        <f t="shared" si="8"/>
        <v>0.52500000000000002</v>
      </c>
      <c r="AB67" s="43">
        <f t="shared" si="9"/>
        <v>0.7</v>
      </c>
      <c r="AC67" s="43">
        <f t="shared" si="10"/>
        <v>0.44999999999999996</v>
      </c>
      <c r="AD67" s="43">
        <f t="shared" si="11"/>
        <v>0.625</v>
      </c>
      <c r="AE67" s="43">
        <f t="shared" si="12"/>
        <v>0.5</v>
      </c>
      <c r="AF67" s="43">
        <f t="shared" si="13"/>
        <v>0.52500000000000002</v>
      </c>
      <c r="AG67" s="43">
        <f t="shared" si="14"/>
        <v>0.6</v>
      </c>
      <c r="AH67" s="43">
        <f t="shared" si="15"/>
        <v>1</v>
      </c>
    </row>
    <row r="68" spans="1:34">
      <c r="A68" s="47" t="s">
        <v>147</v>
      </c>
      <c r="B68" s="47" t="s">
        <v>262</v>
      </c>
      <c r="C68" s="43">
        <f t="shared" si="1"/>
        <v>0.60069908814589668</v>
      </c>
      <c r="F68" s="52">
        <v>4.3</v>
      </c>
      <c r="G68" s="52">
        <v>4.0999999999999996</v>
      </c>
      <c r="H68" s="52">
        <v>3.4</v>
      </c>
      <c r="I68" s="52">
        <v>3.9</v>
      </c>
      <c r="J68" s="53" t="s">
        <v>181</v>
      </c>
      <c r="K68" s="52">
        <v>3.1</v>
      </c>
      <c r="L68" s="52">
        <v>4.2</v>
      </c>
      <c r="M68" s="52">
        <v>3</v>
      </c>
      <c r="N68" s="52">
        <v>3.3</v>
      </c>
      <c r="O68" s="52">
        <v>3.5</v>
      </c>
      <c r="P68" s="52">
        <v>3.3</v>
      </c>
      <c r="Q68" s="52">
        <v>3.1</v>
      </c>
      <c r="R68" s="52">
        <v>4.2</v>
      </c>
      <c r="S68" s="38">
        <v>0.9042553191489362</v>
      </c>
      <c r="T68" s="36"/>
      <c r="U68" s="43">
        <f t="shared" si="2"/>
        <v>0.17500000000000004</v>
      </c>
      <c r="V68" s="43">
        <f t="shared" si="3"/>
        <v>0.22500000000000009</v>
      </c>
      <c r="W68" s="43">
        <f t="shared" si="4"/>
        <v>0.4</v>
      </c>
      <c r="X68" s="43">
        <f t="shared" si="5"/>
        <v>0.27500000000000002</v>
      </c>
      <c r="Y68" s="43" t="str">
        <f t="shared" si="6"/>
        <v>..</v>
      </c>
      <c r="Z68" s="43">
        <f t="shared" si="7"/>
        <v>0.47499999999999998</v>
      </c>
      <c r="AA68" s="43">
        <f t="shared" si="8"/>
        <v>0.19999999999999996</v>
      </c>
      <c r="AB68" s="43">
        <f t="shared" si="9"/>
        <v>0.5</v>
      </c>
      <c r="AC68" s="43">
        <f t="shared" si="10"/>
        <v>0.42500000000000004</v>
      </c>
      <c r="AD68" s="43">
        <f t="shared" si="11"/>
        <v>0.375</v>
      </c>
      <c r="AE68" s="43">
        <f t="shared" si="12"/>
        <v>0.42500000000000004</v>
      </c>
      <c r="AF68" s="43">
        <f t="shared" si="13"/>
        <v>0.47499999999999998</v>
      </c>
      <c r="AG68" s="43">
        <f t="shared" si="14"/>
        <v>0.19999999999999996</v>
      </c>
      <c r="AH68" s="43">
        <f t="shared" si="15"/>
        <v>0.9042553191489362</v>
      </c>
    </row>
    <row r="69" spans="1:34">
      <c r="A69" s="47" t="s">
        <v>150</v>
      </c>
      <c r="B69" s="47" t="s">
        <v>263</v>
      </c>
      <c r="C69" s="43">
        <f t="shared" si="1"/>
        <v>0.56857142857142862</v>
      </c>
      <c r="F69" s="52">
        <v>4.0999999999999996</v>
      </c>
      <c r="G69" s="52">
        <v>4.2</v>
      </c>
      <c r="H69" s="52">
        <v>4</v>
      </c>
      <c r="I69" s="52">
        <v>4.3</v>
      </c>
      <c r="J69" s="53" t="s">
        <v>181</v>
      </c>
      <c r="K69" s="52">
        <v>3.9</v>
      </c>
      <c r="L69" s="52">
        <v>4.2</v>
      </c>
      <c r="M69" s="52">
        <v>3.8</v>
      </c>
      <c r="N69" s="52">
        <v>3.9</v>
      </c>
      <c r="O69" s="52">
        <v>3.6</v>
      </c>
      <c r="P69" s="52">
        <v>4</v>
      </c>
      <c r="Q69" s="52">
        <v>3.6</v>
      </c>
      <c r="R69" s="52">
        <v>3.9</v>
      </c>
      <c r="S69" s="38">
        <v>0.91</v>
      </c>
      <c r="T69" s="36"/>
      <c r="U69" s="43">
        <f t="shared" si="2"/>
        <v>0.22500000000000009</v>
      </c>
      <c r="V69" s="43">
        <f t="shared" si="3"/>
        <v>0.19999999999999996</v>
      </c>
      <c r="W69" s="43">
        <f t="shared" si="4"/>
        <v>0.25</v>
      </c>
      <c r="X69" s="43">
        <f t="shared" si="5"/>
        <v>0.17500000000000004</v>
      </c>
      <c r="Y69" s="43" t="str">
        <f t="shared" si="6"/>
        <v>..</v>
      </c>
      <c r="Z69" s="43">
        <f t="shared" si="7"/>
        <v>0.27500000000000002</v>
      </c>
      <c r="AA69" s="43">
        <f t="shared" si="8"/>
        <v>0.19999999999999996</v>
      </c>
      <c r="AB69" s="43">
        <f t="shared" si="9"/>
        <v>0.30000000000000004</v>
      </c>
      <c r="AC69" s="43">
        <f t="shared" si="10"/>
        <v>0.27500000000000002</v>
      </c>
      <c r="AD69" s="43">
        <f t="shared" si="11"/>
        <v>0.35</v>
      </c>
      <c r="AE69" s="43">
        <f t="shared" si="12"/>
        <v>0.25</v>
      </c>
      <c r="AF69" s="43">
        <f t="shared" si="13"/>
        <v>0.35</v>
      </c>
      <c r="AG69" s="43">
        <f t="shared" si="14"/>
        <v>0.27500000000000002</v>
      </c>
      <c r="AH69" s="43">
        <f t="shared" si="15"/>
        <v>0.91</v>
      </c>
    </row>
    <row r="70" spans="1:34">
      <c r="A70" s="47"/>
      <c r="B70" s="49"/>
      <c r="C70" s="34"/>
      <c r="F70" s="48"/>
      <c r="G70" s="48"/>
      <c r="H70" s="48"/>
      <c r="I70" s="48"/>
      <c r="J70" s="48"/>
      <c r="K70" s="48"/>
      <c r="L70" s="48"/>
      <c r="M70" s="48"/>
      <c r="N70" s="48"/>
      <c r="O70" s="48"/>
      <c r="P70" s="48"/>
      <c r="Q70" s="48"/>
      <c r="R70" s="48"/>
      <c r="S70" s="38"/>
      <c r="T70" s="36"/>
    </row>
    <row r="71" spans="1:34">
      <c r="A71" s="47"/>
      <c r="B71" s="49"/>
      <c r="C71" s="34"/>
      <c r="F71" s="48"/>
      <c r="G71" s="48"/>
      <c r="H71" s="48"/>
      <c r="I71" s="48"/>
      <c r="J71" s="48"/>
      <c r="K71" s="48"/>
      <c r="L71" s="48"/>
      <c r="M71" s="48"/>
      <c r="N71" s="48"/>
      <c r="O71" s="48"/>
      <c r="P71" s="48"/>
      <c r="Q71" s="48"/>
      <c r="R71" s="48"/>
      <c r="S71" s="38"/>
      <c r="T71" s="36"/>
    </row>
    <row r="72" spans="1:34">
      <c r="A72" s="47"/>
      <c r="B72" s="49"/>
      <c r="C72" s="34"/>
      <c r="F72" s="48"/>
      <c r="G72" s="48"/>
      <c r="H72" s="48"/>
      <c r="I72" s="48"/>
      <c r="J72" s="48"/>
      <c r="K72" s="48"/>
      <c r="L72" s="48"/>
      <c r="M72" s="48"/>
      <c r="N72" s="48"/>
      <c r="O72" s="48"/>
      <c r="P72" s="48"/>
      <c r="Q72" s="48"/>
      <c r="R72" s="48"/>
      <c r="S72" s="38"/>
      <c r="T72" s="36"/>
    </row>
    <row r="73" spans="1:34">
      <c r="A73" s="47"/>
      <c r="B73" s="49"/>
      <c r="C73" s="34"/>
      <c r="F73" s="48"/>
      <c r="G73" s="48"/>
      <c r="H73" s="48"/>
      <c r="I73" s="48"/>
      <c r="J73" s="48"/>
      <c r="K73" s="48"/>
      <c r="L73" s="48"/>
      <c r="M73" s="48"/>
      <c r="N73" s="48"/>
      <c r="O73" s="48"/>
      <c r="P73" s="48"/>
      <c r="Q73" s="48"/>
      <c r="R73" s="48"/>
      <c r="S73" s="38"/>
      <c r="T73" s="36"/>
    </row>
    <row r="74" spans="1:34">
      <c r="A74" s="47"/>
      <c r="B74" s="49"/>
      <c r="C74" s="34"/>
      <c r="F74" s="48"/>
      <c r="G74" s="48"/>
      <c r="H74" s="48"/>
      <c r="I74" s="48"/>
      <c r="J74" s="48"/>
      <c r="K74" s="48"/>
      <c r="L74" s="48"/>
      <c r="M74" s="48"/>
      <c r="N74" s="48"/>
      <c r="O74" s="48"/>
      <c r="P74" s="48"/>
      <c r="Q74" s="48"/>
      <c r="R74" s="48"/>
      <c r="S74" s="38"/>
      <c r="T74" s="36"/>
    </row>
    <row r="75" spans="1:34">
      <c r="A75" s="47"/>
      <c r="B75" s="49"/>
      <c r="C75" s="34"/>
      <c r="F75" s="48"/>
      <c r="G75" s="48"/>
      <c r="H75" s="48"/>
      <c r="I75" s="48"/>
      <c r="J75" s="48"/>
      <c r="K75" s="48"/>
      <c r="L75" s="48"/>
      <c r="M75" s="48"/>
      <c r="N75" s="48"/>
      <c r="O75" s="48"/>
      <c r="P75" s="48"/>
      <c r="Q75" s="48"/>
      <c r="R75" s="48"/>
      <c r="S75" s="38"/>
      <c r="T75" s="36"/>
    </row>
    <row r="76" spans="1:34">
      <c r="A76" s="47"/>
      <c r="B76" s="49"/>
      <c r="C76" s="34"/>
      <c r="F76" s="48"/>
      <c r="G76" s="48"/>
      <c r="H76" s="48"/>
      <c r="I76" s="48"/>
      <c r="J76" s="48"/>
      <c r="K76" s="48"/>
      <c r="L76" s="48"/>
      <c r="M76" s="48"/>
      <c r="N76" s="48"/>
      <c r="O76" s="48"/>
      <c r="P76" s="48"/>
      <c r="Q76" s="48"/>
      <c r="R76" s="48"/>
      <c r="S76" s="38"/>
      <c r="T76" s="36"/>
    </row>
    <row r="77" spans="1:34">
      <c r="A77" s="47"/>
      <c r="B77" s="49"/>
      <c r="C77" s="34"/>
      <c r="F77" s="48"/>
      <c r="G77" s="48"/>
      <c r="H77" s="48"/>
      <c r="I77" s="48"/>
      <c r="J77" s="35"/>
      <c r="K77" s="48"/>
      <c r="L77" s="48"/>
      <c r="M77" s="48"/>
      <c r="N77" s="48"/>
      <c r="O77" s="48"/>
      <c r="P77" s="48"/>
      <c r="Q77" s="48"/>
      <c r="R77" s="48"/>
      <c r="S77" s="38"/>
      <c r="T77" s="36"/>
    </row>
    <row r="78" spans="1:34">
      <c r="A78" s="47"/>
      <c r="B78" s="50"/>
      <c r="C78" s="34"/>
      <c r="F78" s="48"/>
      <c r="G78" s="48"/>
      <c r="H78" s="48"/>
      <c r="I78" s="48"/>
      <c r="J78" s="35"/>
      <c r="K78" s="48"/>
      <c r="L78" s="48"/>
      <c r="M78" s="48"/>
      <c r="N78" s="48"/>
      <c r="O78" s="48"/>
      <c r="P78" s="48"/>
      <c r="Q78" s="48"/>
      <c r="R78" s="48"/>
      <c r="S78" s="38"/>
      <c r="T78" s="36"/>
    </row>
    <row r="79" spans="1:34">
      <c r="A79" s="47"/>
      <c r="B79" s="49"/>
      <c r="C79" s="34"/>
      <c r="F79" s="48"/>
      <c r="G79" s="48"/>
      <c r="H79" s="48"/>
      <c r="I79" s="48"/>
      <c r="J79" s="35"/>
      <c r="K79" s="48"/>
      <c r="L79" s="48"/>
      <c r="M79" s="48"/>
      <c r="N79" s="48"/>
      <c r="O79" s="48"/>
      <c r="P79" s="48"/>
      <c r="Q79" s="48"/>
      <c r="R79" s="48"/>
      <c r="S79" s="38"/>
      <c r="T79" s="36"/>
    </row>
    <row r="80" spans="1:34">
      <c r="A80" s="47"/>
      <c r="B80" s="49"/>
      <c r="C80" s="34"/>
      <c r="F80" s="48"/>
      <c r="G80" s="48"/>
      <c r="H80" s="48"/>
      <c r="I80" s="48"/>
      <c r="J80" s="35"/>
      <c r="K80" s="48"/>
      <c r="L80" s="48"/>
      <c r="M80" s="48"/>
      <c r="N80" s="48"/>
      <c r="O80" s="48"/>
      <c r="P80" s="48"/>
      <c r="Q80" s="48"/>
      <c r="R80" s="48"/>
      <c r="S80" s="38"/>
      <c r="T80" s="36"/>
    </row>
    <row r="81" spans="1:20">
      <c r="A81" s="47"/>
      <c r="B81" s="49"/>
      <c r="C81" s="34"/>
      <c r="F81" s="48"/>
      <c r="G81" s="48"/>
      <c r="H81" s="48"/>
      <c r="I81" s="48"/>
      <c r="J81" s="35"/>
      <c r="K81" s="48"/>
      <c r="L81" s="48"/>
      <c r="M81" s="48"/>
      <c r="N81" s="48"/>
      <c r="O81" s="48"/>
      <c r="P81" s="48"/>
      <c r="Q81" s="48"/>
      <c r="R81" s="48"/>
      <c r="S81" s="38"/>
      <c r="T81" s="36"/>
    </row>
    <row r="82" spans="1:20">
      <c r="A82" s="47"/>
      <c r="B82" s="49"/>
      <c r="C82" s="34"/>
      <c r="F82" s="48"/>
      <c r="G82" s="48"/>
      <c r="H82" s="48"/>
      <c r="I82" s="48"/>
      <c r="J82" s="35"/>
      <c r="K82" s="48"/>
      <c r="L82" s="48"/>
      <c r="M82" s="48"/>
      <c r="N82" s="48"/>
      <c r="O82" s="48"/>
      <c r="P82" s="48"/>
      <c r="Q82" s="48"/>
      <c r="R82" s="48"/>
      <c r="S82" s="38"/>
      <c r="T82" s="36"/>
    </row>
    <row r="83" spans="1:20">
      <c r="A83" s="47"/>
      <c r="B83" s="50"/>
      <c r="C83" s="34"/>
      <c r="F83" s="48"/>
      <c r="G83" s="48"/>
      <c r="H83" s="48"/>
      <c r="I83" s="48"/>
      <c r="J83" s="35"/>
      <c r="K83" s="48"/>
      <c r="L83" s="48"/>
      <c r="M83" s="48"/>
      <c r="N83" s="48"/>
      <c r="O83" s="48"/>
      <c r="P83" s="48"/>
      <c r="Q83" s="48"/>
      <c r="R83" s="48"/>
      <c r="S83" s="38"/>
      <c r="T83" s="36"/>
    </row>
    <row r="84" spans="1:20">
      <c r="A84" s="47"/>
      <c r="B84" s="49"/>
      <c r="C84" s="34"/>
      <c r="F84" s="48"/>
      <c r="G84" s="48"/>
      <c r="H84" s="48"/>
      <c r="I84" s="48"/>
      <c r="J84" s="35"/>
      <c r="K84" s="48"/>
      <c r="L84" s="48"/>
      <c r="M84" s="48"/>
      <c r="N84" s="48"/>
      <c r="O84" s="48"/>
      <c r="P84" s="48"/>
      <c r="Q84" s="48"/>
      <c r="R84" s="48"/>
      <c r="S84" s="38"/>
      <c r="T84" s="36"/>
    </row>
    <row r="85" spans="1:20">
      <c r="A85" s="47"/>
      <c r="B85" s="49"/>
      <c r="C85" s="34"/>
      <c r="F85" s="48"/>
      <c r="G85" s="48"/>
      <c r="H85" s="48"/>
      <c r="I85" s="48"/>
      <c r="J85" s="35"/>
      <c r="K85" s="48"/>
      <c r="L85" s="48"/>
      <c r="M85" s="48"/>
      <c r="N85" s="48"/>
      <c r="O85" s="48"/>
      <c r="P85" s="48"/>
      <c r="Q85" s="48"/>
      <c r="R85" s="48"/>
      <c r="S85" s="38"/>
      <c r="T85" s="36"/>
    </row>
    <row r="86" spans="1:20">
      <c r="A86" s="51"/>
      <c r="B86" s="51"/>
      <c r="C86" s="34"/>
      <c r="F86" s="38"/>
      <c r="G86" s="38"/>
      <c r="H86" s="38"/>
      <c r="I86" s="38"/>
      <c r="J86" s="38"/>
      <c r="K86" s="38"/>
      <c r="L86" s="38"/>
      <c r="M86" s="38"/>
      <c r="N86" s="38"/>
      <c r="O86" s="38"/>
      <c r="P86" s="38"/>
      <c r="Q86" s="38"/>
      <c r="R86" s="38"/>
      <c r="S86" s="36"/>
      <c r="T86" s="36"/>
    </row>
    <row r="87" spans="1:20">
      <c r="C87" s="34"/>
      <c r="F87" s="40"/>
      <c r="G87" s="40"/>
      <c r="H87" s="40"/>
      <c r="I87" s="40"/>
      <c r="J87" s="40"/>
      <c r="K87" s="36"/>
      <c r="L87" s="36"/>
      <c r="M87" s="36"/>
      <c r="N87" s="36"/>
      <c r="O87" s="36"/>
      <c r="P87" s="36"/>
      <c r="Q87" s="36"/>
      <c r="R87" s="36"/>
      <c r="S87" s="36"/>
      <c r="T87" s="36"/>
    </row>
    <row r="88" spans="1:20">
      <c r="C88" s="34"/>
      <c r="F88" s="40"/>
      <c r="G88" s="40"/>
      <c r="H88" s="40"/>
      <c r="I88" s="40"/>
      <c r="J88" s="40"/>
      <c r="K88" s="36"/>
      <c r="L88" s="36"/>
      <c r="M88" s="36"/>
      <c r="N88" s="36"/>
      <c r="O88" s="36"/>
      <c r="P88" s="36"/>
      <c r="Q88" s="36"/>
      <c r="R88" s="36"/>
      <c r="S88" s="36"/>
      <c r="T88" s="36"/>
    </row>
    <row r="89" spans="1:20">
      <c r="C89" s="34"/>
      <c r="F89" s="37"/>
      <c r="G89" s="37"/>
      <c r="H89" s="37"/>
      <c r="I89" s="37"/>
      <c r="J89" s="37"/>
      <c r="K89" s="36"/>
      <c r="L89" s="36"/>
      <c r="M89" s="36"/>
      <c r="N89" s="36"/>
      <c r="O89" s="36"/>
      <c r="P89" s="36"/>
      <c r="Q89" s="36"/>
      <c r="R89" s="36"/>
      <c r="S89" s="36"/>
      <c r="T89" s="36"/>
    </row>
    <row r="90" spans="1:20">
      <c r="C90" s="34"/>
      <c r="F90" s="37"/>
      <c r="G90" s="37"/>
      <c r="H90" s="37"/>
      <c r="I90" s="37"/>
      <c r="J90" s="37"/>
      <c r="K90" s="36"/>
      <c r="L90" s="36"/>
      <c r="M90" s="36"/>
      <c r="N90" s="36"/>
      <c r="O90" s="36"/>
      <c r="P90" s="36"/>
      <c r="Q90" s="36"/>
      <c r="R90" s="36"/>
      <c r="S90" s="36"/>
      <c r="T90" s="36"/>
    </row>
    <row r="91" spans="1:20">
      <c r="C91" s="34"/>
      <c r="F91" s="37"/>
      <c r="G91" s="37"/>
      <c r="H91" s="37"/>
      <c r="I91" s="37"/>
      <c r="J91" s="37"/>
      <c r="K91" s="36"/>
      <c r="L91" s="36"/>
      <c r="M91" s="36"/>
      <c r="N91" s="36"/>
      <c r="O91" s="36"/>
      <c r="P91" s="36"/>
      <c r="Q91" s="36"/>
      <c r="R91" s="36"/>
      <c r="S91" s="36"/>
      <c r="T91" s="36"/>
    </row>
    <row r="92" spans="1:20">
      <c r="C92" s="34"/>
      <c r="F92" s="37"/>
      <c r="G92" s="37"/>
      <c r="H92" s="37"/>
      <c r="I92" s="37"/>
      <c r="J92" s="37"/>
      <c r="K92" s="36"/>
      <c r="L92" s="36"/>
      <c r="M92" s="36"/>
      <c r="N92" s="36"/>
      <c r="O92" s="36"/>
      <c r="P92" s="36"/>
      <c r="Q92" s="36"/>
      <c r="R92" s="36"/>
      <c r="S92" s="36"/>
    </row>
    <row r="93" spans="1:20">
      <c r="C93" s="34"/>
      <c r="F93" s="37"/>
      <c r="G93" s="37"/>
      <c r="H93" s="37"/>
      <c r="I93" s="37"/>
      <c r="J93" s="37"/>
      <c r="K93" s="36"/>
      <c r="L93" s="36"/>
      <c r="M93" s="36"/>
      <c r="N93" s="36"/>
      <c r="O93" s="36"/>
      <c r="P93" s="36"/>
      <c r="Q93" s="36"/>
      <c r="R93" s="36"/>
      <c r="S93" s="36"/>
    </row>
    <row r="94" spans="1:20">
      <c r="C94" s="34"/>
      <c r="F94" s="37"/>
      <c r="G94" s="37"/>
      <c r="H94" s="37"/>
      <c r="I94" s="37"/>
      <c r="J94" s="37"/>
      <c r="K94" s="36"/>
      <c r="L94" s="36"/>
      <c r="M94" s="36"/>
      <c r="N94" s="36"/>
      <c r="O94" s="36"/>
      <c r="P94" s="36"/>
      <c r="Q94" s="36"/>
      <c r="R94" s="36"/>
      <c r="S94" s="36"/>
    </row>
    <row r="95" spans="1:20">
      <c r="B95" s="39"/>
      <c r="C95" s="34"/>
      <c r="F95" s="37"/>
      <c r="G95" s="37"/>
      <c r="H95" s="37"/>
      <c r="I95" s="37"/>
      <c r="J95" s="37"/>
      <c r="K95" s="36"/>
      <c r="L95" s="36"/>
      <c r="M95" s="36"/>
      <c r="N95" s="36"/>
      <c r="O95" s="36"/>
      <c r="P95" s="36"/>
      <c r="Q95" s="36"/>
      <c r="R95" s="36"/>
      <c r="S95" s="36"/>
    </row>
    <row r="96" spans="1:20">
      <c r="C96" s="34"/>
      <c r="F96" s="37"/>
      <c r="G96" s="37"/>
      <c r="H96" s="40"/>
      <c r="I96" s="40"/>
      <c r="J96" s="40"/>
      <c r="K96" s="36"/>
      <c r="L96" s="36"/>
      <c r="M96" s="36"/>
      <c r="N96" s="36"/>
      <c r="O96" s="36"/>
      <c r="P96" s="36"/>
      <c r="Q96" s="36"/>
      <c r="R96" s="36"/>
      <c r="S96" s="36"/>
    </row>
    <row r="97" spans="11:13">
      <c r="K97" s="37"/>
      <c r="L97" s="37"/>
      <c r="M97" s="37"/>
    </row>
    <row r="98" spans="11:13">
      <c r="K98" s="37"/>
      <c r="L98" s="37"/>
      <c r="M98" s="37"/>
    </row>
    <row r="99" spans="11:13">
      <c r="K99" s="37"/>
      <c r="L99" s="37"/>
      <c r="M99" s="37"/>
    </row>
    <row r="100" spans="11:13">
      <c r="K100" s="37"/>
      <c r="L100" s="37"/>
      <c r="M100" s="37"/>
    </row>
    <row r="101" spans="11:13">
      <c r="K101" s="40"/>
      <c r="L101" s="40"/>
      <c r="M101" s="40"/>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D0A08-10CA-4695-9287-88A5FC15CD93}">
  <dimension ref="A1:X242"/>
  <sheetViews>
    <sheetView workbookViewId="0"/>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10" width="8.81640625" style="1"/>
    <col min="11" max="11" width="15.81640625" style="1" customWidth="1"/>
    <col min="12" max="14" width="8" style="1" customWidth="1"/>
    <col min="15" max="15" width="5.453125" style="1" customWidth="1"/>
    <col min="16" max="17" width="8.81640625" style="1"/>
    <col min="18" max="18" width="19.453125" style="1" customWidth="1"/>
    <col min="19" max="16384" width="8.81640625" style="1"/>
  </cols>
  <sheetData>
    <row r="1" spans="1:24">
      <c r="C1" s="2" t="s">
        <v>215</v>
      </c>
      <c r="F1" s="2" t="s">
        <v>216</v>
      </c>
      <c r="M1" s="2" t="s">
        <v>217</v>
      </c>
      <c r="P1" s="2"/>
    </row>
    <row r="2" spans="1:24" s="2" customFormat="1" ht="147" customHeight="1">
      <c r="F2" s="54" t="s">
        <v>218</v>
      </c>
      <c r="G2" s="54" t="s">
        <v>219</v>
      </c>
      <c r="H2" s="54" t="s">
        <v>220</v>
      </c>
      <c r="I2" s="54" t="s">
        <v>221</v>
      </c>
      <c r="J2" s="54" t="s">
        <v>222</v>
      </c>
      <c r="K2" s="55" t="s">
        <v>223</v>
      </c>
      <c r="L2" s="55"/>
      <c r="M2" s="55" t="s">
        <v>218</v>
      </c>
      <c r="N2" s="55" t="s">
        <v>219</v>
      </c>
      <c r="O2" s="55" t="s">
        <v>220</v>
      </c>
      <c r="P2" s="54" t="s">
        <v>221</v>
      </c>
      <c r="Q2" s="54" t="s">
        <v>222</v>
      </c>
      <c r="R2" s="55" t="s">
        <v>223</v>
      </c>
      <c r="S2" s="55"/>
      <c r="T2" s="55"/>
      <c r="U2" s="55"/>
      <c r="V2" s="55"/>
      <c r="W2" s="55"/>
      <c r="X2" s="55"/>
    </row>
    <row r="3" spans="1:24">
      <c r="E3" s="1" t="s">
        <v>224</v>
      </c>
      <c r="F3" s="35">
        <v>100</v>
      </c>
      <c r="G3" s="35">
        <v>100</v>
      </c>
      <c r="H3" s="35">
        <v>100</v>
      </c>
      <c r="I3" s="35">
        <v>100</v>
      </c>
      <c r="J3" s="35">
        <v>100</v>
      </c>
      <c r="K3" s="35">
        <v>100</v>
      </c>
      <c r="L3" s="35"/>
      <c r="M3" s="35">
        <v>100</v>
      </c>
      <c r="N3" s="35">
        <v>100</v>
      </c>
      <c r="O3" s="35">
        <v>100</v>
      </c>
      <c r="P3" s="35">
        <v>100</v>
      </c>
      <c r="Q3" s="35">
        <v>100</v>
      </c>
      <c r="R3" s="35">
        <v>100</v>
      </c>
      <c r="S3" s="35"/>
      <c r="T3" s="35"/>
      <c r="U3" s="35"/>
      <c r="V3" s="35"/>
      <c r="W3" s="35"/>
      <c r="X3" s="35"/>
    </row>
    <row r="4" spans="1:24">
      <c r="E4" s="1" t="s">
        <v>225</v>
      </c>
      <c r="F4" s="35">
        <v>0</v>
      </c>
      <c r="G4" s="35">
        <v>0</v>
      </c>
      <c r="H4" s="35">
        <v>0</v>
      </c>
      <c r="I4" s="35">
        <v>0</v>
      </c>
      <c r="J4" s="35">
        <v>0</v>
      </c>
      <c r="K4" s="35">
        <v>0</v>
      </c>
      <c r="L4" s="35"/>
      <c r="M4" s="35">
        <v>0</v>
      </c>
      <c r="N4" s="35">
        <v>0</v>
      </c>
      <c r="O4" s="35">
        <v>0</v>
      </c>
      <c r="P4" s="35">
        <v>0</v>
      </c>
      <c r="Q4" s="35">
        <v>0</v>
      </c>
      <c r="R4" s="35">
        <v>0</v>
      </c>
      <c r="S4" s="35"/>
      <c r="T4" s="35"/>
      <c r="U4" s="35"/>
      <c r="V4" s="35"/>
      <c r="W4" s="35"/>
      <c r="X4" s="35"/>
    </row>
    <row r="5" spans="1:24">
      <c r="E5" s="1" t="s">
        <v>226</v>
      </c>
      <c r="F5" s="35">
        <v>0</v>
      </c>
      <c r="G5" s="35">
        <v>0</v>
      </c>
      <c r="H5" s="35">
        <v>0</v>
      </c>
      <c r="I5" s="35">
        <v>0</v>
      </c>
      <c r="J5" s="35">
        <v>0</v>
      </c>
      <c r="K5" s="35">
        <v>0</v>
      </c>
      <c r="L5" s="35"/>
      <c r="M5" s="35">
        <v>0</v>
      </c>
      <c r="N5" s="35">
        <v>0</v>
      </c>
      <c r="O5" s="35">
        <v>0</v>
      </c>
      <c r="P5" s="35">
        <v>0</v>
      </c>
      <c r="Q5" s="35">
        <v>0</v>
      </c>
      <c r="R5" s="35">
        <v>0</v>
      </c>
      <c r="S5" s="35"/>
      <c r="T5" s="35"/>
      <c r="U5" s="35"/>
      <c r="V5" s="35"/>
      <c r="W5" s="35"/>
      <c r="X5" s="35"/>
    </row>
    <row r="6" spans="1:24">
      <c r="E6" s="1" t="s">
        <v>227</v>
      </c>
      <c r="F6" s="35" t="s">
        <v>228</v>
      </c>
      <c r="G6" s="35" t="s">
        <v>228</v>
      </c>
      <c r="H6" s="35" t="s">
        <v>228</v>
      </c>
      <c r="I6" s="35" t="s">
        <v>228</v>
      </c>
      <c r="J6" s="35" t="s">
        <v>228</v>
      </c>
      <c r="K6" s="35" t="s">
        <v>228</v>
      </c>
      <c r="L6" s="35"/>
      <c r="M6" s="35" t="s">
        <v>228</v>
      </c>
      <c r="N6" s="35" t="s">
        <v>228</v>
      </c>
      <c r="O6" s="35" t="s">
        <v>228</v>
      </c>
      <c r="P6" s="35" t="s">
        <v>228</v>
      </c>
      <c r="Q6" s="35" t="s">
        <v>228</v>
      </c>
      <c r="R6" s="35" t="s">
        <v>228</v>
      </c>
      <c r="S6" s="35"/>
      <c r="T6" s="35"/>
      <c r="U6" s="35"/>
      <c r="V6" s="35"/>
      <c r="W6" s="35"/>
      <c r="X6" s="35"/>
    </row>
    <row r="7" spans="1:24">
      <c r="C7" t="s">
        <v>554</v>
      </c>
      <c r="E7" s="1" t="s">
        <v>182</v>
      </c>
      <c r="F7"/>
      <c r="G7"/>
      <c r="H7"/>
      <c r="I7"/>
      <c r="J7"/>
      <c r="K7"/>
      <c r="L7" s="44"/>
      <c r="M7" s="45"/>
      <c r="N7" s="46"/>
      <c r="O7" s="36"/>
    </row>
    <row r="8" spans="1:24">
      <c r="A8" t="s">
        <v>10</v>
      </c>
      <c r="B8" t="s">
        <v>247</v>
      </c>
      <c r="C8" s="43">
        <f>AVERAGE(AVERAGE(M8:Q8),R8)</f>
        <v>0.74</v>
      </c>
      <c r="F8" s="61"/>
      <c r="G8" s="64">
        <v>42</v>
      </c>
      <c r="H8" s="64"/>
      <c r="I8" s="64">
        <v>41</v>
      </c>
      <c r="J8" s="64">
        <v>43</v>
      </c>
      <c r="K8" s="64">
        <v>10</v>
      </c>
      <c r="L8" s="52"/>
      <c r="M8" s="43" t="str">
        <f t="shared" ref="M8:R23" si="0">IF(ISNUMBER(F8)=TRUE,M$5*(F8-M$4)/(M$3-M$4)+(1-M$5)*(1-(F8-M$4)/(M$3-M$4)),"..")</f>
        <v>..</v>
      </c>
      <c r="N8" s="43">
        <f>IF(ISNUMBER(G8)=TRUE,N$5*(G8-N$4)/(N$3-N$4)+(1-N$5)*(1-(G8-N$4)/(N$3-N$4)),"..")</f>
        <v>0.58000000000000007</v>
      </c>
      <c r="O8" s="43" t="str">
        <f t="shared" si="0"/>
        <v>..</v>
      </c>
      <c r="P8" s="43">
        <f t="shared" si="0"/>
        <v>0.59000000000000008</v>
      </c>
      <c r="Q8" s="43">
        <f t="shared" si="0"/>
        <v>0.57000000000000006</v>
      </c>
      <c r="R8" s="43">
        <f t="shared" si="0"/>
        <v>0.9</v>
      </c>
      <c r="S8" s="43"/>
      <c r="T8" s="43"/>
      <c r="U8" s="43"/>
      <c r="V8" s="43"/>
      <c r="W8" s="43"/>
      <c r="X8" s="43"/>
    </row>
    <row r="9" spans="1:24">
      <c r="A9" t="s">
        <v>25</v>
      </c>
      <c r="B9" t="s">
        <v>249</v>
      </c>
      <c r="C9" s="43">
        <f t="shared" ref="C9:C27" si="1">AVERAGE(AVERAGE(M9:Q9),R9)</f>
        <v>0.73499999999999999</v>
      </c>
      <c r="F9" s="61"/>
      <c r="G9" s="64">
        <v>33</v>
      </c>
      <c r="H9" s="64"/>
      <c r="I9" s="64">
        <v>42</v>
      </c>
      <c r="J9" s="64">
        <v>60</v>
      </c>
      <c r="K9" s="64">
        <v>8</v>
      </c>
      <c r="L9" s="52"/>
      <c r="M9" s="43" t="str">
        <f t="shared" si="0"/>
        <v>..</v>
      </c>
      <c r="N9" s="43">
        <f t="shared" ref="N9:N31" si="2">IF(ISNUMBER(G9)=TRUE,N$5*(G9-N$4)/(N$3-N$4)+(1-N$5)*(1-(G9-N$4)/(N$3-N$4)),"..")</f>
        <v>0.66999999999999993</v>
      </c>
      <c r="O9" s="43" t="str">
        <f t="shared" si="0"/>
        <v>..</v>
      </c>
      <c r="P9" s="43">
        <f t="shared" si="0"/>
        <v>0.58000000000000007</v>
      </c>
      <c r="Q9" s="43">
        <f t="shared" si="0"/>
        <v>0.4</v>
      </c>
      <c r="R9" s="43">
        <f t="shared" si="0"/>
        <v>0.92</v>
      </c>
      <c r="S9" s="43"/>
      <c r="T9" s="43"/>
      <c r="U9" s="43"/>
      <c r="V9" s="43"/>
      <c r="W9" s="43"/>
      <c r="X9" s="43"/>
    </row>
    <row r="10" spans="1:24">
      <c r="A10" t="s">
        <v>32</v>
      </c>
      <c r="B10" t="s">
        <v>252</v>
      </c>
      <c r="C10" s="43">
        <f t="shared" si="1"/>
        <v>0.71</v>
      </c>
      <c r="F10" s="61"/>
      <c r="G10" s="64">
        <v>34</v>
      </c>
      <c r="H10" s="64"/>
      <c r="I10" s="64">
        <v>54</v>
      </c>
      <c r="J10" s="64">
        <v>53</v>
      </c>
      <c r="K10" s="64">
        <v>11</v>
      </c>
      <c r="L10" s="52"/>
      <c r="M10" s="43" t="str">
        <f t="shared" si="0"/>
        <v>..</v>
      </c>
      <c r="N10" s="43">
        <f t="shared" si="2"/>
        <v>0.65999999999999992</v>
      </c>
      <c r="O10" s="43" t="str">
        <f t="shared" si="0"/>
        <v>..</v>
      </c>
      <c r="P10" s="43">
        <f t="shared" si="0"/>
        <v>0.45999999999999996</v>
      </c>
      <c r="Q10" s="43">
        <f t="shared" si="0"/>
        <v>0.47</v>
      </c>
      <c r="R10" s="43">
        <f t="shared" si="0"/>
        <v>0.89</v>
      </c>
      <c r="S10" s="43"/>
      <c r="T10" s="43"/>
      <c r="U10" s="43"/>
      <c r="V10" s="43"/>
      <c r="W10" s="43"/>
      <c r="X10" s="43"/>
    </row>
    <row r="11" spans="1:24">
      <c r="A11" t="s">
        <v>37</v>
      </c>
      <c r="B11" t="s">
        <v>250</v>
      </c>
      <c r="C11" s="43">
        <f t="shared" si="1"/>
        <v>0.71166666666666667</v>
      </c>
      <c r="F11" s="61"/>
      <c r="G11" s="64">
        <v>34</v>
      </c>
      <c r="H11" s="64"/>
      <c r="I11" s="64">
        <v>47</v>
      </c>
      <c r="J11" s="64">
        <v>50</v>
      </c>
      <c r="K11" s="64">
        <v>14.000000000000002</v>
      </c>
      <c r="L11" s="52"/>
      <c r="M11" s="43" t="str">
        <f t="shared" si="0"/>
        <v>..</v>
      </c>
      <c r="N11" s="43">
        <f t="shared" si="2"/>
        <v>0.65999999999999992</v>
      </c>
      <c r="O11" s="43" t="str">
        <f t="shared" si="0"/>
        <v>..</v>
      </c>
      <c r="P11" s="43">
        <f t="shared" si="0"/>
        <v>0.53</v>
      </c>
      <c r="Q11" s="43">
        <f t="shared" si="0"/>
        <v>0.5</v>
      </c>
      <c r="R11" s="43">
        <f t="shared" si="0"/>
        <v>0.86</v>
      </c>
      <c r="S11" s="43"/>
      <c r="T11" s="43"/>
      <c r="U11" s="43"/>
      <c r="V11" s="43"/>
      <c r="W11" s="43"/>
      <c r="X11" s="43"/>
    </row>
    <row r="12" spans="1:24">
      <c r="A12" t="s">
        <v>39</v>
      </c>
      <c r="B12" t="s">
        <v>251</v>
      </c>
      <c r="C12" s="43">
        <f t="shared" si="1"/>
        <v>0.66999999999999993</v>
      </c>
      <c r="F12" s="61"/>
      <c r="G12" s="64">
        <v>57.999999999999993</v>
      </c>
      <c r="H12" s="64"/>
      <c r="I12" s="64">
        <v>56.000000000000007</v>
      </c>
      <c r="J12" s="64">
        <v>66</v>
      </c>
      <c r="K12" s="64">
        <v>6</v>
      </c>
      <c r="L12" s="52"/>
      <c r="M12" s="43" t="str">
        <f t="shared" si="0"/>
        <v>..</v>
      </c>
      <c r="N12" s="43">
        <f t="shared" si="2"/>
        <v>0.42000000000000004</v>
      </c>
      <c r="O12" s="43" t="str">
        <f t="shared" si="0"/>
        <v>..</v>
      </c>
      <c r="P12" s="43">
        <f t="shared" si="0"/>
        <v>0.43999999999999995</v>
      </c>
      <c r="Q12" s="43">
        <f t="shared" si="0"/>
        <v>0.33999999999999997</v>
      </c>
      <c r="R12" s="43">
        <f t="shared" si="0"/>
        <v>0.94</v>
      </c>
      <c r="S12" s="43"/>
      <c r="T12" s="43"/>
      <c r="U12" s="43"/>
      <c r="V12" s="43"/>
      <c r="W12" s="43"/>
      <c r="X12" s="43"/>
    </row>
    <row r="13" spans="1:24">
      <c r="A13" t="s">
        <v>44</v>
      </c>
      <c r="B13" t="s">
        <v>537</v>
      </c>
      <c r="C13" s="43">
        <f t="shared" si="1"/>
        <v>0.67</v>
      </c>
      <c r="F13" s="61"/>
      <c r="G13" s="64">
        <v>47</v>
      </c>
      <c r="H13" s="64"/>
      <c r="I13" s="64">
        <v>45</v>
      </c>
      <c r="J13" s="64">
        <v>52</v>
      </c>
      <c r="K13" s="64">
        <v>18</v>
      </c>
      <c r="L13" s="52"/>
      <c r="M13" s="43" t="str">
        <f t="shared" si="0"/>
        <v>..</v>
      </c>
      <c r="N13" s="43">
        <f t="shared" si="2"/>
        <v>0.53</v>
      </c>
      <c r="O13" s="43" t="str">
        <f t="shared" si="0"/>
        <v>..</v>
      </c>
      <c r="P13" s="43">
        <f t="shared" si="0"/>
        <v>0.55000000000000004</v>
      </c>
      <c r="Q13" s="43">
        <f t="shared" si="0"/>
        <v>0.48</v>
      </c>
      <c r="R13" s="43">
        <f t="shared" si="0"/>
        <v>0.82000000000000006</v>
      </c>
      <c r="S13" s="43"/>
      <c r="T13" s="43"/>
      <c r="U13" s="43"/>
      <c r="V13" s="43"/>
      <c r="W13" s="43"/>
      <c r="X13" s="43"/>
    </row>
    <row r="14" spans="1:24">
      <c r="A14" t="s">
        <v>132</v>
      </c>
      <c r="B14" t="s">
        <v>254</v>
      </c>
      <c r="C14" s="43">
        <f t="shared" si="1"/>
        <v>0.67833333333333334</v>
      </c>
      <c r="F14" s="61"/>
      <c r="G14" s="64">
        <v>53</v>
      </c>
      <c r="H14" s="64"/>
      <c r="I14" s="64">
        <v>50</v>
      </c>
      <c r="J14" s="64">
        <v>54</v>
      </c>
      <c r="K14" s="64">
        <v>12</v>
      </c>
      <c r="L14" s="52"/>
      <c r="M14" s="43" t="str">
        <f t="shared" si="0"/>
        <v>..</v>
      </c>
      <c r="N14" s="43">
        <f t="shared" si="2"/>
        <v>0.47</v>
      </c>
      <c r="O14" s="43" t="str">
        <f t="shared" si="0"/>
        <v>..</v>
      </c>
      <c r="P14" s="43">
        <f t="shared" si="0"/>
        <v>0.5</v>
      </c>
      <c r="Q14" s="43">
        <f t="shared" si="0"/>
        <v>0.45999999999999996</v>
      </c>
      <c r="R14" s="43">
        <f t="shared" si="0"/>
        <v>0.88</v>
      </c>
      <c r="S14" s="43"/>
      <c r="T14" s="43"/>
      <c r="U14" s="43"/>
      <c r="V14" s="43"/>
      <c r="W14" s="43"/>
      <c r="X14" s="43"/>
    </row>
    <row r="15" spans="1:24">
      <c r="A15" t="s">
        <v>62</v>
      </c>
      <c r="B15" t="s">
        <v>255</v>
      </c>
      <c r="C15" s="43">
        <f t="shared" si="1"/>
        <v>0.69166666666666665</v>
      </c>
      <c r="F15" s="61"/>
      <c r="G15" s="64">
        <v>39</v>
      </c>
      <c r="H15" s="64"/>
      <c r="I15" s="64">
        <v>42</v>
      </c>
      <c r="J15" s="64">
        <v>53</v>
      </c>
      <c r="K15" s="64">
        <v>17</v>
      </c>
      <c r="L15" s="52"/>
      <c r="M15" s="43" t="str">
        <f t="shared" si="0"/>
        <v>..</v>
      </c>
      <c r="N15" s="43">
        <f t="shared" si="2"/>
        <v>0.61</v>
      </c>
      <c r="O15" s="43" t="str">
        <f t="shared" si="0"/>
        <v>..</v>
      </c>
      <c r="P15" s="43">
        <f t="shared" si="0"/>
        <v>0.58000000000000007</v>
      </c>
      <c r="Q15" s="43">
        <f t="shared" si="0"/>
        <v>0.47</v>
      </c>
      <c r="R15" s="43">
        <f t="shared" si="0"/>
        <v>0.83</v>
      </c>
      <c r="S15" s="43"/>
      <c r="T15" s="43"/>
      <c r="U15" s="43"/>
      <c r="V15" s="43"/>
      <c r="W15" s="43"/>
      <c r="X15" s="43"/>
    </row>
    <row r="16" spans="1:24">
      <c r="A16" t="s">
        <v>65</v>
      </c>
      <c r="B16" t="s">
        <v>256</v>
      </c>
      <c r="C16" s="43">
        <f t="shared" si="1"/>
        <v>0.66166666666666663</v>
      </c>
      <c r="F16" s="61"/>
      <c r="G16" s="64">
        <v>41</v>
      </c>
      <c r="H16" s="64"/>
      <c r="I16" s="64">
        <v>45</v>
      </c>
      <c r="J16" s="64">
        <v>51</v>
      </c>
      <c r="K16" s="64">
        <v>22</v>
      </c>
      <c r="L16" s="52"/>
      <c r="M16" s="43" t="str">
        <f t="shared" si="0"/>
        <v>..</v>
      </c>
      <c r="N16" s="43">
        <f t="shared" si="2"/>
        <v>0.59000000000000008</v>
      </c>
      <c r="O16" s="43" t="str">
        <f t="shared" si="0"/>
        <v>..</v>
      </c>
      <c r="P16" s="43">
        <f t="shared" si="0"/>
        <v>0.55000000000000004</v>
      </c>
      <c r="Q16" s="43">
        <f t="shared" si="0"/>
        <v>0.49</v>
      </c>
      <c r="R16" s="43">
        <f t="shared" si="0"/>
        <v>0.78</v>
      </c>
      <c r="S16" s="43"/>
      <c r="T16" s="43"/>
      <c r="U16" s="43"/>
      <c r="V16" s="43"/>
      <c r="W16" s="43"/>
      <c r="X16" s="43"/>
    </row>
    <row r="17" spans="1:24">
      <c r="A17" t="s">
        <v>75</v>
      </c>
      <c r="B17" t="s">
        <v>245</v>
      </c>
      <c r="C17" s="43">
        <f t="shared" si="1"/>
        <v>0.63666666666666671</v>
      </c>
      <c r="F17" s="61"/>
      <c r="G17" s="64">
        <v>53</v>
      </c>
      <c r="H17" s="64"/>
      <c r="I17" s="64">
        <v>57.999999999999993</v>
      </c>
      <c r="J17" s="64">
        <v>68</v>
      </c>
      <c r="K17" s="64">
        <v>13</v>
      </c>
      <c r="L17" s="52"/>
      <c r="M17" s="43" t="str">
        <f t="shared" si="0"/>
        <v>..</v>
      </c>
      <c r="N17" s="43">
        <f t="shared" si="2"/>
        <v>0.47</v>
      </c>
      <c r="O17" s="43" t="str">
        <f t="shared" si="0"/>
        <v>..</v>
      </c>
      <c r="P17" s="43">
        <f t="shared" si="0"/>
        <v>0.42000000000000004</v>
      </c>
      <c r="Q17" s="43">
        <f t="shared" si="0"/>
        <v>0.31999999999999995</v>
      </c>
      <c r="R17" s="43">
        <f t="shared" si="0"/>
        <v>0.87</v>
      </c>
      <c r="S17" s="43"/>
      <c r="T17" s="43"/>
      <c r="U17" s="43"/>
      <c r="V17" s="43"/>
      <c r="W17" s="43"/>
      <c r="X17" s="43"/>
    </row>
    <row r="18" spans="1:24">
      <c r="A18" t="s">
        <v>98</v>
      </c>
      <c r="B18" t="s">
        <v>257</v>
      </c>
      <c r="C18" s="43">
        <f t="shared" si="1"/>
        <v>0.7</v>
      </c>
      <c r="F18" s="61"/>
      <c r="G18" s="64">
        <v>33</v>
      </c>
      <c r="H18" s="64"/>
      <c r="I18" s="64">
        <v>41</v>
      </c>
      <c r="J18" s="64">
        <v>40</v>
      </c>
      <c r="K18" s="64">
        <v>22</v>
      </c>
      <c r="L18" s="52"/>
      <c r="M18" s="43" t="str">
        <f t="shared" si="0"/>
        <v>..</v>
      </c>
      <c r="N18" s="43">
        <f t="shared" si="2"/>
        <v>0.66999999999999993</v>
      </c>
      <c r="O18" s="43" t="str">
        <f t="shared" si="0"/>
        <v>..</v>
      </c>
      <c r="P18" s="43">
        <f t="shared" si="0"/>
        <v>0.59000000000000008</v>
      </c>
      <c r="Q18" s="43">
        <f t="shared" si="0"/>
        <v>0.6</v>
      </c>
      <c r="R18" s="43">
        <f t="shared" si="0"/>
        <v>0.78</v>
      </c>
      <c r="S18" s="43"/>
      <c r="T18" s="43"/>
      <c r="U18" s="43"/>
      <c r="V18" s="43"/>
      <c r="W18" s="43"/>
      <c r="X18" s="43"/>
    </row>
    <row r="19" spans="1:24">
      <c r="A19" t="s">
        <v>117</v>
      </c>
      <c r="B19" t="s">
        <v>259</v>
      </c>
      <c r="C19" s="43">
        <f t="shared" si="1"/>
        <v>0.72499999999999998</v>
      </c>
      <c r="F19" s="61"/>
      <c r="G19" s="64">
        <v>30</v>
      </c>
      <c r="H19" s="64"/>
      <c r="I19" s="64">
        <v>47</v>
      </c>
      <c r="J19" s="64">
        <v>49</v>
      </c>
      <c r="K19" s="64">
        <v>13</v>
      </c>
      <c r="L19" s="52"/>
      <c r="M19" s="43" t="str">
        <f t="shared" si="0"/>
        <v>..</v>
      </c>
      <c r="N19" s="43">
        <f t="shared" si="2"/>
        <v>0.7</v>
      </c>
      <c r="O19" s="43" t="str">
        <f t="shared" si="0"/>
        <v>..</v>
      </c>
      <c r="P19" s="43">
        <f t="shared" si="0"/>
        <v>0.53</v>
      </c>
      <c r="Q19" s="43">
        <f t="shared" si="0"/>
        <v>0.51</v>
      </c>
      <c r="R19" s="43">
        <f t="shared" si="0"/>
        <v>0.87</v>
      </c>
      <c r="S19" s="43"/>
      <c r="T19" s="43"/>
      <c r="U19" s="43"/>
      <c r="V19" s="43"/>
      <c r="W19" s="43"/>
      <c r="X19" s="43"/>
    </row>
    <row r="20" spans="1:24">
      <c r="A20" t="s">
        <v>118</v>
      </c>
      <c r="B20" t="s">
        <v>261</v>
      </c>
      <c r="C20" s="43">
        <f t="shared" si="1"/>
        <v>0.74500000000000011</v>
      </c>
      <c r="F20" s="61"/>
      <c r="G20" s="64">
        <v>19</v>
      </c>
      <c r="H20" s="64"/>
      <c r="I20" s="64">
        <v>40</v>
      </c>
      <c r="J20" s="64">
        <v>31</v>
      </c>
      <c r="K20" s="64">
        <v>21</v>
      </c>
      <c r="L20" s="52"/>
      <c r="M20" s="43" t="str">
        <f t="shared" si="0"/>
        <v>..</v>
      </c>
      <c r="N20" s="43">
        <f t="shared" si="2"/>
        <v>0.81</v>
      </c>
      <c r="O20" s="43" t="str">
        <f t="shared" si="0"/>
        <v>..</v>
      </c>
      <c r="P20" s="43">
        <f t="shared" si="0"/>
        <v>0.6</v>
      </c>
      <c r="Q20" s="43">
        <f t="shared" si="0"/>
        <v>0.69</v>
      </c>
      <c r="R20" s="43">
        <f t="shared" si="0"/>
        <v>0.79</v>
      </c>
      <c r="S20" s="43"/>
      <c r="T20" s="43"/>
      <c r="U20" s="43"/>
      <c r="V20" s="43"/>
      <c r="W20" s="43"/>
      <c r="X20" s="43"/>
    </row>
    <row r="21" spans="1:24">
      <c r="A21" t="s">
        <v>140</v>
      </c>
      <c r="B21" t="s">
        <v>550</v>
      </c>
      <c r="C21" s="43">
        <f t="shared" si="1"/>
        <v>0.67666666666666675</v>
      </c>
      <c r="F21" s="61"/>
      <c r="G21" s="64">
        <v>45</v>
      </c>
      <c r="H21" s="64"/>
      <c r="I21" s="64">
        <v>49</v>
      </c>
      <c r="J21" s="64">
        <v>61</v>
      </c>
      <c r="K21" s="64">
        <v>13</v>
      </c>
      <c r="L21" s="52"/>
      <c r="M21" s="43" t="str">
        <f t="shared" si="0"/>
        <v>..</v>
      </c>
      <c r="N21" s="43">
        <f t="shared" si="2"/>
        <v>0.55000000000000004</v>
      </c>
      <c r="O21" s="43" t="str">
        <f t="shared" si="0"/>
        <v>..</v>
      </c>
      <c r="P21" s="43">
        <f t="shared" si="0"/>
        <v>0.51</v>
      </c>
      <c r="Q21" s="43">
        <f t="shared" si="0"/>
        <v>0.39</v>
      </c>
      <c r="R21" s="43">
        <f t="shared" si="0"/>
        <v>0.87</v>
      </c>
      <c r="S21" s="43"/>
      <c r="T21" s="43"/>
      <c r="U21" s="43"/>
      <c r="V21" s="43"/>
      <c r="W21" s="43"/>
      <c r="X21" s="43"/>
    </row>
    <row r="22" spans="1:24">
      <c r="A22" t="s">
        <v>150</v>
      </c>
      <c r="B22" t="s">
        <v>263</v>
      </c>
      <c r="C22" s="43">
        <f t="shared" si="1"/>
        <v>0.65500000000000003</v>
      </c>
      <c r="F22" s="61"/>
      <c r="G22" s="64">
        <v>59</v>
      </c>
      <c r="H22" s="64"/>
      <c r="I22" s="64">
        <v>15</v>
      </c>
      <c r="J22" s="64">
        <v>19</v>
      </c>
      <c r="K22" s="64">
        <v>38</v>
      </c>
      <c r="L22" s="52"/>
      <c r="M22" s="43" t="str">
        <f t="shared" si="0"/>
        <v>..</v>
      </c>
      <c r="N22" s="43">
        <f t="shared" si="2"/>
        <v>0.41000000000000003</v>
      </c>
      <c r="O22" s="43" t="str">
        <f t="shared" si="0"/>
        <v>..</v>
      </c>
      <c r="P22" s="43">
        <f t="shared" si="0"/>
        <v>0.85</v>
      </c>
      <c r="Q22" s="43">
        <f t="shared" si="0"/>
        <v>0.81</v>
      </c>
      <c r="R22" s="43">
        <f t="shared" si="0"/>
        <v>0.62</v>
      </c>
      <c r="S22" s="43"/>
      <c r="T22" s="43"/>
      <c r="U22" s="43"/>
      <c r="V22" s="43"/>
      <c r="W22" s="43"/>
      <c r="X22" s="43"/>
    </row>
    <row r="23" spans="1:24">
      <c r="A23" t="s">
        <v>63</v>
      </c>
      <c r="B23" t="s">
        <v>551</v>
      </c>
      <c r="C23" s="43">
        <f t="shared" si="1"/>
        <v>0.59</v>
      </c>
      <c r="F23" s="61"/>
      <c r="G23" s="64">
        <v>54</v>
      </c>
      <c r="H23" s="64"/>
      <c r="I23" s="64">
        <v>63</v>
      </c>
      <c r="J23" s="64">
        <v>66</v>
      </c>
      <c r="K23" s="64">
        <v>21</v>
      </c>
      <c r="L23" s="52"/>
      <c r="M23" s="43" t="str">
        <f t="shared" si="0"/>
        <v>..</v>
      </c>
      <c r="N23" s="43">
        <f t="shared" si="2"/>
        <v>0.45999999999999996</v>
      </c>
      <c r="O23" s="43" t="str">
        <f t="shared" si="0"/>
        <v>..</v>
      </c>
      <c r="P23" s="43">
        <f t="shared" si="0"/>
        <v>0.37</v>
      </c>
      <c r="Q23" s="43">
        <f t="shared" si="0"/>
        <v>0.33999999999999997</v>
      </c>
      <c r="R23" s="43">
        <f t="shared" si="0"/>
        <v>0.79</v>
      </c>
      <c r="S23" s="43"/>
      <c r="T23" s="43"/>
      <c r="U23" s="43"/>
      <c r="V23" s="43"/>
      <c r="W23" s="43"/>
      <c r="X23" s="43"/>
    </row>
    <row r="24" spans="1:24">
      <c r="A24" t="s">
        <v>26</v>
      </c>
      <c r="B24" t="s">
        <v>552</v>
      </c>
      <c r="C24" s="43">
        <f t="shared" si="1"/>
        <v>0.62</v>
      </c>
      <c r="F24" s="61"/>
      <c r="G24" s="64">
        <v>65</v>
      </c>
      <c r="H24" s="64"/>
      <c r="I24" s="64">
        <v>70</v>
      </c>
      <c r="J24" s="64">
        <v>72</v>
      </c>
      <c r="K24" s="64">
        <v>7.0000000000000009</v>
      </c>
      <c r="L24" s="52"/>
      <c r="M24" s="43" t="str">
        <f t="shared" ref="M24:R31" si="3">IF(ISNUMBER(F24)=TRUE,M$5*(F24-M$4)/(M$3-M$4)+(1-M$5)*(1-(F24-M$4)/(M$3-M$4)),"..")</f>
        <v>..</v>
      </c>
      <c r="N24" s="43">
        <f t="shared" si="2"/>
        <v>0.35</v>
      </c>
      <c r="O24" s="43" t="str">
        <f t="shared" si="3"/>
        <v>..</v>
      </c>
      <c r="P24" s="43">
        <f t="shared" si="3"/>
        <v>0.30000000000000004</v>
      </c>
      <c r="Q24" s="43">
        <f t="shared" si="3"/>
        <v>0.28000000000000003</v>
      </c>
      <c r="R24" s="43">
        <f t="shared" si="3"/>
        <v>0.92999999999999994</v>
      </c>
      <c r="S24" s="43"/>
      <c r="T24" s="43"/>
      <c r="U24" s="43"/>
      <c r="V24" s="43"/>
      <c r="W24" s="43"/>
      <c r="X24" s="43"/>
    </row>
    <row r="25" spans="1:24">
      <c r="A25" t="s">
        <v>21</v>
      </c>
      <c r="B25" t="s">
        <v>553</v>
      </c>
      <c r="C25" s="43">
        <f t="shared" si="1"/>
        <v>0.6166666666666667</v>
      </c>
      <c r="F25" s="61"/>
      <c r="G25" s="64">
        <v>53</v>
      </c>
      <c r="H25" s="64"/>
      <c r="I25" s="64">
        <v>56.999999999999993</v>
      </c>
      <c r="J25" s="64">
        <v>72</v>
      </c>
      <c r="K25" s="64">
        <v>16</v>
      </c>
      <c r="L25" s="52"/>
      <c r="M25" s="43" t="str">
        <f t="shared" si="3"/>
        <v>..</v>
      </c>
      <c r="N25" s="43">
        <f t="shared" si="2"/>
        <v>0.47</v>
      </c>
      <c r="O25" s="43" t="str">
        <f t="shared" si="3"/>
        <v>..</v>
      </c>
      <c r="P25" s="43">
        <f t="shared" si="3"/>
        <v>0.43000000000000005</v>
      </c>
      <c r="Q25" s="43">
        <f t="shared" si="3"/>
        <v>0.28000000000000003</v>
      </c>
      <c r="R25" s="43">
        <f t="shared" si="3"/>
        <v>0.84</v>
      </c>
      <c r="S25" s="43"/>
      <c r="T25" s="43"/>
      <c r="U25" s="43"/>
      <c r="V25" s="43"/>
      <c r="W25" s="43"/>
      <c r="X25" s="43"/>
    </row>
    <row r="26" spans="1:24">
      <c r="A26" t="s">
        <v>76</v>
      </c>
      <c r="B26" t="s">
        <v>359</v>
      </c>
      <c r="C26" s="43">
        <f t="shared" si="1"/>
        <v>0.69333333333333336</v>
      </c>
      <c r="F26" s="61"/>
      <c r="G26" s="64">
        <v>44</v>
      </c>
      <c r="H26" s="64"/>
      <c r="I26" s="64">
        <v>53</v>
      </c>
      <c r="J26" s="64">
        <v>75</v>
      </c>
      <c r="K26" s="64">
        <v>4</v>
      </c>
      <c r="L26" s="52"/>
      <c r="M26" s="43" t="str">
        <f t="shared" si="3"/>
        <v>..</v>
      </c>
      <c r="N26" s="43">
        <f t="shared" si="2"/>
        <v>0.56000000000000005</v>
      </c>
      <c r="O26" s="43" t="str">
        <f t="shared" si="3"/>
        <v>..</v>
      </c>
      <c r="P26" s="43">
        <f t="shared" si="3"/>
        <v>0.47</v>
      </c>
      <c r="Q26" s="43">
        <f t="shared" si="3"/>
        <v>0.25</v>
      </c>
      <c r="R26" s="43">
        <f t="shared" si="3"/>
        <v>0.96</v>
      </c>
      <c r="S26" s="43"/>
      <c r="T26" s="43"/>
      <c r="U26" s="43"/>
      <c r="V26" s="43"/>
      <c r="W26" s="43"/>
      <c r="X26" s="43"/>
    </row>
    <row r="27" spans="1:24">
      <c r="A27" t="s">
        <v>84</v>
      </c>
      <c r="B27" t="s">
        <v>362</v>
      </c>
      <c r="C27" s="43">
        <f t="shared" si="1"/>
        <v>0.60666666666666669</v>
      </c>
      <c r="F27" s="61"/>
      <c r="G27" s="64">
        <v>35</v>
      </c>
      <c r="H27" s="64"/>
      <c r="I27" s="64">
        <v>31</v>
      </c>
      <c r="J27" s="64">
        <v>47</v>
      </c>
      <c r="K27" s="64">
        <v>41</v>
      </c>
      <c r="L27" s="52"/>
      <c r="M27" s="43" t="str">
        <f t="shared" si="3"/>
        <v>..</v>
      </c>
      <c r="N27" s="43">
        <f t="shared" si="2"/>
        <v>0.65</v>
      </c>
      <c r="O27" s="43" t="str">
        <f t="shared" si="3"/>
        <v>..</v>
      </c>
      <c r="P27" s="43">
        <f t="shared" si="3"/>
        <v>0.69</v>
      </c>
      <c r="Q27" s="43">
        <f t="shared" si="3"/>
        <v>0.53</v>
      </c>
      <c r="R27" s="43">
        <f t="shared" si="3"/>
        <v>0.59000000000000008</v>
      </c>
      <c r="S27" s="43"/>
      <c r="T27" s="43"/>
      <c r="U27" s="43"/>
      <c r="V27" s="43"/>
      <c r="W27" s="43"/>
      <c r="X27" s="43"/>
    </row>
    <row r="28" spans="1:24">
      <c r="A28" t="s">
        <v>94</v>
      </c>
      <c r="B28" t="s">
        <v>366</v>
      </c>
      <c r="C28" s="43">
        <f>AVERAGE(AVERAGE(M28:Q28),R28)</f>
        <v>0.59</v>
      </c>
      <c r="F28" s="61"/>
      <c r="G28" s="64">
        <v>41</v>
      </c>
      <c r="H28" s="64"/>
      <c r="I28" s="64">
        <v>50</v>
      </c>
      <c r="J28" s="64">
        <v>62</v>
      </c>
      <c r="K28" s="64">
        <v>31</v>
      </c>
      <c r="L28" s="52"/>
      <c r="M28" s="43" t="str">
        <f t="shared" si="3"/>
        <v>..</v>
      </c>
      <c r="N28" s="43">
        <f t="shared" si="2"/>
        <v>0.59000000000000008</v>
      </c>
      <c r="O28" s="43" t="str">
        <f t="shared" si="3"/>
        <v>..</v>
      </c>
      <c r="P28" s="43">
        <f t="shared" si="3"/>
        <v>0.5</v>
      </c>
      <c r="Q28" s="43">
        <f t="shared" si="3"/>
        <v>0.38</v>
      </c>
      <c r="R28" s="43">
        <f t="shared" si="3"/>
        <v>0.69</v>
      </c>
      <c r="S28" s="43"/>
      <c r="T28" s="43"/>
      <c r="U28" s="43"/>
      <c r="V28" s="43"/>
      <c r="W28" s="43"/>
      <c r="X28" s="43"/>
    </row>
    <row r="29" spans="1:24">
      <c r="A29" t="s">
        <v>153</v>
      </c>
      <c r="B29" t="s">
        <v>371</v>
      </c>
      <c r="C29" s="43">
        <f>AVERAGE(AVERAGE(M29:Q29),R29)</f>
        <v>0.65</v>
      </c>
      <c r="F29" s="61"/>
      <c r="G29" s="64">
        <v>49</v>
      </c>
      <c r="H29" s="64"/>
      <c r="I29" s="64">
        <v>48</v>
      </c>
      <c r="J29" s="64">
        <v>62</v>
      </c>
      <c r="K29" s="64">
        <v>17</v>
      </c>
      <c r="L29" s="52"/>
      <c r="M29" s="43" t="str">
        <f t="shared" si="3"/>
        <v>..</v>
      </c>
      <c r="N29" s="43">
        <f t="shared" si="2"/>
        <v>0.51</v>
      </c>
      <c r="O29" s="43" t="str">
        <f t="shared" si="3"/>
        <v>..</v>
      </c>
      <c r="P29" s="43">
        <f t="shared" si="3"/>
        <v>0.52</v>
      </c>
      <c r="Q29" s="43">
        <f t="shared" si="3"/>
        <v>0.38</v>
      </c>
      <c r="R29" s="43">
        <f t="shared" si="3"/>
        <v>0.83</v>
      </c>
      <c r="S29" s="43"/>
      <c r="T29" s="43"/>
      <c r="U29" s="43"/>
      <c r="V29" s="43"/>
      <c r="W29" s="43"/>
      <c r="X29" s="43"/>
    </row>
    <row r="30" spans="1:24">
      <c r="A30" t="s">
        <v>127</v>
      </c>
      <c r="B30" t="s">
        <v>378</v>
      </c>
      <c r="C30" s="43">
        <f>AVERAGE(AVERAGE(M30:Q30),R30)</f>
        <v>0.62</v>
      </c>
      <c r="F30" s="61"/>
      <c r="G30" s="64">
        <v>40</v>
      </c>
      <c r="H30" s="64"/>
      <c r="I30" s="64">
        <v>47</v>
      </c>
      <c r="J30" s="64">
        <v>69</v>
      </c>
      <c r="K30" s="64">
        <v>24</v>
      </c>
      <c r="L30" s="52"/>
      <c r="M30" s="43" t="str">
        <f t="shared" si="3"/>
        <v>..</v>
      </c>
      <c r="N30" s="43">
        <f t="shared" si="2"/>
        <v>0.6</v>
      </c>
      <c r="O30" s="43" t="str">
        <f t="shared" si="3"/>
        <v>..</v>
      </c>
      <c r="P30" s="43">
        <f t="shared" si="3"/>
        <v>0.53</v>
      </c>
      <c r="Q30" s="43">
        <f t="shared" si="3"/>
        <v>0.31000000000000005</v>
      </c>
      <c r="R30" s="43">
        <f t="shared" si="3"/>
        <v>0.76</v>
      </c>
      <c r="S30" s="43"/>
      <c r="T30" s="43"/>
      <c r="U30" s="43"/>
      <c r="V30" s="43"/>
      <c r="W30" s="43"/>
      <c r="X30" s="43"/>
    </row>
    <row r="31" spans="1:24">
      <c r="A31" t="s">
        <v>141</v>
      </c>
      <c r="B31" t="s">
        <v>379</v>
      </c>
      <c r="C31" s="43">
        <f>AVERAGE(AVERAGE(M31:Q31),R31)</f>
        <v>0.68333333333333335</v>
      </c>
      <c r="F31" s="43"/>
      <c r="G31" s="74">
        <v>37</v>
      </c>
      <c r="H31" s="75"/>
      <c r="I31" s="74">
        <v>42</v>
      </c>
      <c r="J31" s="75">
        <v>56.999999999999993</v>
      </c>
      <c r="K31" s="74">
        <v>18</v>
      </c>
      <c r="L31" s="52"/>
      <c r="M31" s="43" t="str">
        <f t="shared" si="3"/>
        <v>..</v>
      </c>
      <c r="N31" s="43">
        <f t="shared" si="2"/>
        <v>0.63</v>
      </c>
      <c r="O31" s="43" t="str">
        <f t="shared" si="3"/>
        <v>..</v>
      </c>
      <c r="P31" s="43">
        <f t="shared" si="3"/>
        <v>0.58000000000000007</v>
      </c>
      <c r="Q31" s="43">
        <f t="shared" si="3"/>
        <v>0.43000000000000005</v>
      </c>
      <c r="R31" s="43">
        <f t="shared" si="3"/>
        <v>0.82000000000000006</v>
      </c>
      <c r="S31" s="43"/>
      <c r="T31" s="43"/>
      <c r="U31" s="43"/>
      <c r="V31" s="43"/>
      <c r="W31" s="43"/>
      <c r="X31" s="43"/>
    </row>
    <row r="32" spans="1:24">
      <c r="A32"/>
      <c r="B32"/>
      <c r="C32" s="43"/>
      <c r="F32" s="43"/>
      <c r="G32" s="38"/>
      <c r="H32" s="43"/>
      <c r="I32" s="38"/>
      <c r="J32" s="43"/>
      <c r="K32" s="38"/>
      <c r="L32" s="52"/>
      <c r="M32" s="43"/>
      <c r="N32" s="43"/>
      <c r="O32" s="43"/>
      <c r="P32" s="43"/>
      <c r="Q32" s="43"/>
      <c r="R32" s="43"/>
      <c r="S32" s="43"/>
      <c r="T32" s="43"/>
      <c r="U32" s="43"/>
      <c r="V32" s="43"/>
      <c r="W32" s="43"/>
      <c r="X32" s="43"/>
    </row>
    <row r="33" spans="1:24">
      <c r="A33"/>
      <c r="B33"/>
      <c r="C33" s="43"/>
      <c r="F33" s="43"/>
      <c r="G33" s="38"/>
      <c r="H33" s="43"/>
      <c r="I33" s="38"/>
      <c r="J33" s="43"/>
      <c r="K33" s="38"/>
      <c r="L33" s="52"/>
      <c r="M33" s="43"/>
      <c r="N33" s="43"/>
      <c r="O33" s="43"/>
      <c r="P33" s="43"/>
      <c r="Q33" s="43"/>
      <c r="R33" s="43"/>
      <c r="S33" s="43"/>
      <c r="T33" s="43"/>
      <c r="U33" s="43"/>
      <c r="V33" s="43"/>
      <c r="W33" s="43"/>
      <c r="X33" s="43"/>
    </row>
    <row r="34" spans="1:24">
      <c r="A34"/>
      <c r="B34"/>
      <c r="C34" s="43"/>
      <c r="F34" s="43"/>
      <c r="G34" s="38"/>
      <c r="H34" s="43"/>
      <c r="I34" s="38"/>
      <c r="J34" s="43"/>
      <c r="K34" s="38"/>
      <c r="L34" s="52"/>
      <c r="M34" s="43"/>
      <c r="N34" s="43"/>
      <c r="O34" s="43"/>
      <c r="P34" s="43"/>
      <c r="Q34" s="43"/>
      <c r="R34" s="43"/>
      <c r="S34" s="43"/>
      <c r="T34" s="43"/>
      <c r="U34" s="43"/>
      <c r="V34" s="43"/>
      <c r="W34" s="43"/>
      <c r="X34" s="43"/>
    </row>
    <row r="35" spans="1:24">
      <c r="A35"/>
      <c r="B35"/>
      <c r="C35" s="43"/>
      <c r="E35"/>
      <c r="F35" s="43"/>
      <c r="G35" s="38"/>
      <c r="H35" s="43"/>
      <c r="I35" s="38"/>
      <c r="J35" s="43"/>
      <c r="K35" s="38"/>
      <c r="M35" s="43"/>
      <c r="N35" s="43"/>
      <c r="O35" s="43"/>
      <c r="P35" s="43"/>
      <c r="Q35" s="43"/>
      <c r="R35" s="43"/>
      <c r="S35" s="43"/>
      <c r="T35" s="43"/>
      <c r="U35" s="43"/>
      <c r="V35" s="43"/>
      <c r="W35" s="43"/>
      <c r="X35" s="43"/>
    </row>
    <row r="36" spans="1:24">
      <c r="A36"/>
      <c r="B36"/>
      <c r="C36" s="43"/>
      <c r="D36" s="66"/>
      <c r="E36" s="41"/>
      <c r="F36" s="43"/>
      <c r="G36" s="38"/>
      <c r="H36" s="43"/>
      <c r="I36" s="38"/>
      <c r="J36" s="43"/>
      <c r="K36" s="38"/>
      <c r="M36" s="43"/>
      <c r="N36" s="43"/>
      <c r="O36" s="43"/>
      <c r="P36" s="43"/>
      <c r="Q36" s="43"/>
      <c r="R36" s="43"/>
      <c r="S36" s="43"/>
      <c r="T36" s="43"/>
      <c r="U36" s="43"/>
      <c r="V36" s="43"/>
      <c r="W36" s="43"/>
      <c r="X36" s="43"/>
    </row>
    <row r="37" spans="1:24">
      <c r="A37"/>
      <c r="B37"/>
      <c r="C37" s="43"/>
      <c r="D37" s="66"/>
      <c r="E37" s="41"/>
      <c r="F37" s="43"/>
      <c r="G37" s="38"/>
      <c r="H37" s="43"/>
      <c r="I37" s="38"/>
      <c r="J37" s="43"/>
      <c r="K37" s="38"/>
      <c r="M37" s="43"/>
      <c r="N37" s="43"/>
      <c r="O37" s="43"/>
      <c r="P37" s="43"/>
      <c r="Q37" s="43"/>
      <c r="R37" s="43"/>
      <c r="S37" s="43"/>
      <c r="T37" s="43"/>
      <c r="U37" s="43"/>
      <c r="V37" s="43"/>
      <c r="W37" s="43"/>
      <c r="X37" s="43"/>
    </row>
    <row r="38" spans="1:24">
      <c r="A38"/>
      <c r="B38"/>
      <c r="C38" s="43"/>
      <c r="D38" s="66"/>
      <c r="E38" s="41"/>
      <c r="F38" s="43"/>
      <c r="G38" s="38"/>
      <c r="H38" s="43"/>
      <c r="I38" s="38"/>
      <c r="J38" s="43"/>
      <c r="K38" s="38"/>
      <c r="M38" s="43"/>
      <c r="N38" s="43"/>
      <c r="O38" s="43"/>
      <c r="P38" s="43"/>
      <c r="Q38" s="43"/>
      <c r="R38" s="43"/>
      <c r="S38" s="43"/>
      <c r="T38" s="43"/>
      <c r="U38" s="43"/>
      <c r="V38" s="43"/>
      <c r="W38" s="43"/>
      <c r="X38" s="43"/>
    </row>
    <row r="39" spans="1:24">
      <c r="A39"/>
      <c r="B39"/>
      <c r="C39" s="43"/>
      <c r="D39" s="66"/>
      <c r="E39" s="41"/>
      <c r="F39" s="43"/>
      <c r="G39" s="38"/>
      <c r="H39" s="43"/>
      <c r="I39" s="38"/>
      <c r="J39" s="43"/>
      <c r="K39" s="38"/>
      <c r="M39" s="43"/>
      <c r="N39" s="43"/>
      <c r="O39" s="43"/>
      <c r="P39" s="43"/>
      <c r="Q39" s="43"/>
      <c r="R39" s="43"/>
      <c r="S39" s="43"/>
      <c r="T39" s="43"/>
      <c r="U39" s="43"/>
      <c r="V39" s="43"/>
      <c r="W39" s="43"/>
      <c r="X39" s="43"/>
    </row>
    <row r="40" spans="1:24">
      <c r="A40"/>
      <c r="B40"/>
      <c r="C40" s="43"/>
      <c r="D40" s="66"/>
      <c r="E40" s="41"/>
      <c r="F40" s="43"/>
      <c r="G40" s="38"/>
      <c r="H40" s="43"/>
      <c r="I40" s="38"/>
      <c r="J40" s="43"/>
      <c r="K40" s="38"/>
      <c r="M40" s="43"/>
      <c r="N40" s="43"/>
      <c r="O40" s="43"/>
      <c r="P40" s="43"/>
      <c r="Q40" s="43"/>
      <c r="R40" s="43"/>
      <c r="S40" s="43"/>
      <c r="T40" s="43"/>
      <c r="U40" s="43"/>
      <c r="V40" s="43"/>
      <c r="W40" s="43"/>
      <c r="X40" s="43"/>
    </row>
    <row r="41" spans="1:24">
      <c r="A41" s="73"/>
      <c r="B41"/>
      <c r="C41" s="43"/>
      <c r="D41" s="66"/>
      <c r="E41" s="41"/>
      <c r="F41" s="43"/>
      <c r="G41" s="38"/>
      <c r="H41" s="43"/>
      <c r="I41" s="38"/>
      <c r="J41" s="43"/>
      <c r="K41" s="38"/>
      <c r="M41" s="43"/>
      <c r="N41" s="43"/>
      <c r="O41" s="43"/>
      <c r="P41" s="43"/>
      <c r="Q41" s="43"/>
      <c r="R41" s="43"/>
      <c r="S41" s="43"/>
      <c r="T41" s="43"/>
      <c r="U41" s="43"/>
      <c r="V41" s="43"/>
      <c r="W41" s="43"/>
      <c r="X41" s="43"/>
    </row>
    <row r="42" spans="1:24">
      <c r="A42" s="73"/>
      <c r="B42"/>
      <c r="C42" s="43"/>
      <c r="D42" s="66"/>
      <c r="E42" s="41"/>
      <c r="F42" s="43"/>
      <c r="G42" s="38"/>
      <c r="H42" s="43"/>
      <c r="I42" s="38"/>
      <c r="J42" s="43"/>
      <c r="K42" s="38"/>
      <c r="M42" s="43"/>
      <c r="N42" s="43"/>
      <c r="O42" s="43"/>
      <c r="P42" s="43"/>
      <c r="Q42" s="43"/>
      <c r="R42" s="43"/>
      <c r="S42" s="43"/>
      <c r="T42" s="43"/>
      <c r="U42" s="43"/>
      <c r="V42" s="43"/>
      <c r="W42" s="43"/>
      <c r="X42" s="43"/>
    </row>
    <row r="43" spans="1:24">
      <c r="B43" s="43"/>
      <c r="C43" s="43"/>
      <c r="E43"/>
      <c r="F43" s="43"/>
      <c r="G43" s="38"/>
      <c r="H43" s="43"/>
      <c r="I43" s="38"/>
      <c r="J43" s="43"/>
      <c r="K43" s="38"/>
      <c r="M43" s="43"/>
      <c r="N43" s="43"/>
      <c r="O43" s="43"/>
      <c r="P43" s="43"/>
      <c r="Q43" s="43"/>
      <c r="R43" s="43"/>
      <c r="S43" s="43"/>
      <c r="T43" s="43"/>
      <c r="U43" s="43"/>
      <c r="V43" s="43"/>
      <c r="W43" s="43"/>
      <c r="X43" s="43"/>
    </row>
    <row r="44" spans="1:24">
      <c r="B44" s="43"/>
      <c r="C44" s="43"/>
      <c r="E44"/>
      <c r="F44" s="43"/>
      <c r="G44" s="38"/>
      <c r="H44" s="43"/>
      <c r="I44" s="38"/>
      <c r="J44" s="43"/>
      <c r="K44" s="38"/>
      <c r="M44" s="43"/>
      <c r="N44" s="43"/>
      <c r="O44" s="43"/>
      <c r="P44" s="43"/>
      <c r="Q44" s="43"/>
      <c r="R44" s="43"/>
      <c r="S44" s="43"/>
      <c r="T44" s="43"/>
      <c r="U44" s="43"/>
      <c r="V44" s="43"/>
      <c r="W44" s="43"/>
      <c r="X44" s="43"/>
    </row>
    <row r="45" spans="1:24">
      <c r="B45" s="43"/>
      <c r="C45" s="43"/>
      <c r="E45"/>
      <c r="F45" s="43"/>
      <c r="G45" s="38"/>
      <c r="H45" s="43"/>
      <c r="I45" s="38"/>
      <c r="J45" s="43"/>
      <c r="K45" s="38"/>
      <c r="M45" s="43"/>
      <c r="N45" s="43"/>
      <c r="O45" s="43"/>
      <c r="P45" s="43"/>
      <c r="Q45" s="43"/>
      <c r="R45" s="43"/>
      <c r="S45" s="43"/>
      <c r="T45" s="43"/>
      <c r="U45" s="43"/>
      <c r="V45" s="43"/>
      <c r="W45" s="43"/>
      <c r="X45" s="43"/>
    </row>
    <row r="46" spans="1:24">
      <c r="B46" s="43"/>
      <c r="C46" s="43"/>
      <c r="D46" s="41"/>
      <c r="E46"/>
      <c r="F46" s="43"/>
      <c r="G46" s="38"/>
      <c r="H46" s="43"/>
      <c r="I46" s="38"/>
      <c r="J46" s="43"/>
      <c r="K46" s="38"/>
      <c r="M46" s="43"/>
      <c r="N46" s="43"/>
      <c r="O46" s="43"/>
      <c r="P46" s="43"/>
      <c r="Q46" s="43"/>
      <c r="R46" s="43"/>
      <c r="S46" s="43"/>
      <c r="T46" s="43"/>
      <c r="U46" s="43"/>
      <c r="V46" s="43"/>
      <c r="W46" s="43"/>
      <c r="X46" s="43"/>
    </row>
    <row r="47" spans="1:24">
      <c r="B47" s="43"/>
      <c r="C47" s="43"/>
      <c r="D47" s="41"/>
      <c r="E47"/>
      <c r="F47" s="43"/>
      <c r="G47" s="38"/>
      <c r="H47" s="43"/>
      <c r="I47" s="38"/>
      <c r="J47" s="43"/>
      <c r="K47" s="38"/>
      <c r="M47" s="43"/>
      <c r="N47" s="43"/>
      <c r="O47" s="43"/>
      <c r="P47" s="43"/>
      <c r="Q47" s="43"/>
      <c r="R47" s="43"/>
      <c r="S47" s="43"/>
      <c r="T47" s="43"/>
      <c r="U47" s="43"/>
      <c r="V47" s="43"/>
      <c r="W47" s="43"/>
      <c r="X47" s="43"/>
    </row>
    <row r="48" spans="1:24">
      <c r="B48" s="43"/>
      <c r="C48" s="43"/>
      <c r="D48" s="41"/>
      <c r="E48"/>
      <c r="F48" s="43"/>
      <c r="G48" s="38"/>
      <c r="H48" s="43"/>
      <c r="I48" s="38"/>
      <c r="J48" s="43"/>
      <c r="K48" s="38"/>
      <c r="M48" s="43"/>
      <c r="N48" s="43"/>
      <c r="O48" s="43"/>
      <c r="P48" s="43"/>
      <c r="Q48" s="43"/>
      <c r="R48" s="43"/>
      <c r="S48" s="43"/>
      <c r="T48" s="43"/>
      <c r="U48" s="43"/>
      <c r="V48" s="43"/>
      <c r="W48" s="43"/>
      <c r="X48" s="43"/>
    </row>
    <row r="49" spans="2:24">
      <c r="B49" s="43"/>
      <c r="C49" s="43"/>
      <c r="D49" s="41"/>
      <c r="E49"/>
      <c r="F49" s="43"/>
      <c r="G49" s="38"/>
      <c r="H49" s="43"/>
      <c r="I49" s="38"/>
      <c r="J49" s="43"/>
      <c r="K49" s="38"/>
      <c r="M49" s="43"/>
      <c r="N49" s="43"/>
      <c r="O49" s="43"/>
      <c r="P49" s="43"/>
      <c r="Q49" s="43"/>
      <c r="R49" s="43"/>
      <c r="S49" s="43"/>
      <c r="T49" s="43"/>
      <c r="U49" s="43"/>
      <c r="V49" s="43"/>
      <c r="W49" s="43"/>
      <c r="X49" s="43"/>
    </row>
    <row r="50" spans="2:24">
      <c r="B50" s="43"/>
      <c r="C50" s="43"/>
      <c r="E50"/>
      <c r="F50" s="43"/>
      <c r="G50" s="38"/>
      <c r="H50" s="43"/>
      <c r="I50" s="38"/>
      <c r="J50" s="43"/>
      <c r="K50" s="38"/>
      <c r="M50" s="43"/>
      <c r="N50" s="43"/>
      <c r="O50" s="43"/>
      <c r="P50" s="43"/>
      <c r="Q50" s="43"/>
      <c r="R50" s="43"/>
      <c r="S50" s="43"/>
      <c r="T50" s="43"/>
      <c r="U50" s="43"/>
      <c r="V50" s="43"/>
      <c r="W50" s="43"/>
      <c r="X50" s="43"/>
    </row>
    <row r="51" spans="2:24">
      <c r="B51" s="43"/>
      <c r="C51" s="43"/>
      <c r="E51"/>
      <c r="F51" s="43"/>
      <c r="G51" s="38"/>
      <c r="H51" s="43"/>
      <c r="I51" s="38"/>
      <c r="J51" s="43"/>
      <c r="K51" s="38"/>
      <c r="M51" s="43"/>
      <c r="N51" s="43"/>
      <c r="O51" s="43"/>
      <c r="P51" s="43"/>
      <c r="Q51" s="43"/>
      <c r="R51" s="43"/>
      <c r="S51" s="43"/>
      <c r="T51" s="43"/>
      <c r="U51" s="43"/>
      <c r="V51" s="43"/>
      <c r="W51" s="43"/>
      <c r="X51" s="43"/>
    </row>
    <row r="52" spans="2:24">
      <c r="B52" s="43"/>
      <c r="C52" s="43"/>
      <c r="E52"/>
      <c r="F52" s="43"/>
      <c r="G52" s="38"/>
      <c r="H52" s="43"/>
      <c r="I52" s="38"/>
      <c r="J52" s="43"/>
      <c r="K52" s="38"/>
      <c r="M52" s="43"/>
      <c r="N52" s="43"/>
      <c r="O52" s="43"/>
      <c r="P52" s="43"/>
      <c r="Q52" s="43"/>
      <c r="R52" s="43"/>
      <c r="S52" s="43"/>
      <c r="T52" s="43"/>
      <c r="U52" s="43"/>
      <c r="V52" s="43"/>
      <c r="W52" s="43"/>
      <c r="X52" s="43"/>
    </row>
    <row r="53" spans="2:24">
      <c r="B53" s="43"/>
      <c r="C53" s="43"/>
      <c r="E53"/>
      <c r="F53" s="43"/>
      <c r="G53" s="38"/>
      <c r="H53" s="43"/>
      <c r="I53" s="38"/>
      <c r="J53" s="43"/>
      <c r="K53" s="38"/>
      <c r="M53" s="43"/>
      <c r="N53" s="43"/>
      <c r="O53" s="43"/>
      <c r="P53" s="43"/>
      <c r="Q53" s="43"/>
      <c r="R53" s="43"/>
      <c r="S53" s="43"/>
      <c r="T53" s="43"/>
      <c r="U53" s="43"/>
      <c r="V53" s="43"/>
      <c r="W53" s="43"/>
      <c r="X53" s="43"/>
    </row>
    <row r="54" spans="2:24">
      <c r="B54" s="43"/>
      <c r="C54" s="43"/>
      <c r="E54"/>
      <c r="F54" s="43"/>
      <c r="G54" s="38"/>
      <c r="H54" s="43"/>
      <c r="I54" s="38"/>
      <c r="J54" s="43"/>
      <c r="K54" s="38"/>
      <c r="M54" s="43"/>
      <c r="N54" s="43"/>
      <c r="O54" s="43"/>
      <c r="P54" s="43"/>
      <c r="Q54" s="43"/>
      <c r="R54" s="43"/>
      <c r="S54" s="43"/>
      <c r="T54" s="43"/>
      <c r="U54" s="43"/>
      <c r="V54" s="43"/>
      <c r="W54" s="43"/>
      <c r="X54" s="43"/>
    </row>
    <row r="55" spans="2:24">
      <c r="B55" s="43"/>
      <c r="C55" s="43"/>
      <c r="E55"/>
      <c r="F55" s="43"/>
      <c r="G55" s="38"/>
      <c r="H55" s="43"/>
      <c r="I55" s="38"/>
      <c r="J55" s="43"/>
      <c r="K55" s="38"/>
      <c r="M55" s="43"/>
      <c r="N55" s="43"/>
      <c r="O55" s="43"/>
      <c r="P55" s="43"/>
      <c r="Q55" s="43"/>
      <c r="R55" s="43"/>
      <c r="S55" s="43"/>
      <c r="T55" s="43"/>
      <c r="U55" s="43"/>
      <c r="V55" s="43"/>
      <c r="W55" s="43"/>
      <c r="X55" s="43"/>
    </row>
    <row r="56" spans="2:24">
      <c r="B56" s="43"/>
      <c r="C56" s="43"/>
      <c r="E56"/>
      <c r="F56" s="43"/>
      <c r="G56" s="38"/>
      <c r="H56" s="43"/>
      <c r="I56" s="38"/>
      <c r="J56" s="43"/>
      <c r="K56" s="38"/>
      <c r="M56" s="43"/>
      <c r="N56" s="43"/>
      <c r="O56" s="43"/>
      <c r="P56" s="43"/>
      <c r="Q56" s="43"/>
      <c r="R56" s="43"/>
      <c r="S56" s="43"/>
      <c r="T56" s="43"/>
      <c r="U56" s="43"/>
      <c r="V56" s="43"/>
      <c r="W56" s="43"/>
      <c r="X56" s="43"/>
    </row>
    <row r="57" spans="2:24">
      <c r="B57" s="43"/>
      <c r="C57" s="43"/>
      <c r="E57"/>
      <c r="F57" s="43"/>
      <c r="G57" s="38"/>
      <c r="H57" s="43"/>
      <c r="I57" s="38"/>
      <c r="J57" s="43"/>
      <c r="K57" s="38"/>
      <c r="M57" s="43"/>
      <c r="N57" s="43"/>
      <c r="O57" s="43"/>
      <c r="P57" s="43"/>
      <c r="Q57" s="43"/>
      <c r="R57" s="43"/>
    </row>
    <row r="58" spans="2:24">
      <c r="B58" s="43"/>
      <c r="C58" s="43"/>
      <c r="E58"/>
      <c r="F58" s="43"/>
      <c r="G58" s="38"/>
      <c r="H58" s="43"/>
      <c r="I58" s="38"/>
      <c r="J58" s="43"/>
      <c r="K58" s="38"/>
      <c r="M58" s="43"/>
      <c r="N58" s="43"/>
      <c r="O58" s="43"/>
      <c r="P58" s="43"/>
      <c r="Q58" s="43"/>
      <c r="R58" s="43"/>
    </row>
    <row r="59" spans="2:24">
      <c r="B59" s="43"/>
      <c r="C59" s="43"/>
      <c r="E59"/>
      <c r="F59" s="43"/>
      <c r="G59" s="38"/>
      <c r="H59" s="43"/>
      <c r="I59" s="38"/>
      <c r="J59" s="43"/>
      <c r="K59" s="38"/>
      <c r="M59" s="43"/>
      <c r="N59" s="43"/>
      <c r="O59" s="43"/>
      <c r="P59" s="43"/>
      <c r="Q59" s="43"/>
      <c r="R59" s="43"/>
    </row>
    <row r="60" spans="2:24">
      <c r="B60" s="43"/>
      <c r="C60" s="43"/>
      <c r="E60"/>
      <c r="F60" s="43"/>
      <c r="G60" s="38"/>
      <c r="H60" s="43"/>
      <c r="I60" s="38"/>
      <c r="J60" s="43"/>
      <c r="K60" s="38"/>
      <c r="M60" s="43"/>
      <c r="N60" s="43"/>
      <c r="O60" s="43"/>
      <c r="P60" s="43"/>
      <c r="Q60" s="43"/>
      <c r="R60" s="43"/>
    </row>
    <row r="61" spans="2:24">
      <c r="B61" s="43"/>
      <c r="C61" s="43"/>
      <c r="E61"/>
      <c r="F61" s="43"/>
      <c r="G61" s="38"/>
      <c r="H61" s="43"/>
      <c r="I61" s="38"/>
      <c r="J61" s="43"/>
      <c r="K61" s="38"/>
      <c r="M61" s="43"/>
      <c r="N61" s="43"/>
      <c r="O61" s="43"/>
      <c r="P61" s="43"/>
      <c r="Q61" s="43"/>
      <c r="R61" s="43"/>
    </row>
    <row r="62" spans="2:24">
      <c r="B62" s="43"/>
      <c r="C62" s="43"/>
      <c r="E62"/>
      <c r="F62" s="43"/>
      <c r="G62" s="38"/>
      <c r="H62" s="43"/>
      <c r="I62" s="38"/>
      <c r="J62" s="43"/>
      <c r="K62" s="38"/>
      <c r="M62" s="43"/>
      <c r="N62" s="43"/>
      <c r="O62" s="43"/>
      <c r="P62" s="43"/>
      <c r="Q62" s="43"/>
      <c r="R62" s="43"/>
    </row>
    <row r="63" spans="2:24">
      <c r="B63" s="43"/>
      <c r="C63" s="43"/>
      <c r="E63"/>
      <c r="F63" s="43"/>
      <c r="G63" s="38"/>
      <c r="H63" s="43"/>
      <c r="I63" s="38"/>
      <c r="J63" s="43"/>
      <c r="K63" s="38"/>
      <c r="M63" s="43"/>
      <c r="N63" s="43"/>
      <c r="O63" s="43"/>
      <c r="P63" s="43"/>
      <c r="Q63" s="43"/>
      <c r="R63" s="43"/>
    </row>
    <row r="64" spans="2:24">
      <c r="B64" s="43"/>
      <c r="C64" s="43"/>
      <c r="E64"/>
      <c r="F64" s="43"/>
      <c r="G64" s="38"/>
      <c r="H64" s="43"/>
      <c r="I64" s="38"/>
      <c r="J64" s="43"/>
      <c r="K64" s="38"/>
      <c r="L64" s="48"/>
      <c r="M64" s="43"/>
      <c r="N64" s="43"/>
      <c r="O64" s="43"/>
      <c r="P64" s="43"/>
      <c r="Q64" s="43"/>
      <c r="R64" s="43"/>
    </row>
    <row r="65" spans="2:18">
      <c r="B65" s="43"/>
      <c r="C65" s="43"/>
      <c r="E65"/>
      <c r="F65" s="43"/>
      <c r="G65" s="38"/>
      <c r="H65" s="43"/>
      <c r="I65" s="38"/>
      <c r="J65" s="43"/>
      <c r="K65" s="38"/>
      <c r="L65" s="48"/>
      <c r="M65" s="43"/>
      <c r="N65" s="43"/>
      <c r="O65" s="43"/>
      <c r="P65" s="43"/>
      <c r="Q65" s="43"/>
      <c r="R65" s="43"/>
    </row>
    <row r="66" spans="2:18">
      <c r="B66" s="43"/>
      <c r="C66" s="43"/>
      <c r="E66"/>
      <c r="F66" s="43"/>
      <c r="G66" s="38"/>
      <c r="H66" s="43"/>
      <c r="I66" s="38"/>
      <c r="J66" s="43"/>
      <c r="K66" s="38"/>
      <c r="L66" s="48"/>
      <c r="M66" s="43"/>
      <c r="N66" s="43"/>
      <c r="O66" s="43"/>
      <c r="P66" s="43"/>
      <c r="Q66" s="43"/>
      <c r="R66" s="43"/>
    </row>
    <row r="67" spans="2:18">
      <c r="B67" s="43"/>
      <c r="C67" s="43"/>
      <c r="E67"/>
      <c r="F67" s="43"/>
      <c r="G67" s="38"/>
      <c r="H67" s="43"/>
      <c r="I67" s="38"/>
      <c r="J67" s="43"/>
      <c r="K67" s="38"/>
      <c r="L67" s="48"/>
      <c r="M67" s="43"/>
      <c r="N67" s="43"/>
      <c r="O67" s="43"/>
      <c r="P67" s="43"/>
      <c r="Q67" s="43"/>
      <c r="R67" s="43"/>
    </row>
    <row r="68" spans="2:18">
      <c r="B68" s="43"/>
      <c r="C68" s="43"/>
      <c r="E68"/>
      <c r="F68" s="43"/>
      <c r="G68" s="38"/>
      <c r="H68" s="43"/>
      <c r="I68" s="38"/>
      <c r="J68" s="43"/>
      <c r="K68" s="38"/>
      <c r="L68" s="48"/>
      <c r="M68" s="43"/>
      <c r="N68" s="43"/>
      <c r="O68" s="43"/>
      <c r="P68" s="43"/>
      <c r="Q68" s="43"/>
      <c r="R68" s="43"/>
    </row>
    <row r="69" spans="2:18">
      <c r="B69" s="43"/>
      <c r="C69" s="43"/>
      <c r="E69"/>
      <c r="F69" s="43"/>
      <c r="G69" s="38"/>
      <c r="H69" s="43"/>
      <c r="I69" s="38"/>
      <c r="J69" s="43"/>
      <c r="K69" s="38"/>
      <c r="L69" s="48"/>
      <c r="M69" s="43"/>
      <c r="N69" s="43"/>
      <c r="O69" s="43"/>
      <c r="P69" s="43"/>
      <c r="Q69" s="43"/>
      <c r="R69" s="43"/>
    </row>
    <row r="70" spans="2:18">
      <c r="B70" s="43"/>
      <c r="C70" s="43"/>
      <c r="E70"/>
      <c r="F70" s="43"/>
      <c r="G70" s="38"/>
      <c r="H70" s="43"/>
      <c r="I70" s="38"/>
      <c r="J70" s="43"/>
      <c r="K70" s="38"/>
      <c r="L70" s="48"/>
      <c r="M70" s="43"/>
      <c r="N70" s="43"/>
      <c r="O70" s="43"/>
      <c r="P70" s="43"/>
      <c r="Q70" s="43"/>
      <c r="R70" s="43"/>
    </row>
    <row r="71" spans="2:18">
      <c r="B71" s="43"/>
      <c r="C71" s="43"/>
      <c r="E71"/>
      <c r="F71" s="43"/>
      <c r="G71" s="38"/>
      <c r="H71" s="43"/>
      <c r="I71" s="38"/>
      <c r="J71" s="43"/>
      <c r="K71" s="38"/>
      <c r="L71" s="48"/>
      <c r="M71" s="43"/>
      <c r="N71" s="43"/>
      <c r="O71" s="43"/>
      <c r="P71" s="43"/>
      <c r="Q71" s="43"/>
      <c r="R71" s="43"/>
    </row>
    <row r="72" spans="2:18">
      <c r="B72" s="43"/>
      <c r="C72" s="43"/>
      <c r="E72"/>
      <c r="F72" s="43"/>
      <c r="G72" s="38"/>
      <c r="H72" s="43"/>
      <c r="I72" s="38"/>
      <c r="J72" s="43"/>
      <c r="K72" s="38"/>
      <c r="L72" s="48"/>
      <c r="M72" s="43"/>
      <c r="N72" s="43"/>
      <c r="O72" s="43"/>
      <c r="P72" s="43"/>
      <c r="Q72" s="43"/>
      <c r="R72" s="43"/>
    </row>
    <row r="73" spans="2:18">
      <c r="B73" s="43"/>
      <c r="C73" s="43"/>
      <c r="E73"/>
      <c r="F73" s="43"/>
      <c r="G73" s="38"/>
      <c r="H73" s="43"/>
      <c r="I73" s="38"/>
      <c r="J73" s="43"/>
      <c r="K73" s="38"/>
      <c r="L73" s="38"/>
      <c r="M73" s="43"/>
      <c r="N73" s="43"/>
      <c r="O73" s="43"/>
      <c r="P73" s="43"/>
      <c r="Q73" s="43"/>
      <c r="R73" s="43"/>
    </row>
    <row r="74" spans="2:18">
      <c r="B74" s="43"/>
      <c r="C74" s="43"/>
      <c r="E74"/>
      <c r="F74" s="43"/>
      <c r="G74" s="38"/>
      <c r="H74" s="43"/>
      <c r="I74" s="38"/>
      <c r="J74" s="43"/>
      <c r="K74" s="38"/>
      <c r="L74" s="36"/>
      <c r="M74" s="43"/>
      <c r="N74" s="43"/>
      <c r="O74" s="43"/>
      <c r="P74" s="43"/>
      <c r="Q74" s="43"/>
      <c r="R74" s="43"/>
    </row>
    <row r="75" spans="2:18">
      <c r="B75" s="43"/>
      <c r="C75" s="43"/>
      <c r="E75"/>
      <c r="F75" s="43"/>
      <c r="G75" s="38"/>
      <c r="H75" s="43"/>
      <c r="I75" s="38"/>
      <c r="J75" s="43"/>
      <c r="K75" s="38"/>
      <c r="L75" s="36"/>
      <c r="M75" s="43"/>
      <c r="N75" s="43"/>
      <c r="O75" s="43"/>
      <c r="P75" s="43"/>
      <c r="Q75" s="43"/>
      <c r="R75" s="43"/>
    </row>
    <row r="76" spans="2:18">
      <c r="B76" s="43"/>
      <c r="C76" s="43"/>
      <c r="E76"/>
      <c r="F76" s="43"/>
      <c r="G76" s="38"/>
      <c r="H76" s="43"/>
      <c r="I76" s="38"/>
      <c r="J76" s="43"/>
      <c r="K76" s="38"/>
      <c r="L76" s="36"/>
      <c r="M76" s="43"/>
      <c r="N76" s="43"/>
      <c r="O76" s="43"/>
      <c r="P76" s="43"/>
      <c r="Q76" s="43"/>
      <c r="R76" s="43"/>
    </row>
    <row r="77" spans="2:18">
      <c r="B77" s="43"/>
      <c r="C77" s="43"/>
      <c r="E77"/>
      <c r="F77" s="43"/>
      <c r="G77" s="38"/>
      <c r="H77" s="43"/>
      <c r="I77" s="38"/>
      <c r="J77" s="43"/>
      <c r="K77" s="38"/>
      <c r="L77" s="36"/>
      <c r="M77" s="43"/>
      <c r="N77" s="43"/>
      <c r="O77" s="43"/>
      <c r="P77" s="43"/>
      <c r="Q77" s="43"/>
      <c r="R77" s="43"/>
    </row>
    <row r="78" spans="2:18">
      <c r="B78" s="43"/>
      <c r="C78" s="43"/>
      <c r="E78"/>
      <c r="F78" s="43"/>
      <c r="G78" s="38"/>
      <c r="H78" s="43"/>
      <c r="I78" s="38"/>
      <c r="J78" s="43"/>
      <c r="K78" s="38"/>
      <c r="L78" s="36"/>
      <c r="M78" s="43"/>
      <c r="N78" s="43"/>
      <c r="O78" s="43"/>
      <c r="P78" s="43"/>
      <c r="Q78" s="43"/>
      <c r="R78" s="43"/>
    </row>
    <row r="79" spans="2:18">
      <c r="B79" s="43"/>
      <c r="C79" s="43"/>
      <c r="E79"/>
      <c r="F79" s="43"/>
      <c r="G79" s="38"/>
      <c r="H79" s="43"/>
      <c r="I79" s="38"/>
      <c r="J79" s="43"/>
      <c r="K79" s="38"/>
      <c r="L79" s="36"/>
      <c r="M79" s="43"/>
      <c r="N79" s="43"/>
      <c r="O79" s="43"/>
      <c r="P79" s="43"/>
      <c r="Q79" s="43"/>
      <c r="R79" s="43"/>
    </row>
    <row r="80" spans="2:18">
      <c r="B80" s="43"/>
      <c r="C80" s="43"/>
      <c r="E80"/>
      <c r="F80" s="43"/>
      <c r="G80" s="38"/>
      <c r="H80" s="43"/>
      <c r="I80" s="38"/>
      <c r="J80" s="43"/>
      <c r="K80" s="38"/>
      <c r="L80" s="36"/>
      <c r="M80" s="43"/>
      <c r="N80" s="43"/>
      <c r="O80" s="43"/>
      <c r="P80" s="43"/>
      <c r="Q80" s="43"/>
      <c r="R80" s="43"/>
    </row>
    <row r="81" spans="2:18">
      <c r="B81" s="43"/>
      <c r="C81" s="43"/>
      <c r="E81"/>
      <c r="F81" s="43"/>
      <c r="G81" s="38"/>
      <c r="H81" s="43"/>
      <c r="I81" s="38"/>
      <c r="J81" s="43"/>
      <c r="K81" s="38"/>
      <c r="L81" s="36"/>
      <c r="M81" s="43"/>
      <c r="N81" s="43"/>
      <c r="O81" s="43"/>
      <c r="P81" s="43"/>
      <c r="Q81" s="43"/>
      <c r="R81" s="43"/>
    </row>
    <row r="82" spans="2:18">
      <c r="B82" s="43"/>
      <c r="C82" s="43"/>
      <c r="E82"/>
      <c r="F82" s="43"/>
      <c r="G82" s="38"/>
      <c r="H82" s="43"/>
      <c r="I82" s="38"/>
      <c r="J82" s="43"/>
      <c r="K82" s="38"/>
      <c r="L82" s="36"/>
      <c r="M82" s="43"/>
      <c r="N82" s="43"/>
      <c r="O82" s="43"/>
      <c r="P82" s="43"/>
      <c r="Q82" s="43"/>
      <c r="R82" s="43"/>
    </row>
    <row r="83" spans="2:18">
      <c r="B83" s="43"/>
      <c r="C83" s="43"/>
      <c r="E83"/>
      <c r="F83" s="43"/>
      <c r="G83" s="43"/>
      <c r="H83" s="43"/>
      <c r="I83" s="43"/>
      <c r="J83" s="43"/>
      <c r="K83" s="38"/>
      <c r="M83" s="43"/>
      <c r="N83" s="43"/>
      <c r="O83" s="43"/>
      <c r="P83" s="43"/>
      <c r="Q83" s="43"/>
      <c r="R83" s="43"/>
    </row>
    <row r="84" spans="2:18">
      <c r="C84" s="43"/>
      <c r="E84" s="43"/>
      <c r="F84" s="38"/>
      <c r="G84" s="61"/>
      <c r="H84" s="61"/>
      <c r="I84" s="61"/>
      <c r="J84" s="61"/>
      <c r="K84" s="64"/>
      <c r="M84" s="43"/>
      <c r="N84" s="38"/>
      <c r="O84" s="36"/>
      <c r="P84" s="43"/>
      <c r="Q84" s="43"/>
      <c r="R84" s="43"/>
    </row>
    <row r="85" spans="2:18">
      <c r="C85" s="43"/>
      <c r="E85" s="43"/>
      <c r="F85" s="38"/>
      <c r="G85" s="61"/>
      <c r="H85" s="61"/>
      <c r="I85" s="61"/>
      <c r="J85" s="61"/>
      <c r="K85" s="64"/>
      <c r="M85" s="43"/>
      <c r="N85" s="38"/>
      <c r="O85" s="36"/>
      <c r="P85" s="43"/>
      <c r="Q85" s="43"/>
      <c r="R85" s="43"/>
    </row>
    <row r="86" spans="2:18">
      <c r="C86" s="43"/>
      <c r="E86" s="43"/>
      <c r="F86" s="38"/>
      <c r="G86" s="61"/>
      <c r="H86" s="61"/>
      <c r="I86" s="61"/>
      <c r="J86" s="61"/>
      <c r="K86" s="64"/>
      <c r="M86" s="43"/>
      <c r="N86" s="38"/>
      <c r="O86" s="36"/>
      <c r="P86" s="43"/>
      <c r="Q86" s="43"/>
      <c r="R86" s="43"/>
    </row>
    <row r="87" spans="2:18">
      <c r="C87" s="43"/>
      <c r="E87"/>
      <c r="F87" s="61"/>
      <c r="G87" s="61"/>
      <c r="H87" s="61"/>
      <c r="I87" s="61"/>
      <c r="J87" s="61"/>
      <c r="K87" s="64"/>
      <c r="M87" s="43"/>
      <c r="N87" s="38"/>
      <c r="O87" s="36"/>
      <c r="P87" s="43"/>
      <c r="Q87" s="43"/>
      <c r="R87" s="43"/>
    </row>
    <row r="88" spans="2:18">
      <c r="C88" s="43"/>
      <c r="E88"/>
      <c r="F88" s="61"/>
      <c r="G88" s="61"/>
      <c r="H88" s="61"/>
      <c r="I88" s="61"/>
      <c r="J88" s="61"/>
      <c r="K88" s="64"/>
      <c r="M88" s="43"/>
      <c r="N88" s="38"/>
      <c r="O88" s="36"/>
      <c r="P88" s="43"/>
      <c r="Q88" s="43"/>
      <c r="R88" s="43"/>
    </row>
    <row r="89" spans="2:18">
      <c r="C89" s="43"/>
      <c r="E89"/>
      <c r="F89" s="61"/>
      <c r="G89" s="61"/>
      <c r="H89" s="61"/>
      <c r="I89" s="61"/>
      <c r="J89" s="61"/>
      <c r="K89" s="64"/>
      <c r="M89" s="43"/>
      <c r="N89" s="38"/>
      <c r="O89" s="36"/>
      <c r="P89" s="43"/>
      <c r="Q89" s="43"/>
      <c r="R89" s="43"/>
    </row>
    <row r="90" spans="2:18">
      <c r="C90" s="43"/>
      <c r="E90"/>
      <c r="F90" s="61"/>
      <c r="G90" s="61"/>
      <c r="H90" s="61"/>
      <c r="I90" s="61"/>
      <c r="J90" s="61"/>
      <c r="K90" s="64"/>
      <c r="M90" s="43"/>
      <c r="N90" s="38"/>
      <c r="O90" s="36"/>
      <c r="P90" s="43"/>
      <c r="Q90" s="43"/>
      <c r="R90" s="43"/>
    </row>
    <row r="91" spans="2:18">
      <c r="C91" s="43"/>
      <c r="E91"/>
      <c r="F91" s="61"/>
      <c r="G91" s="61"/>
      <c r="H91" s="61"/>
      <c r="I91" s="61"/>
      <c r="J91" s="61"/>
      <c r="K91" s="64"/>
      <c r="M91" s="43"/>
      <c r="N91" s="38"/>
      <c r="O91" s="36"/>
      <c r="P91" s="43"/>
      <c r="Q91" s="43"/>
      <c r="R91" s="43"/>
    </row>
    <row r="92" spans="2:18">
      <c r="C92" s="43"/>
      <c r="E92"/>
      <c r="F92" s="61"/>
      <c r="G92" s="61"/>
      <c r="H92" s="61"/>
      <c r="I92" s="61"/>
      <c r="J92" s="61"/>
      <c r="K92" s="64"/>
      <c r="M92" s="43"/>
      <c r="N92" s="38"/>
      <c r="O92" s="36"/>
      <c r="P92" s="43"/>
      <c r="Q92" s="43"/>
      <c r="R92" s="43"/>
    </row>
    <row r="93" spans="2:18">
      <c r="C93" s="43"/>
      <c r="E93"/>
      <c r="F93" s="61"/>
      <c r="G93" s="61"/>
      <c r="H93" s="61"/>
      <c r="I93" s="61"/>
      <c r="J93" s="61"/>
      <c r="K93" s="64"/>
      <c r="M93" s="43"/>
      <c r="N93" s="38"/>
      <c r="O93" s="36"/>
      <c r="P93" s="43"/>
      <c r="Q93" s="43"/>
      <c r="R93" s="43"/>
    </row>
    <row r="94" spans="2:18">
      <c r="C94" s="43"/>
      <c r="E94"/>
      <c r="F94" s="61"/>
      <c r="G94" s="43"/>
      <c r="H94" s="38"/>
      <c r="I94" s="61"/>
      <c r="J94" s="61"/>
      <c r="K94" s="64"/>
      <c r="M94" s="43"/>
      <c r="N94" s="38"/>
      <c r="O94" s="36"/>
      <c r="P94" s="43"/>
      <c r="Q94" s="43"/>
      <c r="R94" s="43"/>
    </row>
    <row r="95" spans="2:18">
      <c r="C95" s="43"/>
      <c r="E95"/>
      <c r="F95" s="61"/>
      <c r="G95" s="43"/>
      <c r="H95" s="38"/>
      <c r="I95" s="61"/>
      <c r="J95" s="61"/>
      <c r="K95" s="64"/>
      <c r="M95" s="43"/>
      <c r="N95" s="38"/>
      <c r="O95" s="36"/>
      <c r="P95" s="43"/>
      <c r="Q95" s="43"/>
      <c r="R95" s="43"/>
    </row>
    <row r="96" spans="2:18">
      <c r="C96" s="43"/>
      <c r="E96"/>
      <c r="F96" s="61"/>
      <c r="G96" s="43"/>
      <c r="H96" s="38"/>
      <c r="I96" s="61"/>
      <c r="J96" s="61"/>
      <c r="K96" s="64"/>
      <c r="M96" s="43"/>
      <c r="N96" s="38"/>
      <c r="O96" s="36"/>
      <c r="P96" s="43"/>
      <c r="Q96" s="43"/>
      <c r="R96" s="43"/>
    </row>
    <row r="97" spans="3:18">
      <c r="C97" s="43"/>
      <c r="E97"/>
      <c r="F97" s="61"/>
      <c r="G97" s="43"/>
      <c r="H97" s="38"/>
      <c r="I97" s="61"/>
      <c r="J97" s="61"/>
      <c r="K97" s="64"/>
      <c r="M97" s="43"/>
      <c r="N97" s="38"/>
      <c r="O97" s="36"/>
      <c r="P97" s="43"/>
      <c r="Q97" s="43"/>
      <c r="R97" s="43"/>
    </row>
    <row r="98" spans="3:18">
      <c r="C98" s="43"/>
      <c r="E98"/>
      <c r="F98" s="61"/>
      <c r="G98" s="61"/>
      <c r="H98" s="61"/>
      <c r="I98" s="61"/>
      <c r="J98" s="61"/>
      <c r="K98" s="64"/>
      <c r="M98" s="43"/>
      <c r="N98" s="38"/>
      <c r="O98" s="36"/>
      <c r="P98" s="43"/>
      <c r="Q98" s="43"/>
      <c r="R98" s="43"/>
    </row>
    <row r="99" spans="3:18">
      <c r="C99" s="43"/>
      <c r="E99"/>
      <c r="F99" s="61"/>
      <c r="G99" s="61"/>
      <c r="H99" s="61"/>
      <c r="I99" s="61"/>
      <c r="J99" s="61"/>
      <c r="K99" s="64"/>
      <c r="M99" s="43"/>
      <c r="N99" s="38"/>
      <c r="O99" s="36"/>
      <c r="P99" s="43"/>
      <c r="Q99" s="43"/>
      <c r="R99" s="43"/>
    </row>
    <row r="100" spans="3:18">
      <c r="E100"/>
    </row>
    <row r="101" spans="3:18">
      <c r="E101"/>
    </row>
    <row r="102" spans="3:18">
      <c r="E102"/>
    </row>
    <row r="103" spans="3:18">
      <c r="E103"/>
    </row>
    <row r="104" spans="3:18">
      <c r="E104"/>
    </row>
    <row r="105" spans="3:18">
      <c r="E105"/>
    </row>
    <row r="106" spans="3:18">
      <c r="E106"/>
    </row>
    <row r="107" spans="3:18">
      <c r="E107"/>
    </row>
    <row r="108" spans="3:18">
      <c r="E108"/>
    </row>
    <row r="109" spans="3:18">
      <c r="E109"/>
    </row>
    <row r="110" spans="3:18">
      <c r="E110"/>
    </row>
    <row r="111" spans="3:18">
      <c r="E111"/>
    </row>
    <row r="112" spans="3:18">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s="42"/>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s="42"/>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s="42"/>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s="42"/>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s="42"/>
    </row>
    <row r="233" spans="5:5">
      <c r="E233"/>
    </row>
    <row r="234" spans="5:5">
      <c r="E234"/>
    </row>
    <row r="235" spans="5:5">
      <c r="E235"/>
    </row>
    <row r="236" spans="5:5">
      <c r="E236"/>
    </row>
    <row r="237" spans="5:5">
      <c r="E237"/>
    </row>
    <row r="238" spans="5:5">
      <c r="E238" s="42"/>
    </row>
    <row r="239" spans="5:5">
      <c r="E239"/>
    </row>
    <row r="240" spans="5:5">
      <c r="E240"/>
    </row>
    <row r="241" spans="5:5">
      <c r="E241"/>
    </row>
    <row r="242" spans="5:5">
      <c r="E242"/>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42"/>
  <sheetViews>
    <sheetView workbookViewId="0"/>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10" width="8.81640625" style="1"/>
    <col min="11" max="11" width="15.81640625" style="1" customWidth="1"/>
    <col min="12" max="14" width="8" style="1" customWidth="1"/>
    <col min="15" max="15" width="5.453125" style="1" customWidth="1"/>
    <col min="16" max="17" width="8.81640625" style="1"/>
    <col min="18" max="18" width="19.453125" style="1" customWidth="1"/>
    <col min="19" max="16384" width="8.81640625" style="1"/>
  </cols>
  <sheetData>
    <row r="1" spans="1:24">
      <c r="C1" s="2" t="s">
        <v>215</v>
      </c>
      <c r="F1" s="2" t="s">
        <v>216</v>
      </c>
      <c r="M1" s="2" t="s">
        <v>217</v>
      </c>
      <c r="P1" s="2"/>
    </row>
    <row r="2" spans="1:24" s="2" customFormat="1" ht="147" customHeight="1">
      <c r="F2" s="54" t="s">
        <v>218</v>
      </c>
      <c r="G2" s="54" t="s">
        <v>219</v>
      </c>
      <c r="H2" s="54" t="s">
        <v>220</v>
      </c>
      <c r="I2" s="54" t="s">
        <v>221</v>
      </c>
      <c r="J2" s="54" t="s">
        <v>222</v>
      </c>
      <c r="K2" s="55" t="s">
        <v>223</v>
      </c>
      <c r="L2" s="55"/>
      <c r="M2" s="55" t="s">
        <v>218</v>
      </c>
      <c r="N2" s="55" t="s">
        <v>219</v>
      </c>
      <c r="O2" s="55" t="s">
        <v>220</v>
      </c>
      <c r="P2" s="54" t="s">
        <v>221</v>
      </c>
      <c r="Q2" s="54" t="s">
        <v>222</v>
      </c>
      <c r="R2" s="55" t="s">
        <v>223</v>
      </c>
      <c r="S2" s="55"/>
      <c r="T2" s="55"/>
      <c r="U2" s="55"/>
      <c r="V2" s="55"/>
      <c r="W2" s="55"/>
      <c r="X2" s="55"/>
    </row>
    <row r="3" spans="1:24">
      <c r="E3" s="1" t="s">
        <v>224</v>
      </c>
      <c r="F3" s="35">
        <v>100</v>
      </c>
      <c r="G3" s="35">
        <v>100</v>
      </c>
      <c r="H3" s="35">
        <v>100</v>
      </c>
      <c r="I3" s="35">
        <v>100</v>
      </c>
      <c r="J3" s="35">
        <v>100</v>
      </c>
      <c r="K3" s="35">
        <v>100</v>
      </c>
      <c r="L3" s="35"/>
      <c r="M3" s="35">
        <v>100</v>
      </c>
      <c r="N3" s="35">
        <v>100</v>
      </c>
      <c r="O3" s="35">
        <v>100</v>
      </c>
      <c r="P3" s="35">
        <v>100</v>
      </c>
      <c r="Q3" s="35">
        <v>100</v>
      </c>
      <c r="R3" s="35">
        <v>100</v>
      </c>
      <c r="S3" s="35"/>
      <c r="T3" s="35"/>
      <c r="U3" s="35"/>
      <c r="V3" s="35"/>
      <c r="W3" s="35"/>
      <c r="X3" s="35"/>
    </row>
    <row r="4" spans="1:24">
      <c r="E4" s="1" t="s">
        <v>225</v>
      </c>
      <c r="F4" s="35">
        <v>0</v>
      </c>
      <c r="G4" s="35">
        <v>0</v>
      </c>
      <c r="H4" s="35">
        <v>0</v>
      </c>
      <c r="I4" s="35">
        <v>0</v>
      </c>
      <c r="J4" s="35">
        <v>0</v>
      </c>
      <c r="K4" s="35">
        <v>0</v>
      </c>
      <c r="L4" s="35"/>
      <c r="M4" s="35">
        <v>0</v>
      </c>
      <c r="N4" s="35">
        <v>0</v>
      </c>
      <c r="O4" s="35">
        <v>0</v>
      </c>
      <c r="P4" s="35">
        <v>0</v>
      </c>
      <c r="Q4" s="35">
        <v>0</v>
      </c>
      <c r="R4" s="35">
        <v>0</v>
      </c>
      <c r="S4" s="35"/>
      <c r="T4" s="35"/>
      <c r="U4" s="35"/>
      <c r="V4" s="35"/>
      <c r="W4" s="35"/>
      <c r="X4" s="35"/>
    </row>
    <row r="5" spans="1:24">
      <c r="E5" s="1" t="s">
        <v>226</v>
      </c>
      <c r="F5" s="35">
        <v>0</v>
      </c>
      <c r="G5" s="35">
        <v>0</v>
      </c>
      <c r="H5" s="35">
        <v>0</v>
      </c>
      <c r="I5" s="35">
        <v>0</v>
      </c>
      <c r="J5" s="35">
        <v>0</v>
      </c>
      <c r="K5" s="35">
        <v>0</v>
      </c>
      <c r="L5" s="35"/>
      <c r="M5" s="35">
        <v>0</v>
      </c>
      <c r="N5" s="35">
        <v>0</v>
      </c>
      <c r="O5" s="35">
        <v>0</v>
      </c>
      <c r="P5" s="35">
        <v>0</v>
      </c>
      <c r="Q5" s="35">
        <v>0</v>
      </c>
      <c r="R5" s="35">
        <v>0</v>
      </c>
      <c r="S5" s="35"/>
      <c r="T5" s="35"/>
      <c r="U5" s="35"/>
      <c r="V5" s="35"/>
      <c r="W5" s="35"/>
      <c r="X5" s="35"/>
    </row>
    <row r="6" spans="1:24">
      <c r="E6" s="1" t="s">
        <v>227</v>
      </c>
      <c r="F6" s="35" t="s">
        <v>228</v>
      </c>
      <c r="G6" s="35" t="s">
        <v>228</v>
      </c>
      <c r="H6" s="35" t="s">
        <v>228</v>
      </c>
      <c r="I6" s="35" t="s">
        <v>228</v>
      </c>
      <c r="J6" s="35" t="s">
        <v>228</v>
      </c>
      <c r="K6" s="35" t="s">
        <v>228</v>
      </c>
      <c r="L6" s="35"/>
      <c r="M6" s="35" t="s">
        <v>228</v>
      </c>
      <c r="N6" s="35" t="s">
        <v>228</v>
      </c>
      <c r="O6" s="35" t="s">
        <v>228</v>
      </c>
      <c r="P6" s="35" t="s">
        <v>228</v>
      </c>
      <c r="Q6" s="35" t="s">
        <v>228</v>
      </c>
      <c r="R6" s="35" t="s">
        <v>228</v>
      </c>
      <c r="S6" s="35"/>
      <c r="T6" s="35"/>
      <c r="U6" s="35"/>
      <c r="V6" s="35"/>
      <c r="W6" s="35"/>
      <c r="X6" s="35"/>
    </row>
    <row r="7" spans="1:24">
      <c r="C7" t="s">
        <v>542</v>
      </c>
      <c r="E7" s="1" t="s">
        <v>182</v>
      </c>
      <c r="F7"/>
      <c r="L7" s="44"/>
      <c r="M7" s="45"/>
      <c r="N7" s="46"/>
      <c r="O7" s="36"/>
    </row>
    <row r="8" spans="1:24">
      <c r="A8" t="s">
        <v>17</v>
      </c>
      <c r="B8" t="s">
        <v>305</v>
      </c>
      <c r="C8" s="43">
        <f>AVERAGE(AVERAGE(M8:Q8),R8)</f>
        <v>0.62666666666666671</v>
      </c>
      <c r="F8" s="43"/>
      <c r="G8" s="38">
        <v>54</v>
      </c>
      <c r="H8" s="43"/>
      <c r="I8" s="38">
        <v>51</v>
      </c>
      <c r="J8" s="43">
        <v>50</v>
      </c>
      <c r="K8" s="38">
        <v>23</v>
      </c>
      <c r="L8" s="52"/>
      <c r="M8" s="43" t="str">
        <f t="shared" ref="M8:R23" si="0">IF(ISNUMBER(F8)=TRUE,M$5*(F8-M$4)/(M$3-M$4)+(1-M$5)*(1-(F8-M$4)/(M$3-M$4)),"..")</f>
        <v>..</v>
      </c>
      <c r="N8" s="43">
        <f t="shared" si="0"/>
        <v>0.45999999999999996</v>
      </c>
      <c r="O8" s="43" t="str">
        <f t="shared" si="0"/>
        <v>..</v>
      </c>
      <c r="P8" s="43">
        <f t="shared" si="0"/>
        <v>0.49</v>
      </c>
      <c r="Q8" s="43">
        <f t="shared" si="0"/>
        <v>0.5</v>
      </c>
      <c r="R8" s="43">
        <f t="shared" si="0"/>
        <v>0.77</v>
      </c>
      <c r="S8" s="43"/>
      <c r="T8" s="43"/>
      <c r="U8" s="43"/>
      <c r="V8" s="43"/>
      <c r="W8" s="43"/>
      <c r="X8" s="43"/>
    </row>
    <row r="9" spans="1:24">
      <c r="A9" t="s">
        <v>29</v>
      </c>
      <c r="B9" t="s">
        <v>306</v>
      </c>
      <c r="C9" s="43">
        <f t="shared" ref="C9:C42" si="1">AVERAGE(AVERAGE(M9:Q9),R9)</f>
        <v>0.70499999999999996</v>
      </c>
      <c r="F9" s="43"/>
      <c r="G9" s="38">
        <v>53</v>
      </c>
      <c r="H9" s="43"/>
      <c r="I9" s="38">
        <v>48</v>
      </c>
      <c r="J9" s="43">
        <v>57.999999999999993</v>
      </c>
      <c r="K9" s="38">
        <v>6</v>
      </c>
      <c r="L9" s="52"/>
      <c r="M9" s="43" t="str">
        <f t="shared" si="0"/>
        <v>..</v>
      </c>
      <c r="N9" s="43">
        <f t="shared" si="0"/>
        <v>0.47</v>
      </c>
      <c r="O9" s="43" t="str">
        <f t="shared" si="0"/>
        <v>..</v>
      </c>
      <c r="P9" s="43">
        <f t="shared" si="0"/>
        <v>0.52</v>
      </c>
      <c r="Q9" s="43">
        <f t="shared" si="0"/>
        <v>0.42000000000000004</v>
      </c>
      <c r="R9" s="43">
        <f t="shared" si="0"/>
        <v>0.94</v>
      </c>
      <c r="S9" s="43"/>
      <c r="T9" s="43"/>
      <c r="U9" s="43"/>
      <c r="V9" s="43"/>
      <c r="W9" s="43"/>
      <c r="X9" s="43"/>
    </row>
    <row r="10" spans="1:24">
      <c r="A10" t="s">
        <v>18</v>
      </c>
      <c r="B10" t="s">
        <v>307</v>
      </c>
      <c r="C10" s="43">
        <f t="shared" si="1"/>
        <v>0.625</v>
      </c>
      <c r="F10" s="43"/>
      <c r="G10" s="38">
        <v>63</v>
      </c>
      <c r="H10" s="43"/>
      <c r="I10" s="38">
        <v>62</v>
      </c>
      <c r="J10" s="43">
        <v>61</v>
      </c>
      <c r="K10" s="38">
        <v>13</v>
      </c>
      <c r="L10" s="52"/>
      <c r="M10" s="43" t="str">
        <f t="shared" si="0"/>
        <v>..</v>
      </c>
      <c r="N10" s="43">
        <f t="shared" si="0"/>
        <v>0.37</v>
      </c>
      <c r="O10" s="43" t="str">
        <f t="shared" si="0"/>
        <v>..</v>
      </c>
      <c r="P10" s="43">
        <f t="shared" si="0"/>
        <v>0.38</v>
      </c>
      <c r="Q10" s="43">
        <f t="shared" si="0"/>
        <v>0.39</v>
      </c>
      <c r="R10" s="43">
        <f t="shared" si="0"/>
        <v>0.87</v>
      </c>
      <c r="S10" s="43"/>
      <c r="T10" s="43"/>
      <c r="U10" s="43"/>
      <c r="V10" s="43"/>
      <c r="W10" s="43"/>
      <c r="X10" s="43"/>
    </row>
    <row r="11" spans="1:24">
      <c r="A11" t="s">
        <v>35</v>
      </c>
      <c r="B11" t="s">
        <v>309</v>
      </c>
      <c r="C11" s="43">
        <f t="shared" si="1"/>
        <v>0.60166666666666679</v>
      </c>
      <c r="F11" s="43"/>
      <c r="G11" s="38">
        <v>43</v>
      </c>
      <c r="H11" s="43"/>
      <c r="I11" s="38">
        <v>35</v>
      </c>
      <c r="J11" s="43">
        <v>35</v>
      </c>
      <c r="K11" s="38">
        <v>42</v>
      </c>
      <c r="L11" s="52"/>
      <c r="M11" s="43" t="str">
        <f t="shared" si="0"/>
        <v>..</v>
      </c>
      <c r="N11" s="43">
        <f t="shared" si="0"/>
        <v>0.57000000000000006</v>
      </c>
      <c r="O11" s="43" t="str">
        <f t="shared" si="0"/>
        <v>..</v>
      </c>
      <c r="P11" s="43">
        <f t="shared" si="0"/>
        <v>0.65</v>
      </c>
      <c r="Q11" s="43">
        <f t="shared" si="0"/>
        <v>0.65</v>
      </c>
      <c r="R11" s="43">
        <f t="shared" si="0"/>
        <v>0.58000000000000007</v>
      </c>
      <c r="S11" s="43"/>
      <c r="T11" s="43"/>
      <c r="U11" s="43"/>
      <c r="V11" s="43"/>
      <c r="W11" s="43"/>
      <c r="X11" s="43"/>
    </row>
    <row r="12" spans="1:24">
      <c r="A12" s="66" t="s">
        <v>38</v>
      </c>
      <c r="B12" t="s">
        <v>544</v>
      </c>
      <c r="C12" s="43">
        <f t="shared" si="1"/>
        <v>0.64999999999999991</v>
      </c>
      <c r="F12" s="43"/>
      <c r="G12" s="38">
        <v>61</v>
      </c>
      <c r="H12" s="43"/>
      <c r="I12" s="38">
        <v>62</v>
      </c>
      <c r="J12" s="43">
        <v>66</v>
      </c>
      <c r="K12" s="38">
        <v>7.0000000000000009</v>
      </c>
      <c r="L12" s="52"/>
      <c r="M12" s="43" t="str">
        <f t="shared" si="0"/>
        <v>..</v>
      </c>
      <c r="N12" s="43">
        <f t="shared" si="0"/>
        <v>0.39</v>
      </c>
      <c r="O12" s="43" t="str">
        <f t="shared" si="0"/>
        <v>..</v>
      </c>
      <c r="P12" s="43">
        <f t="shared" si="0"/>
        <v>0.38</v>
      </c>
      <c r="Q12" s="43">
        <f t="shared" si="0"/>
        <v>0.33999999999999997</v>
      </c>
      <c r="R12" s="43">
        <f t="shared" si="0"/>
        <v>0.92999999999999994</v>
      </c>
      <c r="S12" s="43"/>
      <c r="T12" s="43"/>
      <c r="U12" s="43"/>
      <c r="V12" s="43"/>
      <c r="W12" s="43"/>
      <c r="X12" s="43"/>
    </row>
    <row r="13" spans="1:24">
      <c r="A13" s="66" t="s">
        <v>34</v>
      </c>
      <c r="B13" t="s">
        <v>545</v>
      </c>
      <c r="C13" s="43">
        <f t="shared" si="1"/>
        <v>0.59666666666666668</v>
      </c>
      <c r="F13" s="43"/>
      <c r="G13" s="38">
        <v>55.000000000000007</v>
      </c>
      <c r="H13" s="43"/>
      <c r="I13" s="38">
        <v>56.999999999999993</v>
      </c>
      <c r="J13" s="43">
        <v>57.999999999999993</v>
      </c>
      <c r="K13" s="38">
        <v>24</v>
      </c>
      <c r="L13" s="52"/>
      <c r="M13" s="43" t="str">
        <f t="shared" si="0"/>
        <v>..</v>
      </c>
      <c r="N13" s="43">
        <f t="shared" si="0"/>
        <v>0.44999999999999996</v>
      </c>
      <c r="O13" s="43" t="str">
        <f t="shared" si="0"/>
        <v>..</v>
      </c>
      <c r="P13" s="43">
        <f t="shared" si="0"/>
        <v>0.43000000000000005</v>
      </c>
      <c r="Q13" s="43">
        <f t="shared" si="0"/>
        <v>0.42000000000000004</v>
      </c>
      <c r="R13" s="43">
        <f t="shared" si="0"/>
        <v>0.76</v>
      </c>
      <c r="S13" s="43"/>
      <c r="T13" s="43"/>
      <c r="U13" s="43"/>
      <c r="V13" s="43"/>
      <c r="W13" s="43"/>
      <c r="X13" s="43"/>
    </row>
    <row r="14" spans="1:24">
      <c r="A14" t="s">
        <v>54</v>
      </c>
      <c r="B14" t="s">
        <v>546</v>
      </c>
      <c r="C14" s="43">
        <f t="shared" si="1"/>
        <v>0.71833333333333327</v>
      </c>
      <c r="F14" s="43"/>
      <c r="G14" s="38">
        <v>26</v>
      </c>
      <c r="H14" s="43"/>
      <c r="I14" s="38">
        <v>23</v>
      </c>
      <c r="J14" s="43">
        <v>30</v>
      </c>
      <c r="K14" s="38">
        <v>30</v>
      </c>
      <c r="L14" s="52"/>
      <c r="M14" s="43" t="str">
        <f t="shared" si="0"/>
        <v>..</v>
      </c>
      <c r="N14" s="43">
        <f t="shared" si="0"/>
        <v>0.74</v>
      </c>
      <c r="O14" s="43" t="str">
        <f t="shared" si="0"/>
        <v>..</v>
      </c>
      <c r="P14" s="43">
        <f t="shared" si="0"/>
        <v>0.77</v>
      </c>
      <c r="Q14" s="43">
        <f t="shared" si="0"/>
        <v>0.7</v>
      </c>
      <c r="R14" s="43">
        <f t="shared" si="0"/>
        <v>0.7</v>
      </c>
      <c r="S14" s="43"/>
      <c r="T14" s="43"/>
      <c r="U14" s="43"/>
      <c r="V14" s="43"/>
      <c r="W14" s="43"/>
      <c r="X14" s="43"/>
    </row>
    <row r="15" spans="1:24">
      <c r="A15" t="s">
        <v>57</v>
      </c>
      <c r="B15" t="s">
        <v>312</v>
      </c>
      <c r="C15" s="43">
        <f t="shared" si="1"/>
        <v>0.60166666666666668</v>
      </c>
      <c r="F15" s="43"/>
      <c r="G15" s="38">
        <v>57.999999999999993</v>
      </c>
      <c r="H15" s="43"/>
      <c r="I15" s="38">
        <v>55.000000000000007</v>
      </c>
      <c r="J15" s="43">
        <v>54</v>
      </c>
      <c r="K15" s="38">
        <v>24</v>
      </c>
      <c r="L15" s="52"/>
      <c r="M15" s="43" t="str">
        <f t="shared" si="0"/>
        <v>..</v>
      </c>
      <c r="N15" s="43">
        <f t="shared" si="0"/>
        <v>0.42000000000000004</v>
      </c>
      <c r="O15" s="43" t="str">
        <f t="shared" si="0"/>
        <v>..</v>
      </c>
      <c r="P15" s="43">
        <f t="shared" si="0"/>
        <v>0.44999999999999996</v>
      </c>
      <c r="Q15" s="43">
        <f t="shared" si="0"/>
        <v>0.45999999999999996</v>
      </c>
      <c r="R15" s="43">
        <f t="shared" si="0"/>
        <v>0.76</v>
      </c>
      <c r="S15" s="43"/>
      <c r="T15" s="43"/>
      <c r="U15" s="43"/>
      <c r="V15" s="43"/>
      <c r="W15" s="43"/>
      <c r="X15" s="43"/>
    </row>
    <row r="16" spans="1:24">
      <c r="A16" t="s">
        <v>58</v>
      </c>
      <c r="B16" t="s">
        <v>313</v>
      </c>
      <c r="C16" s="43">
        <f t="shared" si="1"/>
        <v>0.6166666666666667</v>
      </c>
      <c r="F16" s="43"/>
      <c r="G16" s="38">
        <v>46</v>
      </c>
      <c r="H16" s="43"/>
      <c r="I16" s="38">
        <v>43</v>
      </c>
      <c r="J16" s="43">
        <v>33</v>
      </c>
      <c r="K16" s="38">
        <v>36</v>
      </c>
      <c r="L16" s="52"/>
      <c r="M16" s="43" t="str">
        <f t="shared" si="0"/>
        <v>..</v>
      </c>
      <c r="N16" s="43">
        <f t="shared" si="0"/>
        <v>0.54</v>
      </c>
      <c r="O16" s="43" t="str">
        <f t="shared" si="0"/>
        <v>..</v>
      </c>
      <c r="P16" s="43">
        <f t="shared" si="0"/>
        <v>0.57000000000000006</v>
      </c>
      <c r="Q16" s="43">
        <f t="shared" si="0"/>
        <v>0.66999999999999993</v>
      </c>
      <c r="R16" s="43">
        <f t="shared" si="0"/>
        <v>0.64</v>
      </c>
      <c r="S16" s="43"/>
      <c r="T16" s="43"/>
      <c r="U16" s="43"/>
      <c r="V16" s="43"/>
      <c r="W16" s="43"/>
      <c r="X16" s="43"/>
    </row>
    <row r="17" spans="1:24">
      <c r="A17" t="s">
        <v>79</v>
      </c>
      <c r="B17" t="s">
        <v>314</v>
      </c>
      <c r="C17" s="43">
        <f t="shared" si="1"/>
        <v>0.54833333333333334</v>
      </c>
      <c r="F17" s="43"/>
      <c r="G17" s="38">
        <v>44</v>
      </c>
      <c r="H17" s="43"/>
      <c r="I17" s="38">
        <v>45</v>
      </c>
      <c r="J17" s="43">
        <v>59</v>
      </c>
      <c r="K17" s="38">
        <v>41</v>
      </c>
      <c r="L17" s="52"/>
      <c r="M17" s="43" t="str">
        <f t="shared" si="0"/>
        <v>..</v>
      </c>
      <c r="N17" s="43">
        <f t="shared" si="0"/>
        <v>0.56000000000000005</v>
      </c>
      <c r="O17" s="43" t="str">
        <f t="shared" si="0"/>
        <v>..</v>
      </c>
      <c r="P17" s="43">
        <f t="shared" si="0"/>
        <v>0.55000000000000004</v>
      </c>
      <c r="Q17" s="43">
        <f t="shared" si="0"/>
        <v>0.41000000000000003</v>
      </c>
      <c r="R17" s="43">
        <f t="shared" si="0"/>
        <v>0.59000000000000008</v>
      </c>
      <c r="S17" s="43"/>
      <c r="T17" s="43"/>
      <c r="U17" s="43"/>
      <c r="V17" s="43"/>
      <c r="W17" s="43"/>
      <c r="X17" s="43"/>
    </row>
    <row r="18" spans="1:24">
      <c r="A18" t="s">
        <v>89</v>
      </c>
      <c r="B18" t="s">
        <v>315</v>
      </c>
      <c r="C18" s="43">
        <f t="shared" si="1"/>
        <v>0.6283333333333333</v>
      </c>
      <c r="F18" s="43"/>
      <c r="G18" s="38">
        <v>61</v>
      </c>
      <c r="H18" s="43"/>
      <c r="I18" s="38">
        <v>60</v>
      </c>
      <c r="J18" s="43">
        <v>66</v>
      </c>
      <c r="K18" s="38">
        <v>12</v>
      </c>
      <c r="L18" s="52"/>
      <c r="M18" s="43" t="str">
        <f t="shared" si="0"/>
        <v>..</v>
      </c>
      <c r="N18" s="43">
        <f t="shared" si="0"/>
        <v>0.39</v>
      </c>
      <c r="O18" s="43" t="str">
        <f t="shared" si="0"/>
        <v>..</v>
      </c>
      <c r="P18" s="43">
        <f t="shared" si="0"/>
        <v>0.4</v>
      </c>
      <c r="Q18" s="43">
        <f t="shared" si="0"/>
        <v>0.33999999999999997</v>
      </c>
      <c r="R18" s="43">
        <f t="shared" si="0"/>
        <v>0.88</v>
      </c>
      <c r="S18" s="43"/>
      <c r="T18" s="43"/>
      <c r="U18" s="43"/>
      <c r="V18" s="43"/>
      <c r="W18" s="43"/>
      <c r="X18" s="43"/>
    </row>
    <row r="19" spans="1:24">
      <c r="A19" t="s">
        <v>85</v>
      </c>
      <c r="B19" t="s">
        <v>316</v>
      </c>
      <c r="C19" s="43">
        <f t="shared" si="1"/>
        <v>0.51166666666666671</v>
      </c>
      <c r="F19" s="43"/>
      <c r="G19" s="38">
        <v>49</v>
      </c>
      <c r="H19" s="43"/>
      <c r="I19" s="38">
        <v>49</v>
      </c>
      <c r="J19" s="43">
        <v>54</v>
      </c>
      <c r="K19" s="38">
        <v>47</v>
      </c>
      <c r="L19" s="52"/>
      <c r="M19" s="43" t="str">
        <f t="shared" si="0"/>
        <v>..</v>
      </c>
      <c r="N19" s="43">
        <f t="shared" si="0"/>
        <v>0.51</v>
      </c>
      <c r="O19" s="43" t="str">
        <f t="shared" si="0"/>
        <v>..</v>
      </c>
      <c r="P19" s="43">
        <f t="shared" si="0"/>
        <v>0.51</v>
      </c>
      <c r="Q19" s="43">
        <f t="shared" si="0"/>
        <v>0.45999999999999996</v>
      </c>
      <c r="R19" s="43">
        <f t="shared" si="0"/>
        <v>0.53</v>
      </c>
      <c r="S19" s="43"/>
      <c r="T19" s="43"/>
      <c r="U19" s="43"/>
      <c r="V19" s="43"/>
      <c r="W19" s="43"/>
      <c r="X19" s="43"/>
    </row>
    <row r="20" spans="1:24">
      <c r="A20" t="s">
        <v>96</v>
      </c>
      <c r="B20" t="s">
        <v>317</v>
      </c>
      <c r="C20" s="43">
        <f t="shared" si="1"/>
        <v>0.6216666666666667</v>
      </c>
      <c r="F20" s="43"/>
      <c r="G20" s="38">
        <v>57.999999999999993</v>
      </c>
      <c r="H20" s="43"/>
      <c r="I20" s="38">
        <v>53</v>
      </c>
      <c r="J20" s="43">
        <v>53</v>
      </c>
      <c r="K20" s="38">
        <v>21</v>
      </c>
      <c r="L20" s="52"/>
      <c r="M20" s="43" t="str">
        <f t="shared" si="0"/>
        <v>..</v>
      </c>
      <c r="N20" s="43">
        <f t="shared" si="0"/>
        <v>0.42000000000000004</v>
      </c>
      <c r="O20" s="43" t="str">
        <f t="shared" si="0"/>
        <v>..</v>
      </c>
      <c r="P20" s="43">
        <f t="shared" si="0"/>
        <v>0.47</v>
      </c>
      <c r="Q20" s="43">
        <f t="shared" si="0"/>
        <v>0.47</v>
      </c>
      <c r="R20" s="43">
        <f t="shared" si="0"/>
        <v>0.79</v>
      </c>
      <c r="S20" s="43"/>
      <c r="T20" s="43"/>
      <c r="U20" s="43"/>
      <c r="V20" s="43"/>
      <c r="W20" s="43"/>
      <c r="X20" s="43"/>
    </row>
    <row r="21" spans="1:24">
      <c r="A21" t="s">
        <v>106</v>
      </c>
      <c r="B21" t="s">
        <v>318</v>
      </c>
      <c r="C21" s="43">
        <f t="shared" si="1"/>
        <v>0.6316666666666666</v>
      </c>
      <c r="F21" s="43"/>
      <c r="G21" s="38">
        <v>47</v>
      </c>
      <c r="H21" s="43"/>
      <c r="I21" s="38">
        <v>48</v>
      </c>
      <c r="J21" s="43">
        <v>51</v>
      </c>
      <c r="K21" s="38">
        <v>25</v>
      </c>
      <c r="L21" s="52"/>
      <c r="M21" s="43" t="str">
        <f t="shared" si="0"/>
        <v>..</v>
      </c>
      <c r="N21" s="43">
        <f t="shared" si="0"/>
        <v>0.53</v>
      </c>
      <c r="O21" s="43" t="str">
        <f t="shared" si="0"/>
        <v>..</v>
      </c>
      <c r="P21" s="43">
        <f t="shared" si="0"/>
        <v>0.52</v>
      </c>
      <c r="Q21" s="43">
        <f t="shared" si="0"/>
        <v>0.49</v>
      </c>
      <c r="R21" s="43">
        <f t="shared" si="0"/>
        <v>0.75</v>
      </c>
      <c r="S21" s="43"/>
      <c r="T21" s="43"/>
      <c r="U21" s="43"/>
      <c r="V21" s="43"/>
      <c r="W21" s="43"/>
      <c r="X21" s="43"/>
    </row>
    <row r="22" spans="1:24">
      <c r="A22" t="s">
        <v>100</v>
      </c>
      <c r="B22" t="s">
        <v>319</v>
      </c>
      <c r="C22" s="43">
        <f t="shared" si="1"/>
        <v>0.70333333333333337</v>
      </c>
      <c r="F22" s="43"/>
      <c r="G22" s="38">
        <v>48</v>
      </c>
      <c r="H22" s="43"/>
      <c r="I22" s="38">
        <v>45</v>
      </c>
      <c r="J22" s="43">
        <v>37</v>
      </c>
      <c r="K22" s="38">
        <v>16</v>
      </c>
      <c r="L22" s="52"/>
      <c r="M22" s="43" t="str">
        <f t="shared" si="0"/>
        <v>..</v>
      </c>
      <c r="N22" s="43">
        <f t="shared" si="0"/>
        <v>0.52</v>
      </c>
      <c r="O22" s="43" t="str">
        <f t="shared" si="0"/>
        <v>..</v>
      </c>
      <c r="P22" s="43">
        <f t="shared" si="0"/>
        <v>0.55000000000000004</v>
      </c>
      <c r="Q22" s="43">
        <f t="shared" si="0"/>
        <v>0.63</v>
      </c>
      <c r="R22" s="43">
        <f t="shared" si="0"/>
        <v>0.84</v>
      </c>
      <c r="S22" s="43"/>
      <c r="T22" s="43"/>
      <c r="U22" s="43"/>
      <c r="V22" s="43"/>
      <c r="W22" s="43"/>
      <c r="X22" s="43"/>
    </row>
    <row r="23" spans="1:24">
      <c r="A23" t="s">
        <v>105</v>
      </c>
      <c r="B23" t="s">
        <v>320</v>
      </c>
      <c r="C23" s="43">
        <f t="shared" si="1"/>
        <v>0.64</v>
      </c>
      <c r="F23" s="43"/>
      <c r="G23" s="38">
        <v>63</v>
      </c>
      <c r="H23" s="43"/>
      <c r="I23" s="38">
        <v>74</v>
      </c>
      <c r="J23" s="43">
        <v>67</v>
      </c>
      <c r="K23" s="38">
        <v>4</v>
      </c>
      <c r="L23" s="52"/>
      <c r="M23" s="43" t="str">
        <f t="shared" si="0"/>
        <v>..</v>
      </c>
      <c r="N23" s="43">
        <f t="shared" si="0"/>
        <v>0.37</v>
      </c>
      <c r="O23" s="43" t="str">
        <f t="shared" si="0"/>
        <v>..</v>
      </c>
      <c r="P23" s="43">
        <f t="shared" si="0"/>
        <v>0.26</v>
      </c>
      <c r="Q23" s="43">
        <f t="shared" si="0"/>
        <v>0.32999999999999996</v>
      </c>
      <c r="R23" s="43">
        <f t="shared" si="0"/>
        <v>0.96</v>
      </c>
      <c r="S23" s="43"/>
      <c r="T23" s="43"/>
      <c r="U23" s="43"/>
      <c r="V23" s="43"/>
      <c r="W23" s="43"/>
      <c r="X23" s="43"/>
    </row>
    <row r="24" spans="1:24">
      <c r="A24" t="s">
        <v>94</v>
      </c>
      <c r="B24" t="s">
        <v>366</v>
      </c>
      <c r="C24" s="43">
        <f t="shared" si="1"/>
        <v>0.62</v>
      </c>
      <c r="F24" s="43"/>
      <c r="G24" s="38">
        <v>41</v>
      </c>
      <c r="H24" s="43"/>
      <c r="I24" s="38">
        <v>50</v>
      </c>
      <c r="J24" s="43">
        <v>62</v>
      </c>
      <c r="K24" s="38">
        <v>25</v>
      </c>
      <c r="L24" s="52"/>
      <c r="M24" s="43" t="str">
        <f t="shared" ref="M24:R42" si="2">IF(ISNUMBER(F24)=TRUE,M$5*(F24-M$4)/(M$3-M$4)+(1-M$5)*(1-(F24-M$4)/(M$3-M$4)),"..")</f>
        <v>..</v>
      </c>
      <c r="N24" s="43">
        <f t="shared" si="2"/>
        <v>0.59000000000000008</v>
      </c>
      <c r="O24" s="43" t="str">
        <f t="shared" si="2"/>
        <v>..</v>
      </c>
      <c r="P24" s="43">
        <f t="shared" si="2"/>
        <v>0.5</v>
      </c>
      <c r="Q24" s="43">
        <f t="shared" si="2"/>
        <v>0.38</v>
      </c>
      <c r="R24" s="43">
        <f t="shared" si="2"/>
        <v>0.75</v>
      </c>
      <c r="S24" s="43"/>
      <c r="T24" s="43"/>
      <c r="U24" s="43"/>
      <c r="V24" s="43"/>
      <c r="W24" s="43"/>
      <c r="X24" s="43"/>
    </row>
    <row r="25" spans="1:24">
      <c r="A25" t="s">
        <v>104</v>
      </c>
      <c r="B25" t="s">
        <v>367</v>
      </c>
      <c r="C25" s="43">
        <f t="shared" si="1"/>
        <v>0.61</v>
      </c>
      <c r="F25" s="43"/>
      <c r="G25" s="38">
        <v>49</v>
      </c>
      <c r="H25" s="43"/>
      <c r="I25" s="38">
        <v>46</v>
      </c>
      <c r="J25" s="43">
        <v>46</v>
      </c>
      <c r="K25" s="38">
        <v>31</v>
      </c>
      <c r="L25" s="52"/>
      <c r="M25" s="43" t="str">
        <f t="shared" si="2"/>
        <v>..</v>
      </c>
      <c r="N25" s="43">
        <f t="shared" si="2"/>
        <v>0.51</v>
      </c>
      <c r="O25" s="43" t="str">
        <f t="shared" si="2"/>
        <v>..</v>
      </c>
      <c r="P25" s="43">
        <f t="shared" si="2"/>
        <v>0.54</v>
      </c>
      <c r="Q25" s="43">
        <f t="shared" si="2"/>
        <v>0.54</v>
      </c>
      <c r="R25" s="43">
        <f t="shared" si="2"/>
        <v>0.69</v>
      </c>
      <c r="S25" s="43"/>
      <c r="T25" s="43"/>
      <c r="U25" s="43"/>
      <c r="V25" s="43"/>
      <c r="W25" s="43"/>
      <c r="X25" s="43"/>
    </row>
    <row r="26" spans="1:24">
      <c r="A26" t="s">
        <v>108</v>
      </c>
      <c r="B26" t="s">
        <v>321</v>
      </c>
      <c r="C26" s="43">
        <f t="shared" si="1"/>
        <v>0.68166666666666664</v>
      </c>
      <c r="F26" s="43"/>
      <c r="G26" s="38">
        <v>55.000000000000007</v>
      </c>
      <c r="H26" s="43"/>
      <c r="I26" s="38">
        <v>47</v>
      </c>
      <c r="J26" s="43">
        <v>62</v>
      </c>
      <c r="K26" s="38">
        <v>9</v>
      </c>
      <c r="L26" s="52"/>
      <c r="M26" s="43" t="str">
        <f t="shared" si="2"/>
        <v>..</v>
      </c>
      <c r="N26" s="43">
        <f t="shared" si="2"/>
        <v>0.44999999999999996</v>
      </c>
      <c r="O26" s="43" t="str">
        <f t="shared" si="2"/>
        <v>..</v>
      </c>
      <c r="P26" s="43">
        <f t="shared" si="2"/>
        <v>0.53</v>
      </c>
      <c r="Q26" s="43">
        <f t="shared" si="2"/>
        <v>0.38</v>
      </c>
      <c r="R26" s="43">
        <f t="shared" si="2"/>
        <v>0.91</v>
      </c>
      <c r="S26" s="43"/>
      <c r="T26" s="43"/>
      <c r="U26" s="43"/>
      <c r="V26" s="43"/>
      <c r="W26" s="43"/>
      <c r="X26" s="43"/>
    </row>
    <row r="27" spans="1:24">
      <c r="A27" t="s">
        <v>109</v>
      </c>
      <c r="B27" t="s">
        <v>322</v>
      </c>
      <c r="C27" s="43">
        <f t="shared" si="1"/>
        <v>0.60666666666666669</v>
      </c>
      <c r="F27" s="43"/>
      <c r="G27" s="38">
        <v>55.000000000000007</v>
      </c>
      <c r="H27" s="43"/>
      <c r="I27" s="38">
        <v>56.999999999999993</v>
      </c>
      <c r="J27" s="43">
        <v>61</v>
      </c>
      <c r="K27" s="38">
        <v>21</v>
      </c>
      <c r="L27" s="52"/>
      <c r="M27" s="43" t="str">
        <f t="shared" si="2"/>
        <v>..</v>
      </c>
      <c r="N27" s="43">
        <f t="shared" si="2"/>
        <v>0.44999999999999996</v>
      </c>
      <c r="O27" s="43" t="str">
        <f t="shared" si="2"/>
        <v>..</v>
      </c>
      <c r="P27" s="43">
        <f t="shared" si="2"/>
        <v>0.43000000000000005</v>
      </c>
      <c r="Q27" s="43">
        <f t="shared" si="2"/>
        <v>0.39</v>
      </c>
      <c r="R27" s="43">
        <f t="shared" si="2"/>
        <v>0.79</v>
      </c>
      <c r="S27" s="43"/>
      <c r="T27" s="43"/>
      <c r="U27" s="43"/>
      <c r="V27" s="43"/>
      <c r="W27" s="43"/>
      <c r="X27" s="43"/>
    </row>
    <row r="28" spans="1:24">
      <c r="A28" t="s">
        <v>110</v>
      </c>
      <c r="B28" t="s">
        <v>323</v>
      </c>
      <c r="C28" s="43">
        <f t="shared" si="1"/>
        <v>0.61333333333333329</v>
      </c>
      <c r="F28" s="43"/>
      <c r="G28" s="38">
        <v>38</v>
      </c>
      <c r="H28" s="43"/>
      <c r="I28" s="38">
        <v>44</v>
      </c>
      <c r="J28" s="43">
        <v>48</v>
      </c>
      <c r="K28" s="38">
        <v>34</v>
      </c>
      <c r="L28" s="52"/>
      <c r="M28" s="43" t="str">
        <f t="shared" si="2"/>
        <v>..</v>
      </c>
      <c r="N28" s="43">
        <f t="shared" si="2"/>
        <v>0.62</v>
      </c>
      <c r="O28" s="43" t="str">
        <f t="shared" si="2"/>
        <v>..</v>
      </c>
      <c r="P28" s="43">
        <f t="shared" si="2"/>
        <v>0.56000000000000005</v>
      </c>
      <c r="Q28" s="43">
        <f t="shared" si="2"/>
        <v>0.52</v>
      </c>
      <c r="R28" s="43">
        <f t="shared" si="2"/>
        <v>0.65999999999999992</v>
      </c>
      <c r="S28" s="43"/>
      <c r="T28" s="43"/>
      <c r="U28" s="43"/>
      <c r="V28" s="43"/>
      <c r="W28" s="43"/>
      <c r="X28" s="43"/>
    </row>
    <row r="29" spans="1:24">
      <c r="A29" s="1" t="s">
        <v>133</v>
      </c>
      <c r="B29" t="s">
        <v>547</v>
      </c>
      <c r="C29" s="43">
        <f t="shared" si="1"/>
        <v>0.6183333333333334</v>
      </c>
      <c r="F29" s="43"/>
      <c r="G29" s="38">
        <v>56.999999999999993</v>
      </c>
      <c r="H29" s="43"/>
      <c r="I29" s="38">
        <v>67</v>
      </c>
      <c r="J29" s="43">
        <v>60</v>
      </c>
      <c r="K29" s="38">
        <v>15</v>
      </c>
      <c r="L29" s="52"/>
      <c r="M29" s="43" t="str">
        <f t="shared" si="2"/>
        <v>..</v>
      </c>
      <c r="N29" s="43">
        <f t="shared" si="2"/>
        <v>0.43000000000000005</v>
      </c>
      <c r="O29" s="43" t="str">
        <f t="shared" si="2"/>
        <v>..</v>
      </c>
      <c r="P29" s="43">
        <f t="shared" si="2"/>
        <v>0.32999999999999996</v>
      </c>
      <c r="Q29" s="43">
        <f t="shared" si="2"/>
        <v>0.4</v>
      </c>
      <c r="R29" s="43">
        <f t="shared" si="2"/>
        <v>0.85</v>
      </c>
      <c r="S29" s="43"/>
      <c r="T29" s="43"/>
      <c r="U29" s="43"/>
      <c r="V29" s="43"/>
      <c r="W29" s="43"/>
      <c r="X29" s="43"/>
    </row>
    <row r="30" spans="1:24">
      <c r="A30" t="s">
        <v>128</v>
      </c>
      <c r="B30" t="s">
        <v>324</v>
      </c>
      <c r="C30" s="43">
        <f t="shared" si="1"/>
        <v>0.68833333333333335</v>
      </c>
      <c r="F30" s="43"/>
      <c r="G30" s="38">
        <v>48</v>
      </c>
      <c r="H30" s="43"/>
      <c r="I30" s="38">
        <v>49</v>
      </c>
      <c r="J30" s="43">
        <v>51</v>
      </c>
      <c r="K30" s="38">
        <v>13</v>
      </c>
      <c r="L30" s="52"/>
      <c r="M30" s="43" t="str">
        <f t="shared" si="2"/>
        <v>..</v>
      </c>
      <c r="N30" s="43">
        <f t="shared" si="2"/>
        <v>0.52</v>
      </c>
      <c r="O30" s="43" t="str">
        <f t="shared" si="2"/>
        <v>..</v>
      </c>
      <c r="P30" s="43">
        <f t="shared" si="2"/>
        <v>0.51</v>
      </c>
      <c r="Q30" s="43">
        <f t="shared" si="2"/>
        <v>0.49</v>
      </c>
      <c r="R30" s="43">
        <f t="shared" si="2"/>
        <v>0.87</v>
      </c>
      <c r="S30" s="43"/>
      <c r="T30" s="43"/>
      <c r="U30" s="43"/>
      <c r="V30" s="43"/>
      <c r="W30" s="43"/>
      <c r="X30" s="43"/>
    </row>
    <row r="31" spans="1:24">
      <c r="A31" t="s">
        <v>131</v>
      </c>
      <c r="B31" t="s">
        <v>325</v>
      </c>
      <c r="C31" s="43">
        <f t="shared" si="1"/>
        <v>0.46833333333333338</v>
      </c>
      <c r="F31" s="43"/>
      <c r="G31" s="38">
        <v>63</v>
      </c>
      <c r="H31" s="43"/>
      <c r="I31" s="38">
        <v>56.000000000000007</v>
      </c>
      <c r="J31" s="43">
        <v>56.000000000000007</v>
      </c>
      <c r="K31" s="38">
        <v>48</v>
      </c>
      <c r="L31" s="52"/>
      <c r="M31" s="43" t="str">
        <f t="shared" si="2"/>
        <v>..</v>
      </c>
      <c r="N31" s="43">
        <f t="shared" si="2"/>
        <v>0.37</v>
      </c>
      <c r="O31" s="43" t="str">
        <f t="shared" si="2"/>
        <v>..</v>
      </c>
      <c r="P31" s="43">
        <f t="shared" si="2"/>
        <v>0.43999999999999995</v>
      </c>
      <c r="Q31" s="43">
        <f t="shared" si="2"/>
        <v>0.43999999999999995</v>
      </c>
      <c r="R31" s="43">
        <f t="shared" si="2"/>
        <v>0.52</v>
      </c>
      <c r="S31" s="43"/>
      <c r="T31" s="43"/>
      <c r="U31" s="43"/>
      <c r="V31" s="43"/>
      <c r="W31" s="43"/>
      <c r="X31" s="43"/>
    </row>
    <row r="32" spans="1:24">
      <c r="A32" t="s">
        <v>156</v>
      </c>
      <c r="B32" t="s">
        <v>326</v>
      </c>
      <c r="C32" s="43">
        <f t="shared" si="1"/>
        <v>0.66</v>
      </c>
      <c r="F32" s="43"/>
      <c r="G32" s="38">
        <v>49</v>
      </c>
      <c r="H32" s="43"/>
      <c r="I32" s="38">
        <v>50</v>
      </c>
      <c r="J32" s="43">
        <v>60</v>
      </c>
      <c r="K32" s="38">
        <v>15</v>
      </c>
      <c r="L32" s="52"/>
      <c r="M32" s="43" t="str">
        <f t="shared" si="2"/>
        <v>..</v>
      </c>
      <c r="N32" s="43">
        <f t="shared" si="2"/>
        <v>0.51</v>
      </c>
      <c r="O32" s="43" t="str">
        <f t="shared" si="2"/>
        <v>..</v>
      </c>
      <c r="P32" s="43">
        <f t="shared" si="2"/>
        <v>0.5</v>
      </c>
      <c r="Q32" s="43">
        <f t="shared" si="2"/>
        <v>0.4</v>
      </c>
      <c r="R32" s="43">
        <f t="shared" si="2"/>
        <v>0.85</v>
      </c>
      <c r="S32" s="43"/>
      <c r="T32" s="43"/>
      <c r="U32" s="43"/>
      <c r="V32" s="43"/>
      <c r="W32" s="43"/>
      <c r="X32" s="43"/>
    </row>
    <row r="33" spans="1:24">
      <c r="A33" t="s">
        <v>127</v>
      </c>
      <c r="B33" t="s">
        <v>378</v>
      </c>
      <c r="C33" s="43">
        <f t="shared" si="1"/>
        <v>0.65</v>
      </c>
      <c r="F33" s="43"/>
      <c r="G33" s="38">
        <v>40</v>
      </c>
      <c r="H33" s="43"/>
      <c r="I33" s="38">
        <v>47</v>
      </c>
      <c r="J33" s="43">
        <v>69</v>
      </c>
      <c r="K33" s="38">
        <v>18</v>
      </c>
      <c r="L33" s="52"/>
      <c r="M33" s="43" t="str">
        <f t="shared" si="2"/>
        <v>..</v>
      </c>
      <c r="N33" s="43">
        <f t="shared" si="2"/>
        <v>0.6</v>
      </c>
      <c r="O33" s="43" t="str">
        <f t="shared" si="2"/>
        <v>..</v>
      </c>
      <c r="P33" s="43">
        <f t="shared" si="2"/>
        <v>0.53</v>
      </c>
      <c r="Q33" s="43">
        <f t="shared" si="2"/>
        <v>0.31000000000000005</v>
      </c>
      <c r="R33" s="43">
        <f t="shared" si="2"/>
        <v>0.82000000000000006</v>
      </c>
      <c r="S33" s="43"/>
      <c r="T33" s="43"/>
      <c r="U33" s="43"/>
      <c r="V33" s="43"/>
      <c r="W33" s="43"/>
      <c r="X33" s="43"/>
    </row>
    <row r="34" spans="1:24">
      <c r="A34" t="s">
        <v>137</v>
      </c>
      <c r="B34" t="s">
        <v>548</v>
      </c>
      <c r="C34" s="43">
        <f t="shared" si="1"/>
        <v>0.67666666666666664</v>
      </c>
      <c r="F34" s="43"/>
      <c r="G34" s="38">
        <v>48</v>
      </c>
      <c r="H34" s="43"/>
      <c r="I34" s="38">
        <v>45</v>
      </c>
      <c r="J34" s="43">
        <v>50</v>
      </c>
      <c r="K34" s="38">
        <v>17</v>
      </c>
      <c r="L34" s="52"/>
      <c r="M34" s="43" t="str">
        <f t="shared" si="2"/>
        <v>..</v>
      </c>
      <c r="N34" s="43">
        <f t="shared" si="2"/>
        <v>0.52</v>
      </c>
      <c r="O34" s="43" t="str">
        <f t="shared" si="2"/>
        <v>..</v>
      </c>
      <c r="P34" s="43">
        <f t="shared" si="2"/>
        <v>0.55000000000000004</v>
      </c>
      <c r="Q34" s="43">
        <f t="shared" si="2"/>
        <v>0.5</v>
      </c>
      <c r="R34" s="43">
        <f t="shared" si="2"/>
        <v>0.83</v>
      </c>
      <c r="S34" s="43"/>
      <c r="T34" s="43"/>
      <c r="U34" s="43"/>
      <c r="V34" s="43"/>
      <c r="W34" s="43"/>
      <c r="X34" s="43"/>
    </row>
    <row r="35" spans="1:24">
      <c r="A35" t="s">
        <v>144</v>
      </c>
      <c r="B35" t="s">
        <v>328</v>
      </c>
      <c r="C35" s="43">
        <f t="shared" si="1"/>
        <v>0.60333333333333328</v>
      </c>
      <c r="E35"/>
      <c r="F35" s="43"/>
      <c r="G35" s="38">
        <v>68</v>
      </c>
      <c r="H35" s="43"/>
      <c r="I35" s="38">
        <v>66</v>
      </c>
      <c r="J35" s="43">
        <v>59</v>
      </c>
      <c r="K35" s="38">
        <v>15</v>
      </c>
      <c r="M35" s="43" t="str">
        <f t="shared" si="2"/>
        <v>..</v>
      </c>
      <c r="N35" s="43">
        <f t="shared" si="2"/>
        <v>0.31999999999999995</v>
      </c>
      <c r="O35" s="43" t="str">
        <f t="shared" si="2"/>
        <v>..</v>
      </c>
      <c r="P35" s="43">
        <f t="shared" si="2"/>
        <v>0.33999999999999997</v>
      </c>
      <c r="Q35" s="43">
        <f t="shared" si="2"/>
        <v>0.41000000000000003</v>
      </c>
      <c r="R35" s="43">
        <f t="shared" si="2"/>
        <v>0.85</v>
      </c>
      <c r="S35" s="43"/>
      <c r="T35" s="43"/>
      <c r="U35" s="43"/>
      <c r="V35" s="43"/>
      <c r="W35" s="43"/>
      <c r="X35" s="43"/>
    </row>
    <row r="36" spans="1:24">
      <c r="A36" t="s">
        <v>138</v>
      </c>
      <c r="B36" t="s">
        <v>329</v>
      </c>
      <c r="C36" s="43">
        <f t="shared" si="1"/>
        <v>0.7</v>
      </c>
      <c r="D36" s="66"/>
      <c r="E36" s="41"/>
      <c r="F36" s="43"/>
      <c r="G36" s="38">
        <v>38</v>
      </c>
      <c r="H36" s="43"/>
      <c r="I36" s="38">
        <v>34</v>
      </c>
      <c r="J36" s="43">
        <v>36</v>
      </c>
      <c r="K36" s="38">
        <v>24</v>
      </c>
      <c r="M36" s="43" t="str">
        <f t="shared" si="2"/>
        <v>..</v>
      </c>
      <c r="N36" s="43">
        <f t="shared" si="2"/>
        <v>0.62</v>
      </c>
      <c r="O36" s="43" t="str">
        <f t="shared" si="2"/>
        <v>..</v>
      </c>
      <c r="P36" s="43">
        <f t="shared" si="2"/>
        <v>0.65999999999999992</v>
      </c>
      <c r="Q36" s="43">
        <f t="shared" si="2"/>
        <v>0.64</v>
      </c>
      <c r="R36" s="43">
        <f t="shared" si="2"/>
        <v>0.76</v>
      </c>
      <c r="S36" s="43"/>
      <c r="T36" s="43"/>
      <c r="U36" s="43"/>
      <c r="V36" s="43"/>
      <c r="W36" s="43"/>
      <c r="X36" s="43"/>
    </row>
    <row r="37" spans="1:24">
      <c r="A37" t="s">
        <v>141</v>
      </c>
      <c r="B37" t="s">
        <v>379</v>
      </c>
      <c r="C37" s="43">
        <f t="shared" si="1"/>
        <v>0.70333333333333337</v>
      </c>
      <c r="D37" s="66"/>
      <c r="E37" s="41"/>
      <c r="F37" s="43"/>
      <c r="G37" s="38">
        <v>37</v>
      </c>
      <c r="H37" s="43"/>
      <c r="I37" s="38">
        <v>42</v>
      </c>
      <c r="J37" s="43">
        <v>56.999999999999993</v>
      </c>
      <c r="K37" s="38">
        <v>14.000000000000002</v>
      </c>
      <c r="M37" s="43" t="str">
        <f t="shared" si="2"/>
        <v>..</v>
      </c>
      <c r="N37" s="43">
        <f t="shared" si="2"/>
        <v>0.63</v>
      </c>
      <c r="O37" s="43" t="str">
        <f t="shared" si="2"/>
        <v>..</v>
      </c>
      <c r="P37" s="43">
        <f t="shared" si="2"/>
        <v>0.58000000000000007</v>
      </c>
      <c r="Q37" s="43">
        <f t="shared" si="2"/>
        <v>0.43000000000000005</v>
      </c>
      <c r="R37" s="43">
        <f t="shared" si="2"/>
        <v>0.86</v>
      </c>
      <c r="S37" s="43"/>
      <c r="T37" s="43"/>
      <c r="U37" s="43"/>
      <c r="V37" s="43"/>
      <c r="W37" s="43"/>
      <c r="X37" s="43"/>
    </row>
    <row r="38" spans="1:24">
      <c r="A38" t="s">
        <v>145</v>
      </c>
      <c r="B38" t="s">
        <v>330</v>
      </c>
      <c r="C38" s="43">
        <f t="shared" si="1"/>
        <v>0.54333333333333345</v>
      </c>
      <c r="D38" s="66"/>
      <c r="E38" s="41"/>
      <c r="F38" s="43"/>
      <c r="G38" s="38">
        <v>52</v>
      </c>
      <c r="H38" s="43"/>
      <c r="I38" s="38">
        <v>45</v>
      </c>
      <c r="J38" s="43">
        <v>48</v>
      </c>
      <c r="K38" s="38">
        <v>43</v>
      </c>
      <c r="M38" s="43" t="str">
        <f t="shared" si="2"/>
        <v>..</v>
      </c>
      <c r="N38" s="43">
        <f t="shared" si="2"/>
        <v>0.48</v>
      </c>
      <c r="O38" s="43" t="str">
        <f t="shared" si="2"/>
        <v>..</v>
      </c>
      <c r="P38" s="43">
        <f t="shared" si="2"/>
        <v>0.55000000000000004</v>
      </c>
      <c r="Q38" s="43">
        <f t="shared" si="2"/>
        <v>0.52</v>
      </c>
      <c r="R38" s="43">
        <f t="shared" si="2"/>
        <v>0.57000000000000006</v>
      </c>
      <c r="S38" s="43"/>
      <c r="T38" s="43"/>
      <c r="U38" s="43"/>
      <c r="V38" s="43"/>
      <c r="W38" s="43"/>
      <c r="X38" s="43"/>
    </row>
    <row r="39" spans="1:24">
      <c r="A39" t="s">
        <v>158</v>
      </c>
      <c r="B39" t="s">
        <v>331</v>
      </c>
      <c r="C39" s="43">
        <f t="shared" si="1"/>
        <v>0.63500000000000001</v>
      </c>
      <c r="D39" s="66"/>
      <c r="E39" s="41"/>
      <c r="F39" s="43"/>
      <c r="G39" s="38">
        <v>54</v>
      </c>
      <c r="H39" s="43"/>
      <c r="I39" s="38">
        <v>55.000000000000007</v>
      </c>
      <c r="J39" s="43">
        <v>62</v>
      </c>
      <c r="K39" s="38">
        <v>16</v>
      </c>
      <c r="M39" s="43" t="str">
        <f t="shared" si="2"/>
        <v>..</v>
      </c>
      <c r="N39" s="43">
        <f t="shared" si="2"/>
        <v>0.45999999999999996</v>
      </c>
      <c r="O39" s="43" t="str">
        <f t="shared" si="2"/>
        <v>..</v>
      </c>
      <c r="P39" s="43">
        <f t="shared" si="2"/>
        <v>0.44999999999999996</v>
      </c>
      <c r="Q39" s="43">
        <f t="shared" si="2"/>
        <v>0.38</v>
      </c>
      <c r="R39" s="43">
        <f t="shared" si="2"/>
        <v>0.84</v>
      </c>
      <c r="S39" s="43"/>
      <c r="T39" s="43"/>
      <c r="U39" s="43"/>
      <c r="V39" s="43"/>
      <c r="W39" s="43"/>
      <c r="X39" s="43"/>
    </row>
    <row r="40" spans="1:24">
      <c r="A40" t="s">
        <v>159</v>
      </c>
      <c r="B40" t="s">
        <v>332</v>
      </c>
      <c r="C40" s="43">
        <f t="shared" si="1"/>
        <v>0.62333333333333329</v>
      </c>
      <c r="D40" s="66"/>
      <c r="E40" s="41"/>
      <c r="F40" s="43"/>
      <c r="G40" s="38">
        <v>50</v>
      </c>
      <c r="H40" s="43"/>
      <c r="I40" s="38">
        <v>52</v>
      </c>
      <c r="J40" s="43">
        <v>57.999999999999993</v>
      </c>
      <c r="K40" s="38">
        <v>22</v>
      </c>
      <c r="M40" s="43" t="str">
        <f t="shared" si="2"/>
        <v>..</v>
      </c>
      <c r="N40" s="43">
        <f t="shared" si="2"/>
        <v>0.5</v>
      </c>
      <c r="O40" s="43" t="str">
        <f t="shared" si="2"/>
        <v>..</v>
      </c>
      <c r="P40" s="43">
        <f t="shared" si="2"/>
        <v>0.48</v>
      </c>
      <c r="Q40" s="43">
        <f t="shared" si="2"/>
        <v>0.42000000000000004</v>
      </c>
      <c r="R40" s="43">
        <f t="shared" si="2"/>
        <v>0.78</v>
      </c>
      <c r="S40" s="43"/>
      <c r="T40" s="43"/>
      <c r="U40" s="43"/>
      <c r="V40" s="43"/>
      <c r="W40" s="43"/>
      <c r="X40" s="43"/>
    </row>
    <row r="41" spans="1:24">
      <c r="A41" s="73" t="s">
        <v>59</v>
      </c>
      <c r="B41" t="s">
        <v>549</v>
      </c>
      <c r="C41" s="43">
        <f t="shared" si="1"/>
        <v>0.59666666666666668</v>
      </c>
      <c r="D41" s="66"/>
      <c r="E41" s="41"/>
      <c r="F41" s="43"/>
      <c r="G41" s="38">
        <v>66</v>
      </c>
      <c r="H41" s="43"/>
      <c r="I41" s="38">
        <v>62</v>
      </c>
      <c r="J41" s="43">
        <v>60</v>
      </c>
      <c r="K41" s="38">
        <v>18</v>
      </c>
      <c r="M41" s="43" t="str">
        <f t="shared" si="2"/>
        <v>..</v>
      </c>
      <c r="N41" s="43">
        <f t="shared" si="2"/>
        <v>0.33999999999999997</v>
      </c>
      <c r="O41" s="43" t="str">
        <f t="shared" si="2"/>
        <v>..</v>
      </c>
      <c r="P41" s="43">
        <f t="shared" si="2"/>
        <v>0.38</v>
      </c>
      <c r="Q41" s="43">
        <f t="shared" si="2"/>
        <v>0.4</v>
      </c>
      <c r="R41" s="43">
        <f t="shared" si="2"/>
        <v>0.82000000000000006</v>
      </c>
      <c r="S41" s="43"/>
      <c r="T41" s="43"/>
      <c r="U41" s="43"/>
      <c r="V41" s="43"/>
      <c r="W41" s="43"/>
      <c r="X41" s="43"/>
    </row>
    <row r="42" spans="1:24">
      <c r="A42" s="73" t="s">
        <v>157</v>
      </c>
      <c r="B42" t="s">
        <v>351</v>
      </c>
      <c r="C42" s="43">
        <f t="shared" si="1"/>
        <v>0.52666666666666662</v>
      </c>
      <c r="D42" s="66"/>
      <c r="E42" s="41"/>
      <c r="F42" s="43"/>
      <c r="G42" s="38">
        <v>18</v>
      </c>
      <c r="H42" s="43"/>
      <c r="I42" s="38">
        <v>31</v>
      </c>
      <c r="J42" s="43">
        <v>22</v>
      </c>
      <c r="K42" s="38">
        <v>71</v>
      </c>
      <c r="M42" s="43" t="str">
        <f t="shared" si="2"/>
        <v>..</v>
      </c>
      <c r="N42" s="43">
        <f t="shared" si="2"/>
        <v>0.82000000000000006</v>
      </c>
      <c r="O42" s="43" t="str">
        <f t="shared" si="2"/>
        <v>..</v>
      </c>
      <c r="P42" s="43">
        <f t="shared" si="2"/>
        <v>0.69</v>
      </c>
      <c r="Q42" s="43">
        <f t="shared" si="2"/>
        <v>0.78</v>
      </c>
      <c r="R42" s="43">
        <f t="shared" si="2"/>
        <v>0.29000000000000004</v>
      </c>
      <c r="S42" s="43"/>
      <c r="T42" s="43"/>
      <c r="U42" s="43"/>
      <c r="V42" s="43"/>
      <c r="W42" s="43"/>
      <c r="X42" s="43"/>
    </row>
    <row r="43" spans="1:24">
      <c r="B43" s="43"/>
      <c r="C43" s="43"/>
      <c r="E43"/>
      <c r="F43" s="43"/>
      <c r="G43" s="38"/>
      <c r="H43" s="43"/>
      <c r="I43" s="38"/>
      <c r="J43" s="43"/>
      <c r="K43" s="38"/>
      <c r="M43" s="43"/>
      <c r="N43" s="43"/>
      <c r="O43" s="43"/>
      <c r="P43" s="43"/>
      <c r="Q43" s="43"/>
      <c r="R43" s="43"/>
      <c r="S43" s="43"/>
      <c r="T43" s="43"/>
      <c r="U43" s="43"/>
      <c r="V43" s="43"/>
      <c r="W43" s="43"/>
      <c r="X43" s="43"/>
    </row>
    <row r="44" spans="1:24">
      <c r="B44" s="43"/>
      <c r="C44" s="43"/>
      <c r="E44"/>
      <c r="F44" s="43"/>
      <c r="G44" s="38"/>
      <c r="H44" s="43"/>
      <c r="I44" s="38"/>
      <c r="J44" s="43"/>
      <c r="K44" s="38"/>
      <c r="M44" s="43"/>
      <c r="N44" s="43"/>
      <c r="O44" s="43"/>
      <c r="P44" s="43"/>
      <c r="Q44" s="43"/>
      <c r="R44" s="43"/>
      <c r="S44" s="43"/>
      <c r="T44" s="43"/>
      <c r="U44" s="43"/>
      <c r="V44" s="43"/>
      <c r="W44" s="43"/>
      <c r="X44" s="43"/>
    </row>
    <row r="45" spans="1:24">
      <c r="B45" s="43"/>
      <c r="C45" s="43"/>
      <c r="E45"/>
      <c r="F45" s="43"/>
      <c r="G45" s="38"/>
      <c r="H45" s="43"/>
      <c r="I45" s="38"/>
      <c r="J45" s="43"/>
      <c r="K45" s="38"/>
      <c r="M45" s="43"/>
      <c r="N45" s="43"/>
      <c r="O45" s="43"/>
      <c r="P45" s="43"/>
      <c r="Q45" s="43"/>
      <c r="R45" s="43"/>
      <c r="S45" s="43"/>
      <c r="T45" s="43"/>
      <c r="U45" s="43"/>
      <c r="V45" s="43"/>
      <c r="W45" s="43"/>
      <c r="X45" s="43"/>
    </row>
    <row r="46" spans="1:24">
      <c r="B46" s="43"/>
      <c r="C46" s="43"/>
      <c r="D46" s="41"/>
      <c r="E46"/>
      <c r="F46" s="43"/>
      <c r="G46" s="38"/>
      <c r="H46" s="43"/>
      <c r="I46" s="38"/>
      <c r="J46" s="43"/>
      <c r="K46" s="38"/>
      <c r="M46" s="43"/>
      <c r="N46" s="43"/>
      <c r="O46" s="43"/>
      <c r="P46" s="43"/>
      <c r="Q46" s="43"/>
      <c r="R46" s="43"/>
      <c r="S46" s="43"/>
      <c r="T46" s="43"/>
      <c r="U46" s="43"/>
      <c r="V46" s="43"/>
      <c r="W46" s="43"/>
      <c r="X46" s="43"/>
    </row>
    <row r="47" spans="1:24">
      <c r="B47" s="43"/>
      <c r="C47" s="43"/>
      <c r="D47" s="41"/>
      <c r="E47"/>
      <c r="F47" s="43"/>
      <c r="G47" s="38"/>
      <c r="H47" s="43"/>
      <c r="I47" s="38"/>
      <c r="J47" s="43"/>
      <c r="K47" s="38"/>
      <c r="M47" s="43"/>
      <c r="N47" s="43"/>
      <c r="O47" s="43"/>
      <c r="P47" s="43"/>
      <c r="Q47" s="43"/>
      <c r="R47" s="43"/>
      <c r="S47" s="43"/>
      <c r="T47" s="43"/>
      <c r="U47" s="43"/>
      <c r="V47" s="43"/>
      <c r="W47" s="43"/>
      <c r="X47" s="43"/>
    </row>
    <row r="48" spans="1:24">
      <c r="B48" s="43"/>
      <c r="C48" s="43"/>
      <c r="D48" s="41"/>
      <c r="E48"/>
      <c r="F48" s="43"/>
      <c r="G48" s="38"/>
      <c r="H48" s="43"/>
      <c r="I48" s="38"/>
      <c r="J48" s="43"/>
      <c r="K48" s="38"/>
      <c r="M48" s="43"/>
      <c r="N48" s="43"/>
      <c r="O48" s="43"/>
      <c r="P48" s="43"/>
      <c r="Q48" s="43"/>
      <c r="R48" s="43"/>
      <c r="S48" s="43"/>
      <c r="T48" s="43"/>
      <c r="U48" s="43"/>
      <c r="V48" s="43"/>
      <c r="W48" s="43"/>
      <c r="X48" s="43"/>
    </row>
    <row r="49" spans="2:24">
      <c r="B49" s="43"/>
      <c r="C49" s="43"/>
      <c r="D49" s="41"/>
      <c r="E49"/>
      <c r="F49" s="43"/>
      <c r="G49" s="38"/>
      <c r="H49" s="43"/>
      <c r="I49" s="38"/>
      <c r="J49" s="43"/>
      <c r="K49" s="38"/>
      <c r="M49" s="43"/>
      <c r="N49" s="43"/>
      <c r="O49" s="43"/>
      <c r="P49" s="43"/>
      <c r="Q49" s="43"/>
      <c r="R49" s="43"/>
      <c r="S49" s="43"/>
      <c r="T49" s="43"/>
      <c r="U49" s="43"/>
      <c r="V49" s="43"/>
      <c r="W49" s="43"/>
      <c r="X49" s="43"/>
    </row>
    <row r="50" spans="2:24">
      <c r="B50" s="43"/>
      <c r="C50" s="43"/>
      <c r="E50"/>
      <c r="F50" s="43"/>
      <c r="G50" s="38"/>
      <c r="H50" s="43"/>
      <c r="I50" s="38"/>
      <c r="J50" s="43"/>
      <c r="K50" s="38"/>
      <c r="M50" s="43"/>
      <c r="N50" s="43"/>
      <c r="O50" s="43"/>
      <c r="P50" s="43"/>
      <c r="Q50" s="43"/>
      <c r="R50" s="43"/>
      <c r="S50" s="43"/>
      <c r="T50" s="43"/>
      <c r="U50" s="43"/>
      <c r="V50" s="43"/>
      <c r="W50" s="43"/>
      <c r="X50" s="43"/>
    </row>
    <row r="51" spans="2:24">
      <c r="B51" s="43"/>
      <c r="C51" s="43"/>
      <c r="E51"/>
      <c r="F51" s="43"/>
      <c r="G51" s="38"/>
      <c r="H51" s="43"/>
      <c r="I51" s="38"/>
      <c r="J51" s="43"/>
      <c r="K51" s="38"/>
      <c r="M51" s="43"/>
      <c r="N51" s="43"/>
      <c r="O51" s="43"/>
      <c r="P51" s="43"/>
      <c r="Q51" s="43"/>
      <c r="R51" s="43"/>
      <c r="S51" s="43"/>
      <c r="T51" s="43"/>
      <c r="U51" s="43"/>
      <c r="V51" s="43"/>
      <c r="W51" s="43"/>
      <c r="X51" s="43"/>
    </row>
    <row r="52" spans="2:24">
      <c r="B52" s="43"/>
      <c r="C52" s="43"/>
      <c r="E52"/>
      <c r="F52" s="43"/>
      <c r="G52" s="38"/>
      <c r="H52" s="43"/>
      <c r="I52" s="38"/>
      <c r="J52" s="43"/>
      <c r="K52" s="38"/>
      <c r="M52" s="43"/>
      <c r="N52" s="43"/>
      <c r="O52" s="43"/>
      <c r="P52" s="43"/>
      <c r="Q52" s="43"/>
      <c r="R52" s="43"/>
      <c r="S52" s="43"/>
      <c r="T52" s="43"/>
      <c r="U52" s="43"/>
      <c r="V52" s="43"/>
      <c r="W52" s="43"/>
      <c r="X52" s="43"/>
    </row>
    <row r="53" spans="2:24">
      <c r="B53" s="43"/>
      <c r="C53" s="43"/>
      <c r="E53"/>
      <c r="F53" s="43"/>
      <c r="G53" s="38"/>
      <c r="H53" s="43"/>
      <c r="I53" s="38"/>
      <c r="J53" s="43"/>
      <c r="K53" s="38"/>
      <c r="M53" s="43"/>
      <c r="N53" s="43"/>
      <c r="O53" s="43"/>
      <c r="P53" s="43"/>
      <c r="Q53" s="43"/>
      <c r="R53" s="43"/>
      <c r="S53" s="43"/>
      <c r="T53" s="43"/>
      <c r="U53" s="43"/>
      <c r="V53" s="43"/>
      <c r="W53" s="43"/>
      <c r="X53" s="43"/>
    </row>
    <row r="54" spans="2:24">
      <c r="B54" s="43"/>
      <c r="C54" s="43"/>
      <c r="E54"/>
      <c r="F54" s="43"/>
      <c r="G54" s="38"/>
      <c r="H54" s="43"/>
      <c r="I54" s="38"/>
      <c r="J54" s="43"/>
      <c r="K54" s="38"/>
      <c r="M54" s="43"/>
      <c r="N54" s="43"/>
      <c r="O54" s="43"/>
      <c r="P54" s="43"/>
      <c r="Q54" s="43"/>
      <c r="R54" s="43"/>
      <c r="S54" s="43"/>
      <c r="T54" s="43"/>
      <c r="U54" s="43"/>
      <c r="V54" s="43"/>
      <c r="W54" s="43"/>
      <c r="X54" s="43"/>
    </row>
    <row r="55" spans="2:24">
      <c r="B55" s="43"/>
      <c r="C55" s="43"/>
      <c r="E55"/>
      <c r="F55" s="43"/>
      <c r="G55" s="38"/>
      <c r="H55" s="43"/>
      <c r="I55" s="38"/>
      <c r="J55" s="43"/>
      <c r="K55" s="38"/>
      <c r="M55" s="43"/>
      <c r="N55" s="43"/>
      <c r="O55" s="43"/>
      <c r="P55" s="43"/>
      <c r="Q55" s="43"/>
      <c r="R55" s="43"/>
      <c r="S55" s="43"/>
      <c r="T55" s="43"/>
      <c r="U55" s="43"/>
      <c r="V55" s="43"/>
      <c r="W55" s="43"/>
      <c r="X55" s="43"/>
    </row>
    <row r="56" spans="2:24">
      <c r="B56" s="43"/>
      <c r="C56" s="43"/>
      <c r="E56"/>
      <c r="F56" s="43"/>
      <c r="G56" s="38"/>
      <c r="H56" s="43"/>
      <c r="I56" s="38"/>
      <c r="J56" s="43"/>
      <c r="K56" s="38"/>
      <c r="M56" s="43"/>
      <c r="N56" s="43"/>
      <c r="O56" s="43"/>
      <c r="P56" s="43"/>
      <c r="Q56" s="43"/>
      <c r="R56" s="43"/>
      <c r="S56" s="43"/>
      <c r="T56" s="43"/>
      <c r="U56" s="43"/>
      <c r="V56" s="43"/>
      <c r="W56" s="43"/>
      <c r="X56" s="43"/>
    </row>
    <row r="57" spans="2:24">
      <c r="B57" s="43"/>
      <c r="C57" s="43"/>
      <c r="E57"/>
      <c r="F57" s="43"/>
      <c r="G57" s="38"/>
      <c r="H57" s="43"/>
      <c r="I57" s="38"/>
      <c r="J57" s="43"/>
      <c r="K57" s="38"/>
      <c r="M57" s="43"/>
      <c r="N57" s="43"/>
      <c r="O57" s="43"/>
      <c r="P57" s="43"/>
      <c r="Q57" s="43"/>
      <c r="R57" s="43"/>
    </row>
    <row r="58" spans="2:24">
      <c r="B58" s="43"/>
      <c r="C58" s="43"/>
      <c r="E58"/>
      <c r="F58" s="43"/>
      <c r="G58" s="38"/>
      <c r="H58" s="43"/>
      <c r="I58" s="38"/>
      <c r="J58" s="43"/>
      <c r="K58" s="38"/>
      <c r="M58" s="43"/>
      <c r="N58" s="43"/>
      <c r="O58" s="43"/>
      <c r="P58" s="43"/>
      <c r="Q58" s="43"/>
      <c r="R58" s="43"/>
    </row>
    <row r="59" spans="2:24">
      <c r="B59" s="43"/>
      <c r="C59" s="43"/>
      <c r="E59"/>
      <c r="F59" s="43"/>
      <c r="G59" s="38"/>
      <c r="H59" s="43"/>
      <c r="I59" s="38"/>
      <c r="J59" s="43"/>
      <c r="K59" s="38"/>
      <c r="M59" s="43"/>
      <c r="N59" s="43"/>
      <c r="O59" s="43"/>
      <c r="P59" s="43"/>
      <c r="Q59" s="43"/>
      <c r="R59" s="43"/>
    </row>
    <row r="60" spans="2:24">
      <c r="B60" s="43"/>
      <c r="C60" s="43"/>
      <c r="E60"/>
      <c r="F60" s="43"/>
      <c r="G60" s="38"/>
      <c r="H60" s="43"/>
      <c r="I60" s="38"/>
      <c r="J60" s="43"/>
      <c r="K60" s="38"/>
      <c r="M60" s="43"/>
      <c r="N60" s="43"/>
      <c r="O60" s="43"/>
      <c r="P60" s="43"/>
      <c r="Q60" s="43"/>
      <c r="R60" s="43"/>
    </row>
    <row r="61" spans="2:24">
      <c r="B61" s="43"/>
      <c r="C61" s="43"/>
      <c r="E61"/>
      <c r="F61" s="43"/>
      <c r="G61" s="38"/>
      <c r="H61" s="43"/>
      <c r="I61" s="38"/>
      <c r="J61" s="43"/>
      <c r="K61" s="38"/>
      <c r="M61" s="43"/>
      <c r="N61" s="43"/>
      <c r="O61" s="43"/>
      <c r="P61" s="43"/>
      <c r="Q61" s="43"/>
      <c r="R61" s="43"/>
    </row>
    <row r="62" spans="2:24">
      <c r="B62" s="43"/>
      <c r="C62" s="43"/>
      <c r="E62"/>
      <c r="F62" s="43"/>
      <c r="G62" s="38"/>
      <c r="H62" s="43"/>
      <c r="I62" s="38"/>
      <c r="J62" s="43"/>
      <c r="K62" s="38"/>
      <c r="M62" s="43"/>
      <c r="N62" s="43"/>
      <c r="O62" s="43"/>
      <c r="P62" s="43"/>
      <c r="Q62" s="43"/>
      <c r="R62" s="43"/>
    </row>
    <row r="63" spans="2:24">
      <c r="B63" s="43"/>
      <c r="C63" s="43"/>
      <c r="E63"/>
      <c r="F63" s="43"/>
      <c r="G63" s="38"/>
      <c r="H63" s="43"/>
      <c r="I63" s="38"/>
      <c r="J63" s="43"/>
      <c r="K63" s="38"/>
      <c r="M63" s="43"/>
      <c r="N63" s="43"/>
      <c r="O63" s="43"/>
      <c r="P63" s="43"/>
      <c r="Q63" s="43"/>
      <c r="R63" s="43"/>
    </row>
    <row r="64" spans="2:24">
      <c r="B64" s="43"/>
      <c r="C64" s="43"/>
      <c r="E64"/>
      <c r="F64" s="43"/>
      <c r="G64" s="38"/>
      <c r="H64" s="43"/>
      <c r="I64" s="38"/>
      <c r="J64" s="43"/>
      <c r="K64" s="38"/>
      <c r="L64" s="48"/>
      <c r="M64" s="43"/>
      <c r="N64" s="43"/>
      <c r="O64" s="43"/>
      <c r="P64" s="43"/>
      <c r="Q64" s="43"/>
      <c r="R64" s="43"/>
    </row>
    <row r="65" spans="2:18">
      <c r="B65" s="43"/>
      <c r="C65" s="43"/>
      <c r="E65"/>
      <c r="F65" s="43"/>
      <c r="G65" s="38"/>
      <c r="H65" s="43"/>
      <c r="I65" s="38"/>
      <c r="J65" s="43"/>
      <c r="K65" s="38"/>
      <c r="L65" s="48"/>
      <c r="M65" s="43"/>
      <c r="N65" s="43"/>
      <c r="O65" s="43"/>
      <c r="P65" s="43"/>
      <c r="Q65" s="43"/>
      <c r="R65" s="43"/>
    </row>
    <row r="66" spans="2:18">
      <c r="B66" s="43"/>
      <c r="C66" s="43"/>
      <c r="E66"/>
      <c r="F66" s="43"/>
      <c r="G66" s="38"/>
      <c r="H66" s="43"/>
      <c r="I66" s="38"/>
      <c r="J66" s="43"/>
      <c r="K66" s="38"/>
      <c r="L66" s="48"/>
      <c r="M66" s="43"/>
      <c r="N66" s="43"/>
      <c r="O66" s="43"/>
      <c r="P66" s="43"/>
      <c r="Q66" s="43"/>
      <c r="R66" s="43"/>
    </row>
    <row r="67" spans="2:18">
      <c r="B67" s="43"/>
      <c r="C67" s="43"/>
      <c r="E67"/>
      <c r="F67" s="43"/>
      <c r="G67" s="38"/>
      <c r="H67" s="43"/>
      <c r="I67" s="38"/>
      <c r="J67" s="43"/>
      <c r="K67" s="38"/>
      <c r="L67" s="48"/>
      <c r="M67" s="43"/>
      <c r="N67" s="43"/>
      <c r="O67" s="43"/>
      <c r="P67" s="43"/>
      <c r="Q67" s="43"/>
      <c r="R67" s="43"/>
    </row>
    <row r="68" spans="2:18">
      <c r="B68" s="43"/>
      <c r="C68" s="43"/>
      <c r="E68"/>
      <c r="F68" s="43"/>
      <c r="G68" s="38"/>
      <c r="H68" s="43"/>
      <c r="I68" s="38"/>
      <c r="J68" s="43"/>
      <c r="K68" s="38"/>
      <c r="L68" s="48"/>
      <c r="M68" s="43"/>
      <c r="N68" s="43"/>
      <c r="O68" s="43"/>
      <c r="P68" s="43"/>
      <c r="Q68" s="43"/>
      <c r="R68" s="43"/>
    </row>
    <row r="69" spans="2:18">
      <c r="B69" s="43"/>
      <c r="C69" s="43"/>
      <c r="E69"/>
      <c r="F69" s="43"/>
      <c r="G69" s="38"/>
      <c r="H69" s="43"/>
      <c r="I69" s="38"/>
      <c r="J69" s="43"/>
      <c r="K69" s="38"/>
      <c r="L69" s="48"/>
      <c r="M69" s="43"/>
      <c r="N69" s="43"/>
      <c r="O69" s="43"/>
      <c r="P69" s="43"/>
      <c r="Q69" s="43"/>
      <c r="R69" s="43"/>
    </row>
    <row r="70" spans="2:18">
      <c r="B70" s="43"/>
      <c r="C70" s="43"/>
      <c r="E70"/>
      <c r="F70" s="43"/>
      <c r="G70" s="38"/>
      <c r="H70" s="43"/>
      <c r="I70" s="38"/>
      <c r="J70" s="43"/>
      <c r="K70" s="38"/>
      <c r="L70" s="48"/>
      <c r="M70" s="43"/>
      <c r="N70" s="43"/>
      <c r="O70" s="43"/>
      <c r="P70" s="43"/>
      <c r="Q70" s="43"/>
      <c r="R70" s="43"/>
    </row>
    <row r="71" spans="2:18">
      <c r="B71" s="43"/>
      <c r="C71" s="43"/>
      <c r="E71"/>
      <c r="F71" s="43"/>
      <c r="G71" s="38"/>
      <c r="H71" s="43"/>
      <c r="I71" s="38"/>
      <c r="J71" s="43"/>
      <c r="K71" s="38"/>
      <c r="L71" s="48"/>
      <c r="M71" s="43"/>
      <c r="N71" s="43"/>
      <c r="O71" s="43"/>
      <c r="P71" s="43"/>
      <c r="Q71" s="43"/>
      <c r="R71" s="43"/>
    </row>
    <row r="72" spans="2:18">
      <c r="B72" s="43"/>
      <c r="C72" s="43"/>
      <c r="E72"/>
      <c r="F72" s="43"/>
      <c r="G72" s="38"/>
      <c r="H72" s="43"/>
      <c r="I72" s="38"/>
      <c r="J72" s="43"/>
      <c r="K72" s="38"/>
      <c r="L72" s="48"/>
      <c r="M72" s="43"/>
      <c r="N72" s="43"/>
      <c r="O72" s="43"/>
      <c r="P72" s="43"/>
      <c r="Q72" s="43"/>
      <c r="R72" s="43"/>
    </row>
    <row r="73" spans="2:18">
      <c r="B73" s="43"/>
      <c r="C73" s="43"/>
      <c r="E73"/>
      <c r="F73" s="43"/>
      <c r="G73" s="38"/>
      <c r="H73" s="43"/>
      <c r="I73" s="38"/>
      <c r="J73" s="43"/>
      <c r="K73" s="38"/>
      <c r="L73" s="38"/>
      <c r="M73" s="43"/>
      <c r="N73" s="43"/>
      <c r="O73" s="43"/>
      <c r="P73" s="43"/>
      <c r="Q73" s="43"/>
      <c r="R73" s="43"/>
    </row>
    <row r="74" spans="2:18">
      <c r="B74" s="43"/>
      <c r="C74" s="43"/>
      <c r="E74"/>
      <c r="F74" s="43"/>
      <c r="G74" s="38"/>
      <c r="H74" s="43"/>
      <c r="I74" s="38"/>
      <c r="J74" s="43"/>
      <c r="K74" s="38"/>
      <c r="L74" s="36"/>
      <c r="M74" s="43"/>
      <c r="N74" s="43"/>
      <c r="O74" s="43"/>
      <c r="P74" s="43"/>
      <c r="Q74" s="43"/>
      <c r="R74" s="43"/>
    </row>
    <row r="75" spans="2:18">
      <c r="B75" s="43"/>
      <c r="C75" s="43"/>
      <c r="E75"/>
      <c r="F75" s="43"/>
      <c r="G75" s="38"/>
      <c r="H75" s="43"/>
      <c r="I75" s="38"/>
      <c r="J75" s="43"/>
      <c r="K75" s="38"/>
      <c r="L75" s="36"/>
      <c r="M75" s="43"/>
      <c r="N75" s="43"/>
      <c r="O75" s="43"/>
      <c r="P75" s="43"/>
      <c r="Q75" s="43"/>
      <c r="R75" s="43"/>
    </row>
    <row r="76" spans="2:18">
      <c r="B76" s="43"/>
      <c r="C76" s="43"/>
      <c r="E76"/>
      <c r="F76" s="43"/>
      <c r="G76" s="38"/>
      <c r="H76" s="43"/>
      <c r="I76" s="38"/>
      <c r="J76" s="43"/>
      <c r="K76" s="38"/>
      <c r="L76" s="36"/>
      <c r="M76" s="43"/>
      <c r="N76" s="43"/>
      <c r="O76" s="43"/>
      <c r="P76" s="43"/>
      <c r="Q76" s="43"/>
      <c r="R76" s="43"/>
    </row>
    <row r="77" spans="2:18">
      <c r="B77" s="43"/>
      <c r="C77" s="43"/>
      <c r="E77"/>
      <c r="F77" s="43"/>
      <c r="G77" s="38"/>
      <c r="H77" s="43"/>
      <c r="I77" s="38"/>
      <c r="J77" s="43"/>
      <c r="K77" s="38"/>
      <c r="L77" s="36"/>
      <c r="M77" s="43"/>
      <c r="N77" s="43"/>
      <c r="O77" s="43"/>
      <c r="P77" s="43"/>
      <c r="Q77" s="43"/>
      <c r="R77" s="43"/>
    </row>
    <row r="78" spans="2:18">
      <c r="B78" s="43"/>
      <c r="C78" s="43"/>
      <c r="E78"/>
      <c r="F78" s="43"/>
      <c r="G78" s="38"/>
      <c r="H78" s="43"/>
      <c r="I78" s="38"/>
      <c r="J78" s="43"/>
      <c r="K78" s="38"/>
      <c r="L78" s="36"/>
      <c r="M78" s="43"/>
      <c r="N78" s="43"/>
      <c r="O78" s="43"/>
      <c r="P78" s="43"/>
      <c r="Q78" s="43"/>
      <c r="R78" s="43"/>
    </row>
    <row r="79" spans="2:18">
      <c r="B79" s="43"/>
      <c r="C79" s="43"/>
      <c r="E79"/>
      <c r="F79" s="43"/>
      <c r="G79" s="38"/>
      <c r="H79" s="43"/>
      <c r="I79" s="38"/>
      <c r="J79" s="43"/>
      <c r="K79" s="38"/>
      <c r="L79" s="36"/>
      <c r="M79" s="43"/>
      <c r="N79" s="43"/>
      <c r="O79" s="43"/>
      <c r="P79" s="43"/>
      <c r="Q79" s="43"/>
      <c r="R79" s="43"/>
    </row>
    <row r="80" spans="2:18">
      <c r="B80" s="43"/>
      <c r="C80" s="43"/>
      <c r="E80"/>
      <c r="F80" s="43"/>
      <c r="G80" s="38"/>
      <c r="H80" s="43"/>
      <c r="I80" s="38"/>
      <c r="J80" s="43"/>
      <c r="K80" s="38"/>
      <c r="L80" s="36"/>
      <c r="M80" s="43"/>
      <c r="N80" s="43"/>
      <c r="O80" s="43"/>
      <c r="P80" s="43"/>
      <c r="Q80" s="43"/>
      <c r="R80" s="43"/>
    </row>
    <row r="81" spans="2:18">
      <c r="B81" s="43"/>
      <c r="C81" s="43"/>
      <c r="E81"/>
      <c r="F81" s="43"/>
      <c r="G81" s="38"/>
      <c r="H81" s="43"/>
      <c r="I81" s="38"/>
      <c r="J81" s="43"/>
      <c r="K81" s="38"/>
      <c r="L81" s="36"/>
      <c r="M81" s="43"/>
      <c r="N81" s="43"/>
      <c r="O81" s="43"/>
      <c r="P81" s="43"/>
      <c r="Q81" s="43"/>
      <c r="R81" s="43"/>
    </row>
    <row r="82" spans="2:18">
      <c r="B82" s="43"/>
      <c r="C82" s="43"/>
      <c r="E82"/>
      <c r="F82" s="43"/>
      <c r="G82" s="38"/>
      <c r="H82" s="43"/>
      <c r="I82" s="38"/>
      <c r="J82" s="43"/>
      <c r="K82" s="38"/>
      <c r="L82" s="36"/>
      <c r="M82" s="43"/>
      <c r="N82" s="43"/>
      <c r="O82" s="43"/>
      <c r="P82" s="43"/>
      <c r="Q82" s="43"/>
      <c r="R82" s="43"/>
    </row>
    <row r="83" spans="2:18">
      <c r="B83" s="43"/>
      <c r="C83" s="43"/>
      <c r="E83"/>
      <c r="F83" s="43"/>
      <c r="G83" s="43"/>
      <c r="H83" s="43"/>
      <c r="I83" s="43"/>
      <c r="J83" s="43"/>
      <c r="K83" s="38"/>
      <c r="M83" s="43"/>
      <c r="N83" s="43"/>
      <c r="O83" s="43"/>
      <c r="P83" s="43"/>
      <c r="Q83" s="43"/>
      <c r="R83" s="43"/>
    </row>
    <row r="84" spans="2:18">
      <c r="C84" s="43"/>
      <c r="E84" s="43"/>
      <c r="F84" s="38"/>
      <c r="G84" s="61"/>
      <c r="H84" s="61"/>
      <c r="I84" s="61"/>
      <c r="J84" s="61"/>
      <c r="K84" s="64"/>
      <c r="M84" s="43"/>
      <c r="N84" s="38"/>
      <c r="O84" s="36"/>
      <c r="P84" s="43"/>
      <c r="Q84" s="43"/>
      <c r="R84" s="43"/>
    </row>
    <row r="85" spans="2:18">
      <c r="C85" s="43"/>
      <c r="E85" s="43"/>
      <c r="F85" s="38"/>
      <c r="G85" s="61"/>
      <c r="H85" s="61"/>
      <c r="I85" s="61"/>
      <c r="J85" s="61"/>
      <c r="K85" s="64"/>
      <c r="M85" s="43"/>
      <c r="N85" s="38"/>
      <c r="O85" s="36"/>
      <c r="P85" s="43"/>
      <c r="Q85" s="43"/>
      <c r="R85" s="43"/>
    </row>
    <row r="86" spans="2:18">
      <c r="C86" s="43"/>
      <c r="E86" s="43"/>
      <c r="F86" s="38"/>
      <c r="G86" s="61"/>
      <c r="H86" s="61"/>
      <c r="I86" s="61"/>
      <c r="J86" s="61"/>
      <c r="K86" s="64"/>
      <c r="M86" s="43"/>
      <c r="N86" s="38"/>
      <c r="O86" s="36"/>
      <c r="P86" s="43"/>
      <c r="Q86" s="43"/>
      <c r="R86" s="43"/>
    </row>
    <row r="87" spans="2:18">
      <c r="C87" s="43"/>
      <c r="E87"/>
      <c r="F87" s="61"/>
      <c r="G87" s="61"/>
      <c r="H87" s="61"/>
      <c r="I87" s="61"/>
      <c r="J87" s="61"/>
      <c r="K87" s="64"/>
      <c r="M87" s="43"/>
      <c r="N87" s="38"/>
      <c r="O87" s="36"/>
      <c r="P87" s="43"/>
      <c r="Q87" s="43"/>
      <c r="R87" s="43"/>
    </row>
    <row r="88" spans="2:18">
      <c r="C88" s="43"/>
      <c r="E88"/>
      <c r="F88" s="61"/>
      <c r="G88" s="61"/>
      <c r="H88" s="61"/>
      <c r="I88" s="61"/>
      <c r="J88" s="61"/>
      <c r="K88" s="64"/>
      <c r="M88" s="43"/>
      <c r="N88" s="38"/>
      <c r="O88" s="36"/>
      <c r="P88" s="43"/>
      <c r="Q88" s="43"/>
      <c r="R88" s="43"/>
    </row>
    <row r="89" spans="2:18">
      <c r="C89" s="43"/>
      <c r="E89"/>
      <c r="F89" s="61"/>
      <c r="G89" s="61"/>
      <c r="H89" s="61"/>
      <c r="I89" s="61"/>
      <c r="J89" s="61"/>
      <c r="K89" s="64"/>
      <c r="M89" s="43"/>
      <c r="N89" s="38"/>
      <c r="O89" s="36"/>
      <c r="P89" s="43"/>
      <c r="Q89" s="43"/>
      <c r="R89" s="43"/>
    </row>
    <row r="90" spans="2:18">
      <c r="C90" s="43"/>
      <c r="E90"/>
      <c r="F90" s="61"/>
      <c r="G90" s="61"/>
      <c r="H90" s="61"/>
      <c r="I90" s="61"/>
      <c r="J90" s="61"/>
      <c r="K90" s="64"/>
      <c r="M90" s="43"/>
      <c r="N90" s="38"/>
      <c r="O90" s="36"/>
      <c r="P90" s="43"/>
      <c r="Q90" s="43"/>
      <c r="R90" s="43"/>
    </row>
    <row r="91" spans="2:18">
      <c r="C91" s="43"/>
      <c r="E91"/>
      <c r="F91" s="61"/>
      <c r="G91" s="61"/>
      <c r="H91" s="61"/>
      <c r="I91" s="61"/>
      <c r="J91" s="61"/>
      <c r="K91" s="64"/>
      <c r="M91" s="43"/>
      <c r="N91" s="38"/>
      <c r="O91" s="36"/>
      <c r="P91" s="43"/>
      <c r="Q91" s="43"/>
      <c r="R91" s="43"/>
    </row>
    <row r="92" spans="2:18">
      <c r="C92" s="43"/>
      <c r="E92"/>
      <c r="F92" s="61"/>
      <c r="G92" s="61"/>
      <c r="H92" s="61"/>
      <c r="I92" s="61"/>
      <c r="J92" s="61"/>
      <c r="K92" s="64"/>
      <c r="M92" s="43"/>
      <c r="N92" s="38"/>
      <c r="O92" s="36"/>
      <c r="P92" s="43"/>
      <c r="Q92" s="43"/>
      <c r="R92" s="43"/>
    </row>
    <row r="93" spans="2:18">
      <c r="C93" s="43"/>
      <c r="E93"/>
      <c r="F93" s="61"/>
      <c r="G93" s="61"/>
      <c r="H93" s="61"/>
      <c r="I93" s="61"/>
      <c r="J93" s="61"/>
      <c r="K93" s="64"/>
      <c r="M93" s="43"/>
      <c r="N93" s="38"/>
      <c r="O93" s="36"/>
      <c r="P93" s="43"/>
      <c r="Q93" s="43"/>
      <c r="R93" s="43"/>
    </row>
    <row r="94" spans="2:18">
      <c r="C94" s="43"/>
      <c r="E94"/>
      <c r="F94" s="61"/>
      <c r="G94" s="43"/>
      <c r="H94" s="38"/>
      <c r="I94" s="61"/>
      <c r="J94" s="61"/>
      <c r="K94" s="64"/>
      <c r="M94" s="43"/>
      <c r="N94" s="38"/>
      <c r="O94" s="36"/>
      <c r="P94" s="43"/>
      <c r="Q94" s="43"/>
      <c r="R94" s="43"/>
    </row>
    <row r="95" spans="2:18">
      <c r="C95" s="43"/>
      <c r="E95"/>
      <c r="F95" s="61"/>
      <c r="G95" s="43"/>
      <c r="H95" s="38"/>
      <c r="I95" s="61"/>
      <c r="J95" s="61"/>
      <c r="K95" s="64"/>
      <c r="M95" s="43"/>
      <c r="N95" s="38"/>
      <c r="O95" s="36"/>
      <c r="P95" s="43"/>
      <c r="Q95" s="43"/>
      <c r="R95" s="43"/>
    </row>
    <row r="96" spans="2:18">
      <c r="C96" s="43"/>
      <c r="E96"/>
      <c r="F96" s="61"/>
      <c r="G96" s="43"/>
      <c r="H96" s="38"/>
      <c r="I96" s="61"/>
      <c r="J96" s="61"/>
      <c r="K96" s="64"/>
      <c r="M96" s="43"/>
      <c r="N96" s="38"/>
      <c r="O96" s="36"/>
      <c r="P96" s="43"/>
      <c r="Q96" s="43"/>
      <c r="R96" s="43"/>
    </row>
    <row r="97" spans="3:18">
      <c r="C97" s="43"/>
      <c r="E97"/>
      <c r="F97" s="61"/>
      <c r="G97" s="43"/>
      <c r="H97" s="38"/>
      <c r="I97" s="61"/>
      <c r="J97" s="61"/>
      <c r="K97" s="64"/>
      <c r="M97" s="43"/>
      <c r="N97" s="38"/>
      <c r="O97" s="36"/>
      <c r="P97" s="43"/>
      <c r="Q97" s="43"/>
      <c r="R97" s="43"/>
    </row>
    <row r="98" spans="3:18">
      <c r="C98" s="43"/>
      <c r="E98"/>
      <c r="F98" s="61"/>
      <c r="G98" s="61"/>
      <c r="H98" s="61"/>
      <c r="I98" s="61"/>
      <c r="J98" s="61"/>
      <c r="K98" s="64"/>
      <c r="M98" s="43"/>
      <c r="N98" s="38"/>
      <c r="O98" s="36"/>
      <c r="P98" s="43"/>
      <c r="Q98" s="43"/>
      <c r="R98" s="43"/>
    </row>
    <row r="99" spans="3:18">
      <c r="C99" s="43"/>
      <c r="E99"/>
      <c r="F99" s="61"/>
      <c r="G99" s="61"/>
      <c r="H99" s="61"/>
      <c r="I99" s="61"/>
      <c r="J99" s="61"/>
      <c r="K99" s="64"/>
      <c r="M99" s="43"/>
      <c r="N99" s="38"/>
      <c r="O99" s="36"/>
      <c r="P99" s="43"/>
      <c r="Q99" s="43"/>
      <c r="R99" s="43"/>
    </row>
    <row r="100" spans="3:18">
      <c r="E100"/>
    </row>
    <row r="101" spans="3:18">
      <c r="E101"/>
    </row>
    <row r="102" spans="3:18">
      <c r="E102"/>
    </row>
    <row r="103" spans="3:18">
      <c r="E103"/>
    </row>
    <row r="104" spans="3:18">
      <c r="E104"/>
    </row>
    <row r="105" spans="3:18">
      <c r="E105"/>
    </row>
    <row r="106" spans="3:18">
      <c r="E106"/>
    </row>
    <row r="107" spans="3:18">
      <c r="E107"/>
    </row>
    <row r="108" spans="3:18">
      <c r="E108"/>
    </row>
    <row r="109" spans="3:18">
      <c r="E109"/>
    </row>
    <row r="110" spans="3:18">
      <c r="E110"/>
    </row>
    <row r="111" spans="3:18">
      <c r="E111"/>
    </row>
    <row r="112" spans="3:18">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s="42"/>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s="42"/>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s="42"/>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s="42"/>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s="42"/>
    </row>
    <row r="233" spans="5:5">
      <c r="E233"/>
    </row>
    <row r="234" spans="5:5">
      <c r="E234"/>
    </row>
    <row r="235" spans="5:5">
      <c r="E235"/>
    </row>
    <row r="236" spans="5:5">
      <c r="E236"/>
    </row>
    <row r="237" spans="5:5">
      <c r="E237"/>
    </row>
    <row r="238" spans="5:5">
      <c r="E238" s="42"/>
    </row>
    <row r="239" spans="5:5">
      <c r="E239"/>
    </row>
    <row r="240" spans="5:5">
      <c r="E240"/>
    </row>
    <row r="241" spans="5:5">
      <c r="E241"/>
    </row>
    <row r="242" spans="5:5">
      <c r="E242"/>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42"/>
  <sheetViews>
    <sheetView workbookViewId="0"/>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10" width="8.81640625" style="1"/>
    <col min="11" max="11" width="15.81640625" style="1" customWidth="1"/>
    <col min="12" max="14" width="8" style="1" customWidth="1"/>
    <col min="15" max="15" width="5.453125" style="1" customWidth="1"/>
    <col min="16" max="17" width="8.81640625" style="1"/>
    <col min="18" max="18" width="19.453125" style="1" customWidth="1"/>
    <col min="19" max="16384" width="8.81640625" style="1"/>
  </cols>
  <sheetData>
    <row r="1" spans="1:24">
      <c r="C1" s="2" t="s">
        <v>215</v>
      </c>
      <c r="F1" s="2" t="s">
        <v>216</v>
      </c>
      <c r="M1" s="2" t="s">
        <v>217</v>
      </c>
      <c r="P1" s="2"/>
    </row>
    <row r="2" spans="1:24" s="2" customFormat="1" ht="147" customHeight="1">
      <c r="F2" s="54" t="s">
        <v>218</v>
      </c>
      <c r="G2" s="54" t="s">
        <v>219</v>
      </c>
      <c r="H2" s="54" t="s">
        <v>220</v>
      </c>
      <c r="I2" s="54" t="s">
        <v>221</v>
      </c>
      <c r="J2" s="54" t="s">
        <v>222</v>
      </c>
      <c r="K2" s="55" t="s">
        <v>223</v>
      </c>
      <c r="L2" s="55"/>
      <c r="M2" s="55" t="s">
        <v>218</v>
      </c>
      <c r="N2" s="55" t="s">
        <v>219</v>
      </c>
      <c r="O2" s="55" t="s">
        <v>220</v>
      </c>
      <c r="P2" s="54" t="s">
        <v>221</v>
      </c>
      <c r="Q2" s="54" t="s">
        <v>222</v>
      </c>
      <c r="R2" s="55" t="s">
        <v>223</v>
      </c>
      <c r="S2" s="55"/>
      <c r="T2" s="55"/>
      <c r="U2" s="55"/>
      <c r="V2" s="55"/>
      <c r="W2" s="55"/>
      <c r="X2" s="55"/>
    </row>
    <row r="3" spans="1:24">
      <c r="E3" s="1" t="s">
        <v>224</v>
      </c>
      <c r="F3" s="35">
        <v>100</v>
      </c>
      <c r="G3" s="35">
        <v>100</v>
      </c>
      <c r="H3" s="35">
        <v>100</v>
      </c>
      <c r="I3" s="35">
        <v>100</v>
      </c>
      <c r="J3" s="35">
        <v>100</v>
      </c>
      <c r="K3" s="35">
        <v>100</v>
      </c>
      <c r="L3" s="35"/>
      <c r="M3" s="35">
        <v>100</v>
      </c>
      <c r="N3" s="35">
        <v>100</v>
      </c>
      <c r="O3" s="35">
        <v>100</v>
      </c>
      <c r="P3" s="35">
        <v>100</v>
      </c>
      <c r="Q3" s="35">
        <v>100</v>
      </c>
      <c r="R3" s="35">
        <v>100</v>
      </c>
      <c r="S3" s="35"/>
      <c r="T3" s="35"/>
      <c r="U3" s="35"/>
      <c r="V3" s="35"/>
      <c r="W3" s="35"/>
      <c r="X3" s="35"/>
    </row>
    <row r="4" spans="1:24">
      <c r="E4" s="1" t="s">
        <v>225</v>
      </c>
      <c r="F4" s="35">
        <v>0</v>
      </c>
      <c r="G4" s="35">
        <v>0</v>
      </c>
      <c r="H4" s="35">
        <v>0</v>
      </c>
      <c r="I4" s="35">
        <v>0</v>
      </c>
      <c r="J4" s="35">
        <v>0</v>
      </c>
      <c r="K4" s="35">
        <v>0</v>
      </c>
      <c r="L4" s="35"/>
      <c r="M4" s="35">
        <v>0</v>
      </c>
      <c r="N4" s="35">
        <v>0</v>
      </c>
      <c r="O4" s="35">
        <v>0</v>
      </c>
      <c r="P4" s="35">
        <v>0</v>
      </c>
      <c r="Q4" s="35">
        <v>0</v>
      </c>
      <c r="R4" s="35">
        <v>0</v>
      </c>
      <c r="S4" s="35"/>
      <c r="T4" s="35"/>
      <c r="U4" s="35"/>
      <c r="V4" s="35"/>
      <c r="W4" s="35"/>
      <c r="X4" s="35"/>
    </row>
    <row r="5" spans="1:24">
      <c r="E5" s="1" t="s">
        <v>226</v>
      </c>
      <c r="F5" s="35">
        <v>0</v>
      </c>
      <c r="G5" s="35">
        <v>0</v>
      </c>
      <c r="H5" s="35">
        <v>0</v>
      </c>
      <c r="I5" s="35">
        <v>0</v>
      </c>
      <c r="J5" s="35">
        <v>0</v>
      </c>
      <c r="K5" s="35">
        <v>0</v>
      </c>
      <c r="L5" s="35"/>
      <c r="M5" s="35">
        <v>0</v>
      </c>
      <c r="N5" s="35">
        <v>0</v>
      </c>
      <c r="O5" s="35">
        <v>0</v>
      </c>
      <c r="P5" s="35">
        <v>0</v>
      </c>
      <c r="Q5" s="35">
        <v>0</v>
      </c>
      <c r="R5" s="35">
        <v>0</v>
      </c>
      <c r="S5" s="35"/>
      <c r="T5" s="35"/>
      <c r="U5" s="35"/>
      <c r="V5" s="35"/>
      <c r="W5" s="35"/>
      <c r="X5" s="35"/>
    </row>
    <row r="6" spans="1:24">
      <c r="E6" s="1" t="s">
        <v>227</v>
      </c>
      <c r="F6" s="35" t="s">
        <v>228</v>
      </c>
      <c r="G6" s="35" t="s">
        <v>228</v>
      </c>
      <c r="H6" s="35" t="s">
        <v>228</v>
      </c>
      <c r="I6" s="35" t="s">
        <v>228</v>
      </c>
      <c r="J6" s="35" t="s">
        <v>228</v>
      </c>
      <c r="K6" s="35" t="s">
        <v>228</v>
      </c>
      <c r="L6" s="35"/>
      <c r="M6" s="35" t="s">
        <v>228</v>
      </c>
      <c r="N6" s="35" t="s">
        <v>228</v>
      </c>
      <c r="O6" s="35" t="s">
        <v>228</v>
      </c>
      <c r="P6" s="35" t="s">
        <v>228</v>
      </c>
      <c r="Q6" s="35" t="s">
        <v>228</v>
      </c>
      <c r="R6" s="35" t="s">
        <v>228</v>
      </c>
      <c r="S6" s="35"/>
      <c r="T6" s="35"/>
      <c r="U6" s="35"/>
      <c r="V6" s="35"/>
      <c r="W6" s="35"/>
      <c r="X6" s="35"/>
    </row>
    <row r="7" spans="1:24">
      <c r="C7" t="s">
        <v>543</v>
      </c>
      <c r="E7" s="1" t="s">
        <v>182</v>
      </c>
      <c r="F7"/>
      <c r="L7" s="44"/>
      <c r="M7" s="45"/>
      <c r="N7" s="46"/>
      <c r="O7" s="36"/>
    </row>
    <row r="8" spans="1:24">
      <c r="A8" s="66" t="s">
        <v>12</v>
      </c>
      <c r="B8" s="43" t="s">
        <v>229</v>
      </c>
      <c r="C8" s="43">
        <f t="shared" ref="C8:C70" si="0">AVERAGE(AVERAGE(M8:Q8),R8)</f>
        <v>0.9441666666666666</v>
      </c>
      <c r="F8" s="43" t="s">
        <v>181</v>
      </c>
      <c r="G8" s="38">
        <v>12</v>
      </c>
      <c r="H8" s="43" t="s">
        <v>181</v>
      </c>
      <c r="I8" s="38">
        <v>12</v>
      </c>
      <c r="J8" s="43">
        <v>4</v>
      </c>
      <c r="K8" s="38">
        <v>1.833333333333333</v>
      </c>
      <c r="L8" s="52"/>
      <c r="M8" s="43" t="str">
        <f t="shared" ref="M8" si="1">IF(ISNUMBER(F8)=TRUE,M$5*(F8-M$4)/(M$3-M$4)+(1-M$5)*(1-(F8-M$4)/(M$3-M$4)),"..")</f>
        <v>..</v>
      </c>
      <c r="N8" s="43">
        <f t="shared" ref="N8" si="2">IF(ISNUMBER(G8)=TRUE,N$5*(G8-N$4)/(N$3-N$4)+(1-N$5)*(1-(G8-N$4)/(N$3-N$4)),"..")</f>
        <v>0.88</v>
      </c>
      <c r="O8" s="43" t="str">
        <f t="shared" ref="O8" si="3">IF(ISNUMBER(H8)=TRUE,O$5*(H8-O$4)/(O$3-O$4)+(1-O$5)*(1-(H8-O$4)/(O$3-O$4)),"..")</f>
        <v>..</v>
      </c>
      <c r="P8" s="43">
        <f t="shared" ref="P8" si="4">IF(ISNUMBER(I8)=TRUE,P$5*(I8-P$4)/(P$3-P$4)+(1-P$5)*(1-(I8-P$4)/(P$3-P$4)),"..")</f>
        <v>0.88</v>
      </c>
      <c r="Q8" s="43">
        <f t="shared" ref="Q8" si="5">IF(ISNUMBER(J8)=TRUE,Q$5*(J8-Q$4)/(Q$3-Q$4)+(1-Q$5)*(1-(J8-Q$4)/(Q$3-Q$4)),"..")</f>
        <v>0.96</v>
      </c>
      <c r="R8" s="43">
        <f t="shared" ref="R8" si="6">IF(ISNUMBER(K8)=TRUE,R$5*(K8-R$4)/(R$3-R$4)+(1-R$5)*(1-(K8-R$4)/(R$3-R$4)),"..")</f>
        <v>0.98166666666666669</v>
      </c>
      <c r="S8" s="43"/>
      <c r="T8" s="43"/>
      <c r="U8" s="43"/>
      <c r="V8" s="43"/>
      <c r="W8" s="43"/>
      <c r="X8" s="43"/>
    </row>
    <row r="9" spans="1:24">
      <c r="A9" s="66" t="s">
        <v>82</v>
      </c>
      <c r="B9" s="43" t="s">
        <v>230</v>
      </c>
      <c r="C9" s="43">
        <f t="shared" si="0"/>
        <v>0.66916666666666669</v>
      </c>
      <c r="F9" s="43" t="s">
        <v>181</v>
      </c>
      <c r="G9" s="38">
        <v>79</v>
      </c>
      <c r="H9" s="43" t="s">
        <v>181</v>
      </c>
      <c r="I9" s="38">
        <v>69</v>
      </c>
      <c r="J9" s="43">
        <v>41</v>
      </c>
      <c r="K9" s="38">
        <v>3.166666666666667</v>
      </c>
      <c r="L9" s="52"/>
      <c r="M9" s="43" t="str">
        <f t="shared" ref="M9:M70" si="7">IF(ISNUMBER(F9)=TRUE,M$5*(F9-M$4)/(M$3-M$4)+(1-M$5)*(1-(F9-M$4)/(M$3-M$4)),"..")</f>
        <v>..</v>
      </c>
      <c r="N9" s="43">
        <f t="shared" ref="N9:N70" si="8">IF(ISNUMBER(G9)=TRUE,N$5*(G9-N$4)/(N$3-N$4)+(1-N$5)*(1-(G9-N$4)/(N$3-N$4)),"..")</f>
        <v>0.20999999999999996</v>
      </c>
      <c r="O9" s="43" t="str">
        <f t="shared" ref="O9:O70" si="9">IF(ISNUMBER(H9)=TRUE,O$5*(H9-O$4)/(O$3-O$4)+(1-O$5)*(1-(H9-O$4)/(O$3-O$4)),"..")</f>
        <v>..</v>
      </c>
      <c r="P9" s="43">
        <f t="shared" ref="P9:P70" si="10">IF(ISNUMBER(I9)=TRUE,P$5*(I9-P$4)/(P$3-P$4)+(1-P$5)*(1-(I9-P$4)/(P$3-P$4)),"..")</f>
        <v>0.31000000000000005</v>
      </c>
      <c r="Q9" s="43">
        <f t="shared" ref="Q9:Q70" si="11">IF(ISNUMBER(J9)=TRUE,Q$5*(J9-Q$4)/(Q$3-Q$4)+(1-Q$5)*(1-(J9-Q$4)/(Q$3-Q$4)),"..")</f>
        <v>0.59000000000000008</v>
      </c>
      <c r="R9" s="43">
        <f t="shared" ref="R9:R70" si="12">IF(ISNUMBER(K9)=TRUE,R$5*(K9-R$4)/(R$3-R$4)+(1-R$5)*(1-(K9-R$4)/(R$3-R$4)),"..")</f>
        <v>0.96833333333333338</v>
      </c>
      <c r="S9" s="43"/>
      <c r="T9" s="43"/>
      <c r="U9" s="43"/>
      <c r="V9" s="43"/>
      <c r="W9" s="43"/>
      <c r="X9" s="43"/>
    </row>
    <row r="10" spans="1:24">
      <c r="A10" s="66" t="s">
        <v>77</v>
      </c>
      <c r="B10" s="43" t="s">
        <v>231</v>
      </c>
      <c r="C10" s="43">
        <f t="shared" si="0"/>
        <v>0.79999999999999993</v>
      </c>
      <c r="F10" s="43" t="s">
        <v>181</v>
      </c>
      <c r="G10" s="38">
        <v>31</v>
      </c>
      <c r="H10" s="43" t="s">
        <v>181</v>
      </c>
      <c r="I10" s="38">
        <v>26</v>
      </c>
      <c r="J10" s="43">
        <v>3</v>
      </c>
      <c r="K10" s="38" t="s">
        <v>181</v>
      </c>
      <c r="L10" s="52"/>
      <c r="M10" s="43" t="str">
        <f t="shared" si="7"/>
        <v>..</v>
      </c>
      <c r="N10" s="43">
        <f t="shared" si="8"/>
        <v>0.69</v>
      </c>
      <c r="O10" s="43" t="str">
        <f t="shared" si="9"/>
        <v>..</v>
      </c>
      <c r="P10" s="43">
        <f t="shared" si="10"/>
        <v>0.74</v>
      </c>
      <c r="Q10" s="43">
        <f t="shared" si="11"/>
        <v>0.97</v>
      </c>
      <c r="R10" s="43" t="str">
        <f t="shared" si="12"/>
        <v>..</v>
      </c>
      <c r="S10" s="43"/>
      <c r="T10" s="43"/>
      <c r="U10" s="43"/>
      <c r="V10" s="43"/>
      <c r="W10" s="43"/>
      <c r="X10" s="43"/>
    </row>
    <row r="11" spans="1:24">
      <c r="A11" s="66" t="s">
        <v>81</v>
      </c>
      <c r="B11" s="43" t="s">
        <v>232</v>
      </c>
      <c r="C11" s="43">
        <f t="shared" si="0"/>
        <v>0.70899999999999996</v>
      </c>
      <c r="F11" s="43" t="s">
        <v>181</v>
      </c>
      <c r="G11" s="38">
        <v>26</v>
      </c>
      <c r="H11" s="43" t="s">
        <v>181</v>
      </c>
      <c r="I11" s="38">
        <v>44</v>
      </c>
      <c r="J11" s="43">
        <v>59</v>
      </c>
      <c r="K11" s="38">
        <v>15.200000000000003</v>
      </c>
      <c r="L11" s="52"/>
      <c r="M11" s="43" t="str">
        <f t="shared" si="7"/>
        <v>..</v>
      </c>
      <c r="N11" s="43">
        <f t="shared" si="8"/>
        <v>0.74</v>
      </c>
      <c r="O11" s="43" t="str">
        <f t="shared" si="9"/>
        <v>..</v>
      </c>
      <c r="P11" s="43">
        <f t="shared" si="10"/>
        <v>0.56000000000000005</v>
      </c>
      <c r="Q11" s="43">
        <f t="shared" si="11"/>
        <v>0.41000000000000003</v>
      </c>
      <c r="R11" s="43">
        <f t="shared" si="12"/>
        <v>0.84799999999999998</v>
      </c>
      <c r="S11" s="43"/>
      <c r="T11" s="43"/>
      <c r="U11" s="43"/>
      <c r="V11" s="43"/>
      <c r="W11" s="43"/>
      <c r="X11" s="43"/>
    </row>
    <row r="12" spans="1:24">
      <c r="A12" s="66" t="s">
        <v>68</v>
      </c>
      <c r="B12" s="43" t="s">
        <v>233</v>
      </c>
      <c r="C12" s="43">
        <f t="shared" si="0"/>
        <v>0.69166666666666665</v>
      </c>
      <c r="F12" s="43" t="s">
        <v>181</v>
      </c>
      <c r="G12" s="38">
        <v>54</v>
      </c>
      <c r="H12" s="43" t="s">
        <v>181</v>
      </c>
      <c r="I12" s="38">
        <v>50</v>
      </c>
      <c r="J12" s="43">
        <v>32</v>
      </c>
      <c r="K12" s="38">
        <v>16.333333333333332</v>
      </c>
      <c r="L12" s="52"/>
      <c r="M12" s="43" t="str">
        <f t="shared" si="7"/>
        <v>..</v>
      </c>
      <c r="N12" s="43">
        <f t="shared" si="8"/>
        <v>0.45999999999999996</v>
      </c>
      <c r="O12" s="43" t="str">
        <f t="shared" si="9"/>
        <v>..</v>
      </c>
      <c r="P12" s="43">
        <f t="shared" si="10"/>
        <v>0.5</v>
      </c>
      <c r="Q12" s="43">
        <f t="shared" si="11"/>
        <v>0.67999999999999994</v>
      </c>
      <c r="R12" s="43">
        <f t="shared" si="12"/>
        <v>0.83666666666666667</v>
      </c>
      <c r="S12" s="43"/>
      <c r="T12" s="43"/>
      <c r="U12" s="43"/>
      <c r="V12" s="43"/>
      <c r="W12" s="43"/>
      <c r="X12" s="43"/>
    </row>
    <row r="13" spans="1:24">
      <c r="A13" s="66" t="s">
        <v>139</v>
      </c>
      <c r="B13" s="43" t="s">
        <v>234</v>
      </c>
      <c r="C13" s="43">
        <f t="shared" si="0"/>
        <v>0.65033333333333332</v>
      </c>
      <c r="F13" s="43" t="s">
        <v>181</v>
      </c>
      <c r="G13" s="38">
        <v>73</v>
      </c>
      <c r="H13" s="43" t="s">
        <v>181</v>
      </c>
      <c r="I13" s="38">
        <v>56.000000000000007</v>
      </c>
      <c r="J13" s="43">
        <v>22</v>
      </c>
      <c r="K13" s="38">
        <v>19.600000000000001</v>
      </c>
      <c r="L13" s="52"/>
      <c r="M13" s="43" t="str">
        <f t="shared" si="7"/>
        <v>..</v>
      </c>
      <c r="N13" s="43">
        <f t="shared" si="8"/>
        <v>0.27</v>
      </c>
      <c r="O13" s="43" t="str">
        <f t="shared" si="9"/>
        <v>..</v>
      </c>
      <c r="P13" s="43">
        <f t="shared" si="10"/>
        <v>0.43999999999999995</v>
      </c>
      <c r="Q13" s="43">
        <f t="shared" si="11"/>
        <v>0.78</v>
      </c>
      <c r="R13" s="43">
        <f t="shared" si="12"/>
        <v>0.80400000000000005</v>
      </c>
      <c r="S13" s="43"/>
      <c r="T13" s="43"/>
      <c r="U13" s="43"/>
      <c r="V13" s="43"/>
      <c r="W13" s="43"/>
      <c r="X13" s="43"/>
    </row>
    <row r="14" spans="1:24">
      <c r="A14" s="66" t="s">
        <v>151</v>
      </c>
      <c r="B14" s="43" t="s">
        <v>235</v>
      </c>
      <c r="C14" s="43">
        <f t="shared" si="0"/>
        <v>0.65249999999999997</v>
      </c>
      <c r="F14" s="43" t="s">
        <v>181</v>
      </c>
      <c r="G14" s="38">
        <v>24</v>
      </c>
      <c r="H14" s="43" t="s">
        <v>181</v>
      </c>
      <c r="I14" s="38">
        <v>30</v>
      </c>
      <c r="J14" s="43">
        <v>27</v>
      </c>
      <c r="K14" s="38">
        <v>42.5</v>
      </c>
      <c r="L14" s="52"/>
      <c r="M14" s="43" t="str">
        <f t="shared" si="7"/>
        <v>..</v>
      </c>
      <c r="N14" s="43">
        <f t="shared" si="8"/>
        <v>0.76</v>
      </c>
      <c r="O14" s="43" t="str">
        <f t="shared" si="9"/>
        <v>..</v>
      </c>
      <c r="P14" s="43">
        <f t="shared" si="10"/>
        <v>0.7</v>
      </c>
      <c r="Q14" s="43">
        <f t="shared" si="11"/>
        <v>0.73</v>
      </c>
      <c r="R14" s="43">
        <f t="shared" si="12"/>
        <v>0.57499999999999996</v>
      </c>
      <c r="S14" s="43"/>
      <c r="T14" s="43"/>
      <c r="U14" s="43"/>
      <c r="V14" s="43"/>
      <c r="W14" s="43"/>
      <c r="X14" s="43"/>
    </row>
    <row r="15" spans="1:24">
      <c r="A15" s="66" t="s">
        <v>143</v>
      </c>
      <c r="B15" s="43" t="s">
        <v>236</v>
      </c>
      <c r="C15" s="43">
        <f t="shared" si="0"/>
        <v>0.83416666666666672</v>
      </c>
      <c r="F15" s="43" t="s">
        <v>181</v>
      </c>
      <c r="G15" s="38">
        <v>49</v>
      </c>
      <c r="H15" s="43" t="s">
        <v>181</v>
      </c>
      <c r="I15" s="38">
        <v>16</v>
      </c>
      <c r="J15" s="43">
        <v>24</v>
      </c>
      <c r="K15" s="38">
        <v>3.5000000000000004</v>
      </c>
      <c r="L15" s="52"/>
      <c r="M15" s="43" t="str">
        <f t="shared" si="7"/>
        <v>..</v>
      </c>
      <c r="N15" s="43">
        <f t="shared" si="8"/>
        <v>0.51</v>
      </c>
      <c r="O15" s="43" t="str">
        <f t="shared" si="9"/>
        <v>..</v>
      </c>
      <c r="P15" s="43">
        <f t="shared" si="10"/>
        <v>0.84</v>
      </c>
      <c r="Q15" s="43">
        <f t="shared" si="11"/>
        <v>0.76</v>
      </c>
      <c r="R15" s="43">
        <f t="shared" si="12"/>
        <v>0.96499999999999997</v>
      </c>
      <c r="S15" s="43"/>
      <c r="T15" s="43"/>
      <c r="U15" s="43"/>
      <c r="V15" s="43"/>
      <c r="W15" s="43"/>
      <c r="X15" s="43"/>
    </row>
    <row r="16" spans="1:24">
      <c r="A16" s="66" t="s">
        <v>64</v>
      </c>
      <c r="B16" s="43" t="s">
        <v>237</v>
      </c>
      <c r="C16" s="43">
        <f t="shared" si="0"/>
        <v>0.94333333333333336</v>
      </c>
      <c r="F16" s="43" t="s">
        <v>181</v>
      </c>
      <c r="G16" s="38">
        <v>15</v>
      </c>
      <c r="H16" s="43" t="s">
        <v>181</v>
      </c>
      <c r="I16" s="38">
        <v>11</v>
      </c>
      <c r="J16" s="43">
        <v>5</v>
      </c>
      <c r="K16" s="38">
        <v>1</v>
      </c>
      <c r="L16" s="52"/>
      <c r="M16" s="43" t="str">
        <f t="shared" si="7"/>
        <v>..</v>
      </c>
      <c r="N16" s="43">
        <f t="shared" si="8"/>
        <v>0.85</v>
      </c>
      <c r="O16" s="43" t="str">
        <f t="shared" si="9"/>
        <v>..</v>
      </c>
      <c r="P16" s="43">
        <f t="shared" si="10"/>
        <v>0.89</v>
      </c>
      <c r="Q16" s="43">
        <f t="shared" si="11"/>
        <v>0.95</v>
      </c>
      <c r="R16" s="43">
        <f t="shared" si="12"/>
        <v>0.99</v>
      </c>
      <c r="S16" s="43"/>
      <c r="T16" s="43"/>
      <c r="U16" s="43"/>
      <c r="V16" s="43"/>
      <c r="W16" s="43"/>
      <c r="X16" s="43"/>
    </row>
    <row r="17" spans="1:24">
      <c r="A17" s="66" t="s">
        <v>33</v>
      </c>
      <c r="B17" s="43" t="s">
        <v>238</v>
      </c>
      <c r="C17" s="43">
        <f t="shared" si="0"/>
        <v>0.8536666666666668</v>
      </c>
      <c r="F17" s="43" t="s">
        <v>181</v>
      </c>
      <c r="G17" s="38">
        <v>8</v>
      </c>
      <c r="H17" s="43" t="s">
        <v>181</v>
      </c>
      <c r="I17" s="38">
        <v>9</v>
      </c>
      <c r="J17" s="43">
        <v>9</v>
      </c>
      <c r="K17" s="38">
        <v>20.6</v>
      </c>
      <c r="L17" s="52"/>
      <c r="M17" s="43" t="str">
        <f t="shared" si="7"/>
        <v>..</v>
      </c>
      <c r="N17" s="43">
        <f t="shared" si="8"/>
        <v>0.92</v>
      </c>
      <c r="O17" s="43" t="str">
        <f t="shared" si="9"/>
        <v>..</v>
      </c>
      <c r="P17" s="43">
        <f t="shared" si="10"/>
        <v>0.91</v>
      </c>
      <c r="Q17" s="43">
        <f t="shared" si="11"/>
        <v>0.91</v>
      </c>
      <c r="R17" s="43">
        <f t="shared" si="12"/>
        <v>0.79400000000000004</v>
      </c>
      <c r="S17" s="43"/>
      <c r="T17" s="43"/>
      <c r="U17" s="43"/>
      <c r="V17" s="43"/>
      <c r="W17" s="43"/>
      <c r="X17" s="43"/>
    </row>
    <row r="18" spans="1:24">
      <c r="A18" s="66" t="s">
        <v>69</v>
      </c>
      <c r="B18" s="43" t="s">
        <v>239</v>
      </c>
      <c r="C18" s="43">
        <f t="shared" si="0"/>
        <v>0.5541666666666667</v>
      </c>
      <c r="F18" s="43" t="s">
        <v>181</v>
      </c>
      <c r="G18" s="38">
        <v>33</v>
      </c>
      <c r="H18" s="43" t="s">
        <v>181</v>
      </c>
      <c r="I18" s="38">
        <v>45</v>
      </c>
      <c r="J18" s="43">
        <v>25</v>
      </c>
      <c r="K18" s="38">
        <v>54.833333333333336</v>
      </c>
      <c r="L18" s="52"/>
      <c r="M18" s="43" t="str">
        <f t="shared" si="7"/>
        <v>..</v>
      </c>
      <c r="N18" s="43">
        <f t="shared" si="8"/>
        <v>0.66999999999999993</v>
      </c>
      <c r="O18" s="43" t="str">
        <f t="shared" si="9"/>
        <v>..</v>
      </c>
      <c r="P18" s="43">
        <f t="shared" si="10"/>
        <v>0.55000000000000004</v>
      </c>
      <c r="Q18" s="43">
        <f t="shared" si="11"/>
        <v>0.75</v>
      </c>
      <c r="R18" s="43">
        <f t="shared" si="12"/>
        <v>0.45166666666666666</v>
      </c>
      <c r="S18" s="43"/>
      <c r="T18" s="43"/>
      <c r="U18" s="43"/>
      <c r="V18" s="43"/>
      <c r="W18" s="43"/>
      <c r="X18" s="43"/>
    </row>
    <row r="19" spans="1:24">
      <c r="A19" s="66" t="s">
        <v>116</v>
      </c>
      <c r="B19" s="43" t="s">
        <v>240</v>
      </c>
      <c r="C19" s="43">
        <f t="shared" si="0"/>
        <v>0.52166666666666661</v>
      </c>
      <c r="F19" s="43" t="s">
        <v>181</v>
      </c>
      <c r="G19" s="38">
        <v>55.000000000000007</v>
      </c>
      <c r="H19" s="43" t="s">
        <v>181</v>
      </c>
      <c r="I19" s="38">
        <v>60</v>
      </c>
      <c r="J19" s="43">
        <v>41</v>
      </c>
      <c r="K19" s="38">
        <v>43.666666666666671</v>
      </c>
      <c r="L19" s="52"/>
      <c r="M19" s="43" t="str">
        <f t="shared" si="7"/>
        <v>..</v>
      </c>
      <c r="N19" s="43">
        <f t="shared" si="8"/>
        <v>0.44999999999999996</v>
      </c>
      <c r="O19" s="43" t="str">
        <f t="shared" si="9"/>
        <v>..</v>
      </c>
      <c r="P19" s="43">
        <f t="shared" si="10"/>
        <v>0.4</v>
      </c>
      <c r="Q19" s="43">
        <f t="shared" si="11"/>
        <v>0.59000000000000008</v>
      </c>
      <c r="R19" s="43">
        <f t="shared" si="12"/>
        <v>0.56333333333333324</v>
      </c>
      <c r="S19" s="43"/>
      <c r="T19" s="43"/>
      <c r="U19" s="43"/>
      <c r="V19" s="43"/>
      <c r="W19" s="43"/>
      <c r="X19" s="43"/>
    </row>
    <row r="20" spans="1:24">
      <c r="A20" s="66" t="s">
        <v>101</v>
      </c>
      <c r="B20" s="43" t="s">
        <v>241</v>
      </c>
      <c r="C20" s="43">
        <f t="shared" si="0"/>
        <v>0.70750000000000002</v>
      </c>
      <c r="F20" s="43" t="s">
        <v>181</v>
      </c>
      <c r="G20" s="38">
        <v>17</v>
      </c>
      <c r="H20" s="43" t="s">
        <v>181</v>
      </c>
      <c r="I20" s="38">
        <v>26</v>
      </c>
      <c r="J20" s="43">
        <v>40</v>
      </c>
      <c r="K20" s="38">
        <v>30.833333333333336</v>
      </c>
      <c r="L20" s="52"/>
      <c r="M20" s="43" t="str">
        <f t="shared" si="7"/>
        <v>..</v>
      </c>
      <c r="N20" s="43">
        <f t="shared" si="8"/>
        <v>0.83</v>
      </c>
      <c r="O20" s="43" t="str">
        <f t="shared" si="9"/>
        <v>..</v>
      </c>
      <c r="P20" s="43">
        <f t="shared" si="10"/>
        <v>0.74</v>
      </c>
      <c r="Q20" s="43">
        <f t="shared" si="11"/>
        <v>0.6</v>
      </c>
      <c r="R20" s="43">
        <f t="shared" si="12"/>
        <v>0.69166666666666665</v>
      </c>
      <c r="S20" s="43"/>
      <c r="T20" s="43"/>
      <c r="U20" s="43"/>
      <c r="V20" s="43"/>
      <c r="W20" s="43"/>
      <c r="X20" s="43"/>
    </row>
    <row r="21" spans="1:24">
      <c r="A21" s="66" t="s">
        <v>88</v>
      </c>
      <c r="B21" s="43" t="s">
        <v>242</v>
      </c>
      <c r="C21" s="43">
        <f t="shared" si="0"/>
        <v>0.84916666666666663</v>
      </c>
      <c r="F21" s="43" t="s">
        <v>181</v>
      </c>
      <c r="G21" s="38">
        <v>36</v>
      </c>
      <c r="H21" s="43" t="s">
        <v>181</v>
      </c>
      <c r="I21" s="38">
        <v>17</v>
      </c>
      <c r="J21" s="43">
        <v>4</v>
      </c>
      <c r="K21" s="38">
        <v>11.166666666666668</v>
      </c>
      <c r="L21" s="52"/>
      <c r="M21" s="43" t="str">
        <f t="shared" si="7"/>
        <v>..</v>
      </c>
      <c r="N21" s="43">
        <f t="shared" si="8"/>
        <v>0.64</v>
      </c>
      <c r="O21" s="43" t="str">
        <f t="shared" si="9"/>
        <v>..</v>
      </c>
      <c r="P21" s="43">
        <f t="shared" si="10"/>
        <v>0.83</v>
      </c>
      <c r="Q21" s="43">
        <f t="shared" si="11"/>
        <v>0.96</v>
      </c>
      <c r="R21" s="43">
        <f t="shared" si="12"/>
        <v>0.88833333333333331</v>
      </c>
      <c r="S21" s="43"/>
      <c r="T21" s="43"/>
      <c r="U21" s="43"/>
      <c r="V21" s="43"/>
      <c r="W21" s="43"/>
      <c r="X21" s="43"/>
    </row>
    <row r="22" spans="1:24">
      <c r="A22" s="66" t="s">
        <v>107</v>
      </c>
      <c r="B22" s="43" t="s">
        <v>243</v>
      </c>
      <c r="C22" s="43">
        <f t="shared" si="0"/>
        <v>0.75750000000000006</v>
      </c>
      <c r="F22" s="43" t="s">
        <v>181</v>
      </c>
      <c r="G22" s="38">
        <v>41</v>
      </c>
      <c r="H22" s="43" t="s">
        <v>181</v>
      </c>
      <c r="I22" s="38">
        <v>45</v>
      </c>
      <c r="J22" s="43">
        <v>33</v>
      </c>
      <c r="K22" s="38">
        <v>8.8333333333333339</v>
      </c>
      <c r="L22" s="52"/>
      <c r="M22" s="43" t="str">
        <f t="shared" si="7"/>
        <v>..</v>
      </c>
      <c r="N22" s="43">
        <f t="shared" si="8"/>
        <v>0.59000000000000008</v>
      </c>
      <c r="O22" s="43" t="str">
        <f t="shared" si="9"/>
        <v>..</v>
      </c>
      <c r="P22" s="43">
        <f t="shared" si="10"/>
        <v>0.55000000000000004</v>
      </c>
      <c r="Q22" s="43">
        <f t="shared" si="11"/>
        <v>0.66999999999999993</v>
      </c>
      <c r="R22" s="43">
        <f t="shared" si="12"/>
        <v>0.91166666666666663</v>
      </c>
      <c r="S22" s="43"/>
      <c r="T22" s="43"/>
      <c r="U22" s="43"/>
      <c r="V22" s="43"/>
      <c r="W22" s="43"/>
      <c r="X22" s="43"/>
    </row>
    <row r="23" spans="1:24">
      <c r="A23" s="66" t="s">
        <v>102</v>
      </c>
      <c r="B23" s="43" t="s">
        <v>244</v>
      </c>
      <c r="C23" s="43">
        <f t="shared" si="0"/>
        <v>0.74708333333333332</v>
      </c>
      <c r="F23" s="43" t="s">
        <v>181</v>
      </c>
      <c r="G23" s="38">
        <v>46</v>
      </c>
      <c r="H23" s="43" t="s">
        <v>181</v>
      </c>
      <c r="I23" s="38">
        <v>39</v>
      </c>
      <c r="J23" s="43">
        <v>27</v>
      </c>
      <c r="K23" s="38">
        <v>13.25</v>
      </c>
      <c r="L23" s="52"/>
      <c r="M23" s="43" t="str">
        <f t="shared" si="7"/>
        <v>..</v>
      </c>
      <c r="N23" s="43">
        <f t="shared" si="8"/>
        <v>0.54</v>
      </c>
      <c r="O23" s="43" t="str">
        <f t="shared" si="9"/>
        <v>..</v>
      </c>
      <c r="P23" s="43">
        <f t="shared" si="10"/>
        <v>0.61</v>
      </c>
      <c r="Q23" s="43">
        <f t="shared" si="11"/>
        <v>0.73</v>
      </c>
      <c r="R23" s="43">
        <f t="shared" si="12"/>
        <v>0.86749999999999994</v>
      </c>
      <c r="S23" s="43"/>
      <c r="T23" s="43"/>
      <c r="U23" s="43"/>
      <c r="V23" s="43"/>
      <c r="W23" s="43"/>
      <c r="X23" s="43"/>
    </row>
    <row r="24" spans="1:24">
      <c r="A24" s="66" t="s">
        <v>75</v>
      </c>
      <c r="B24" s="43" t="s">
        <v>245</v>
      </c>
      <c r="C24" s="43">
        <f t="shared" si="0"/>
        <v>0.78659945341264692</v>
      </c>
      <c r="F24" s="43" t="s">
        <v>181</v>
      </c>
      <c r="G24" s="38">
        <v>36.730336194322476</v>
      </c>
      <c r="H24" s="43" t="s">
        <v>181</v>
      </c>
      <c r="I24" s="38">
        <v>32.594167834469559</v>
      </c>
      <c r="J24" s="43">
        <v>18.215823923619816</v>
      </c>
      <c r="K24" s="38">
        <v>13.499999999999998</v>
      </c>
      <c r="L24" s="52"/>
      <c r="M24" s="43" t="str">
        <f t="shared" si="7"/>
        <v>..</v>
      </c>
      <c r="N24" s="43">
        <f t="shared" si="8"/>
        <v>0.63269663805677523</v>
      </c>
      <c r="O24" s="43" t="str">
        <f t="shared" si="9"/>
        <v>..</v>
      </c>
      <c r="P24" s="43">
        <f t="shared" si="10"/>
        <v>0.67405832165530444</v>
      </c>
      <c r="Q24" s="43">
        <f t="shared" si="11"/>
        <v>0.81784176076380188</v>
      </c>
      <c r="R24" s="43">
        <f t="shared" si="12"/>
        <v>0.86499999999999999</v>
      </c>
      <c r="S24" s="43"/>
      <c r="T24" s="43"/>
      <c r="U24" s="43"/>
      <c r="V24" s="43"/>
      <c r="W24" s="43"/>
      <c r="X24" s="43"/>
    </row>
    <row r="25" spans="1:24">
      <c r="A25" s="66" t="s">
        <v>140</v>
      </c>
      <c r="B25" s="43" t="s">
        <v>246</v>
      </c>
      <c r="C25" s="43">
        <f t="shared" si="0"/>
        <v>0.79133895076365501</v>
      </c>
      <c r="F25" s="43" t="s">
        <v>181</v>
      </c>
      <c r="G25" s="38">
        <v>40.381353226572791</v>
      </c>
      <c r="H25" s="43" t="s">
        <v>181</v>
      </c>
      <c r="I25" s="38">
        <v>40.552143454700762</v>
      </c>
      <c r="J25" s="43">
        <v>34.763132860533446</v>
      </c>
      <c r="K25" s="38">
        <v>3.166666666666667</v>
      </c>
      <c r="L25" s="52"/>
      <c r="M25" s="43" t="str">
        <f t="shared" si="7"/>
        <v>..</v>
      </c>
      <c r="N25" s="43">
        <f t="shared" si="8"/>
        <v>0.59618646773427209</v>
      </c>
      <c r="O25" s="43" t="str">
        <f t="shared" si="9"/>
        <v>..</v>
      </c>
      <c r="P25" s="43">
        <f t="shared" si="10"/>
        <v>0.59447856545299238</v>
      </c>
      <c r="Q25" s="43">
        <f t="shared" si="11"/>
        <v>0.65236867139466548</v>
      </c>
      <c r="R25" s="43">
        <f t="shared" si="12"/>
        <v>0.96833333333333338</v>
      </c>
      <c r="S25" s="43"/>
      <c r="T25" s="43"/>
      <c r="U25" s="43"/>
      <c r="V25" s="43"/>
      <c r="W25" s="43"/>
      <c r="X25" s="43"/>
    </row>
    <row r="26" spans="1:24">
      <c r="A26" s="66" t="s">
        <v>10</v>
      </c>
      <c r="B26" s="43" t="s">
        <v>247</v>
      </c>
      <c r="C26" s="43">
        <f t="shared" si="0"/>
        <v>0.76536216022838732</v>
      </c>
      <c r="F26" s="43" t="s">
        <v>181</v>
      </c>
      <c r="G26" s="38">
        <v>45.936030654417756</v>
      </c>
      <c r="H26" s="43" t="s">
        <v>181</v>
      </c>
      <c r="I26" s="38">
        <v>27.67615414219468</v>
      </c>
      <c r="J26" s="43">
        <v>38.67051906635519</v>
      </c>
      <c r="K26" s="38">
        <v>9.5000000000000018</v>
      </c>
      <c r="L26" s="52"/>
      <c r="M26" s="43" t="str">
        <f t="shared" si="7"/>
        <v>..</v>
      </c>
      <c r="N26" s="43">
        <f t="shared" si="8"/>
        <v>0.54063969345582241</v>
      </c>
      <c r="O26" s="43" t="str">
        <f t="shared" si="9"/>
        <v>..</v>
      </c>
      <c r="P26" s="43">
        <f t="shared" si="10"/>
        <v>0.72323845857805313</v>
      </c>
      <c r="Q26" s="43">
        <f t="shared" si="11"/>
        <v>0.61329480933644809</v>
      </c>
      <c r="R26" s="43">
        <f t="shared" si="12"/>
        <v>0.90500000000000003</v>
      </c>
      <c r="S26" s="43"/>
      <c r="T26" s="43"/>
      <c r="U26" s="43"/>
      <c r="V26" s="43"/>
      <c r="W26" s="43"/>
      <c r="X26" s="43"/>
    </row>
    <row r="27" spans="1:24">
      <c r="A27" s="66" t="s">
        <v>24</v>
      </c>
      <c r="B27" s="43" t="s">
        <v>248</v>
      </c>
      <c r="C27" s="43">
        <f t="shared" si="0"/>
        <v>0.6665552557709532</v>
      </c>
      <c r="F27" s="43" t="s">
        <v>181</v>
      </c>
      <c r="G27" s="38">
        <v>52.459016393442624</v>
      </c>
      <c r="H27" s="43" t="s">
        <v>181</v>
      </c>
      <c r="I27" s="38">
        <v>41.782006920415228</v>
      </c>
      <c r="J27" s="43">
        <v>56.32582322357019</v>
      </c>
      <c r="K27" s="38">
        <v>16.5</v>
      </c>
      <c r="L27" s="52"/>
      <c r="M27" s="43" t="str">
        <f t="shared" si="7"/>
        <v>..</v>
      </c>
      <c r="N27" s="43">
        <f t="shared" si="8"/>
        <v>0.47540983606557374</v>
      </c>
      <c r="O27" s="43" t="str">
        <f t="shared" si="9"/>
        <v>..</v>
      </c>
      <c r="P27" s="43">
        <f t="shared" si="10"/>
        <v>0.58217993079584773</v>
      </c>
      <c r="Q27" s="43">
        <f t="shared" si="11"/>
        <v>0.43674176776429807</v>
      </c>
      <c r="R27" s="43">
        <f t="shared" si="12"/>
        <v>0.83499999999999996</v>
      </c>
      <c r="S27" s="43"/>
      <c r="T27" s="43"/>
      <c r="U27" s="43"/>
      <c r="V27" s="43"/>
      <c r="W27" s="43"/>
      <c r="X27" s="43"/>
    </row>
    <row r="28" spans="1:24">
      <c r="A28" s="66" t="s">
        <v>25</v>
      </c>
      <c r="B28" s="43" t="s">
        <v>249</v>
      </c>
      <c r="C28" s="43">
        <f t="shared" si="0"/>
        <v>0.793544599579456</v>
      </c>
      <c r="F28" s="43" t="s">
        <v>181</v>
      </c>
      <c r="G28" s="38">
        <v>57.240204429301535</v>
      </c>
      <c r="H28" s="43" t="s">
        <v>181</v>
      </c>
      <c r="I28" s="38">
        <v>24.149659863945576</v>
      </c>
      <c r="J28" s="43">
        <v>21.483375959079286</v>
      </c>
      <c r="K28" s="38">
        <v>7.0000000000000009</v>
      </c>
      <c r="L28" s="52"/>
      <c r="M28" s="43" t="str">
        <f t="shared" si="7"/>
        <v>..</v>
      </c>
      <c r="N28" s="43">
        <f t="shared" si="8"/>
        <v>0.42759795570698467</v>
      </c>
      <c r="O28" s="43" t="str">
        <f t="shared" si="9"/>
        <v>..</v>
      </c>
      <c r="P28" s="43">
        <f t="shared" si="10"/>
        <v>0.75850340136054428</v>
      </c>
      <c r="Q28" s="43">
        <f t="shared" si="11"/>
        <v>0.78516624040920713</v>
      </c>
      <c r="R28" s="43">
        <f t="shared" si="12"/>
        <v>0.92999999999999994</v>
      </c>
      <c r="S28" s="43"/>
      <c r="T28" s="43"/>
      <c r="U28" s="43"/>
      <c r="V28" s="43"/>
      <c r="W28" s="43"/>
      <c r="X28" s="43"/>
    </row>
    <row r="29" spans="1:24">
      <c r="A29" s="66" t="s">
        <v>37</v>
      </c>
      <c r="B29" s="43" t="s">
        <v>250</v>
      </c>
      <c r="C29" s="43">
        <f t="shared" si="0"/>
        <v>0.69844117892194801</v>
      </c>
      <c r="F29" s="43" t="s">
        <v>181</v>
      </c>
      <c r="G29" s="38">
        <v>53.677092138630599</v>
      </c>
      <c r="H29" s="43" t="s">
        <v>181</v>
      </c>
      <c r="I29" s="38">
        <v>36.993243243243242</v>
      </c>
      <c r="J29" s="43">
        <v>37.264957264957268</v>
      </c>
      <c r="K29" s="38">
        <v>17.666666666666671</v>
      </c>
      <c r="L29" s="52"/>
      <c r="M29" s="43" t="str">
        <f t="shared" si="7"/>
        <v>..</v>
      </c>
      <c r="N29" s="43">
        <f t="shared" si="8"/>
        <v>0.463229078613694</v>
      </c>
      <c r="O29" s="43" t="str">
        <f t="shared" si="9"/>
        <v>..</v>
      </c>
      <c r="P29" s="43">
        <f t="shared" si="10"/>
        <v>0.63006756756756754</v>
      </c>
      <c r="Q29" s="43">
        <f t="shared" si="11"/>
        <v>0.62735042735042734</v>
      </c>
      <c r="R29" s="43">
        <f t="shared" si="12"/>
        <v>0.82333333333333325</v>
      </c>
      <c r="S29" s="43"/>
      <c r="T29" s="43"/>
      <c r="U29" s="43"/>
      <c r="V29" s="43"/>
      <c r="W29" s="43"/>
      <c r="X29" s="43"/>
    </row>
    <row r="30" spans="1:24">
      <c r="A30" s="66" t="s">
        <v>39</v>
      </c>
      <c r="B30" s="43" t="s">
        <v>251</v>
      </c>
      <c r="C30" s="43">
        <f t="shared" si="0"/>
        <v>0.77276185580270473</v>
      </c>
      <c r="F30" s="43" t="s">
        <v>181</v>
      </c>
      <c r="G30" s="38">
        <v>38.280450358238568</v>
      </c>
      <c r="H30" s="43" t="s">
        <v>181</v>
      </c>
      <c r="I30" s="38">
        <v>28.687690742623939</v>
      </c>
      <c r="J30" s="43">
        <v>26.37474541751466</v>
      </c>
      <c r="K30" s="38">
        <v>14.333333333333334</v>
      </c>
      <c r="L30" s="52"/>
      <c r="M30" s="43" t="str">
        <f t="shared" si="7"/>
        <v>..</v>
      </c>
      <c r="N30" s="43">
        <f t="shared" si="8"/>
        <v>0.61719549641761429</v>
      </c>
      <c r="O30" s="43" t="str">
        <f t="shared" si="9"/>
        <v>..</v>
      </c>
      <c r="P30" s="43">
        <f t="shared" si="10"/>
        <v>0.71312309257376061</v>
      </c>
      <c r="Q30" s="43">
        <f t="shared" si="11"/>
        <v>0.73625254582485344</v>
      </c>
      <c r="R30" s="43">
        <f t="shared" si="12"/>
        <v>0.85666666666666669</v>
      </c>
      <c r="S30" s="43"/>
      <c r="T30" s="43"/>
      <c r="U30" s="43"/>
      <c r="V30" s="43"/>
      <c r="W30" s="43"/>
      <c r="X30" s="43"/>
    </row>
    <row r="31" spans="1:24">
      <c r="A31" s="66" t="s">
        <v>32</v>
      </c>
      <c r="B31" s="43" t="s">
        <v>252</v>
      </c>
      <c r="C31" s="43">
        <f t="shared" si="0"/>
        <v>0.70428088531557953</v>
      </c>
      <c r="F31" s="43" t="s">
        <v>181</v>
      </c>
      <c r="G31" s="38">
        <v>62.410606042327686</v>
      </c>
      <c r="H31" s="43" t="s">
        <v>181</v>
      </c>
      <c r="I31" s="38">
        <v>39.813612644894825</v>
      </c>
      <c r="J31" s="43">
        <v>47.207250123429738</v>
      </c>
      <c r="K31" s="38">
        <v>9.3333333333333339</v>
      </c>
      <c r="L31" s="52"/>
      <c r="M31" s="43" t="str">
        <f t="shared" si="7"/>
        <v>..</v>
      </c>
      <c r="N31" s="43">
        <f t="shared" si="8"/>
        <v>0.37589393957672312</v>
      </c>
      <c r="O31" s="43" t="str">
        <f t="shared" si="9"/>
        <v>..</v>
      </c>
      <c r="P31" s="43">
        <f t="shared" si="10"/>
        <v>0.60186387355105175</v>
      </c>
      <c r="Q31" s="43">
        <f t="shared" si="11"/>
        <v>0.52792749876570255</v>
      </c>
      <c r="R31" s="43">
        <f t="shared" si="12"/>
        <v>0.90666666666666662</v>
      </c>
      <c r="S31" s="43"/>
      <c r="T31" s="43"/>
      <c r="U31" s="43"/>
      <c r="V31" s="43"/>
      <c r="W31" s="43"/>
      <c r="X31" s="43"/>
    </row>
    <row r="32" spans="1:24">
      <c r="A32" s="66" t="s">
        <v>46</v>
      </c>
      <c r="B32" s="43" t="s">
        <v>253</v>
      </c>
      <c r="C32" s="43">
        <f t="shared" si="0"/>
        <v>0.72590079267254271</v>
      </c>
      <c r="F32" s="43" t="s">
        <v>181</v>
      </c>
      <c r="G32" s="38">
        <v>42.700421940928265</v>
      </c>
      <c r="H32" s="43" t="s">
        <v>181</v>
      </c>
      <c r="I32" s="38">
        <v>34.716342082980525</v>
      </c>
      <c r="J32" s="43">
        <v>39.542760372565624</v>
      </c>
      <c r="K32" s="38">
        <v>15.833333333333336</v>
      </c>
      <c r="L32" s="52"/>
      <c r="M32" s="43" t="str">
        <f t="shared" si="7"/>
        <v>..</v>
      </c>
      <c r="N32" s="43">
        <f t="shared" si="8"/>
        <v>0.57299578059071732</v>
      </c>
      <c r="O32" s="43" t="str">
        <f t="shared" si="9"/>
        <v>..</v>
      </c>
      <c r="P32" s="43">
        <f t="shared" si="10"/>
        <v>0.65283657917019478</v>
      </c>
      <c r="Q32" s="43">
        <f t="shared" si="11"/>
        <v>0.60457239627434378</v>
      </c>
      <c r="R32" s="43">
        <f t="shared" si="12"/>
        <v>0.84166666666666667</v>
      </c>
      <c r="S32" s="43"/>
      <c r="T32" s="43"/>
      <c r="U32" s="43"/>
      <c r="V32" s="43"/>
      <c r="W32" s="43"/>
      <c r="X32" s="43"/>
    </row>
    <row r="33" spans="1:24">
      <c r="A33" s="66" t="s">
        <v>132</v>
      </c>
      <c r="B33" s="43" t="s">
        <v>254</v>
      </c>
      <c r="C33" s="43">
        <f t="shared" si="0"/>
        <v>0.73119406289973443</v>
      </c>
      <c r="F33" s="43" t="s">
        <v>181</v>
      </c>
      <c r="G33" s="38">
        <v>42.229386187683851</v>
      </c>
      <c r="H33" s="43" t="s">
        <v>181</v>
      </c>
      <c r="I33" s="38">
        <v>32.008579700960681</v>
      </c>
      <c r="J33" s="43">
        <v>33.545596371514783</v>
      </c>
      <c r="K33" s="38">
        <v>17.833333333333336</v>
      </c>
      <c r="L33" s="52"/>
      <c r="M33" s="43" t="str">
        <f t="shared" si="7"/>
        <v>..</v>
      </c>
      <c r="N33" s="43">
        <f t="shared" si="8"/>
        <v>0.57770613812316152</v>
      </c>
      <c r="O33" s="43" t="str">
        <f t="shared" si="9"/>
        <v>..</v>
      </c>
      <c r="P33" s="43">
        <f t="shared" si="10"/>
        <v>0.67991420299039318</v>
      </c>
      <c r="Q33" s="43">
        <f t="shared" si="11"/>
        <v>0.66454403628485215</v>
      </c>
      <c r="R33" s="43">
        <f t="shared" si="12"/>
        <v>0.82166666666666666</v>
      </c>
      <c r="S33" s="43"/>
      <c r="T33" s="43"/>
      <c r="U33" s="43"/>
      <c r="V33" s="43"/>
      <c r="W33" s="43"/>
      <c r="X33" s="43"/>
    </row>
    <row r="34" spans="1:24">
      <c r="A34" s="66" t="s">
        <v>62</v>
      </c>
      <c r="B34" s="43" t="s">
        <v>255</v>
      </c>
      <c r="C34" s="43">
        <f t="shared" si="0"/>
        <v>0.74338879700987981</v>
      </c>
      <c r="F34" s="43" t="s">
        <v>181</v>
      </c>
      <c r="G34" s="38">
        <v>37.456961252139834</v>
      </c>
      <c r="H34" s="43" t="s">
        <v>181</v>
      </c>
      <c r="I34" s="38">
        <v>31.955237961629962</v>
      </c>
      <c r="J34" s="43">
        <v>30.554522580302272</v>
      </c>
      <c r="K34" s="38">
        <v>18.000000000000004</v>
      </c>
      <c r="L34" s="52"/>
      <c r="M34" s="43" t="str">
        <f t="shared" si="7"/>
        <v>..</v>
      </c>
      <c r="N34" s="43">
        <f t="shared" si="8"/>
        <v>0.62543038747860158</v>
      </c>
      <c r="O34" s="43" t="str">
        <f t="shared" si="9"/>
        <v>..</v>
      </c>
      <c r="P34" s="43">
        <f t="shared" si="10"/>
        <v>0.68044762038370044</v>
      </c>
      <c r="Q34" s="43">
        <f t="shared" si="11"/>
        <v>0.69445477419697732</v>
      </c>
      <c r="R34" s="43">
        <f t="shared" si="12"/>
        <v>0.82</v>
      </c>
      <c r="S34" s="43"/>
      <c r="T34" s="43"/>
      <c r="U34" s="43"/>
      <c r="V34" s="43"/>
      <c r="W34" s="43"/>
      <c r="X34" s="43"/>
    </row>
    <row r="35" spans="1:24">
      <c r="A35" s="43" t="s">
        <v>65</v>
      </c>
      <c r="B35" s="43" t="s">
        <v>256</v>
      </c>
      <c r="C35" s="43">
        <f t="shared" si="0"/>
        <v>0.65976308976093534</v>
      </c>
      <c r="E35"/>
      <c r="F35" s="43" t="s">
        <v>181</v>
      </c>
      <c r="G35" s="38">
        <v>43.031256944191767</v>
      </c>
      <c r="H35" s="43" t="s">
        <v>181</v>
      </c>
      <c r="I35" s="38">
        <v>38.241159932405431</v>
      </c>
      <c r="J35" s="43">
        <v>42.369729266841603</v>
      </c>
      <c r="K35" s="38">
        <v>26.833333333333332</v>
      </c>
      <c r="M35" s="43" t="str">
        <f t="shared" si="7"/>
        <v>..</v>
      </c>
      <c r="N35" s="43">
        <f t="shared" si="8"/>
        <v>0.56968743055808235</v>
      </c>
      <c r="O35" s="43" t="str">
        <f t="shared" si="9"/>
        <v>..</v>
      </c>
      <c r="P35" s="43">
        <f t="shared" si="10"/>
        <v>0.61758840067594567</v>
      </c>
      <c r="Q35" s="43">
        <f t="shared" si="11"/>
        <v>0.57630270733158395</v>
      </c>
      <c r="R35" s="43">
        <f t="shared" si="12"/>
        <v>0.73166666666666669</v>
      </c>
      <c r="S35" s="43"/>
      <c r="T35" s="43"/>
      <c r="U35" s="43"/>
      <c r="V35" s="43"/>
      <c r="W35" s="43"/>
      <c r="X35" s="43"/>
    </row>
    <row r="36" spans="1:24">
      <c r="A36" s="43" t="s">
        <v>98</v>
      </c>
      <c r="B36" s="43" t="s">
        <v>257</v>
      </c>
      <c r="C36" s="43">
        <f t="shared" si="0"/>
        <v>0.58015117712881126</v>
      </c>
      <c r="D36" s="66"/>
      <c r="E36" s="41"/>
      <c r="F36" s="43" t="s">
        <v>181</v>
      </c>
      <c r="G36" s="38">
        <v>56.041141807325943</v>
      </c>
      <c r="H36" s="43" t="s">
        <v>181</v>
      </c>
      <c r="I36" s="38">
        <v>57.018819450570668</v>
      </c>
      <c r="J36" s="43">
        <v>49.849332464816676</v>
      </c>
      <c r="K36" s="38">
        <v>29.666666666666668</v>
      </c>
      <c r="M36" s="43" t="str">
        <f t="shared" si="7"/>
        <v>..</v>
      </c>
      <c r="N36" s="43">
        <f t="shared" si="8"/>
        <v>0.43958858192674055</v>
      </c>
      <c r="O36" s="43" t="str">
        <f t="shared" si="9"/>
        <v>..</v>
      </c>
      <c r="P36" s="43">
        <f t="shared" si="10"/>
        <v>0.42981180549429332</v>
      </c>
      <c r="Q36" s="43">
        <f t="shared" si="11"/>
        <v>0.50150667535183324</v>
      </c>
      <c r="R36" s="43">
        <f t="shared" si="12"/>
        <v>0.70333333333333337</v>
      </c>
      <c r="S36" s="43"/>
      <c r="T36" s="43"/>
      <c r="U36" s="43"/>
      <c r="V36" s="43"/>
      <c r="W36" s="43"/>
      <c r="X36" s="43"/>
    </row>
    <row r="37" spans="1:24">
      <c r="A37" s="43" t="s">
        <v>111</v>
      </c>
      <c r="B37" s="43" t="s">
        <v>258</v>
      </c>
      <c r="C37" s="43">
        <f t="shared" si="0"/>
        <v>0.76252212118609797</v>
      </c>
      <c r="D37" s="66"/>
      <c r="E37" s="41"/>
      <c r="F37" s="43" t="s">
        <v>181</v>
      </c>
      <c r="G37" s="38">
        <v>37.476408678420405</v>
      </c>
      <c r="H37" s="43" t="s">
        <v>181</v>
      </c>
      <c r="I37" s="38">
        <v>26.923120570365384</v>
      </c>
      <c r="J37" s="43">
        <v>45.087198039555439</v>
      </c>
      <c r="K37" s="38">
        <v>10.999999999999998</v>
      </c>
      <c r="M37" s="43" t="str">
        <f t="shared" si="7"/>
        <v>..</v>
      </c>
      <c r="N37" s="43">
        <f t="shared" si="8"/>
        <v>0.62523591321579597</v>
      </c>
      <c r="O37" s="43" t="str">
        <f t="shared" si="9"/>
        <v>..</v>
      </c>
      <c r="P37" s="43">
        <f t="shared" si="10"/>
        <v>0.73076879429634611</v>
      </c>
      <c r="Q37" s="43">
        <f t="shared" si="11"/>
        <v>0.54912801960444568</v>
      </c>
      <c r="R37" s="43">
        <f t="shared" si="12"/>
        <v>0.89</v>
      </c>
      <c r="S37" s="43"/>
      <c r="T37" s="43"/>
      <c r="U37" s="43"/>
      <c r="V37" s="43"/>
      <c r="W37" s="43"/>
      <c r="X37" s="43"/>
    </row>
    <row r="38" spans="1:24">
      <c r="A38" s="43" t="s">
        <v>117</v>
      </c>
      <c r="B38" s="43" t="s">
        <v>259</v>
      </c>
      <c r="C38" s="43">
        <f t="shared" si="0"/>
        <v>0.72206996499411769</v>
      </c>
      <c r="D38" s="66"/>
      <c r="E38" s="41"/>
      <c r="F38" s="43" t="s">
        <v>181</v>
      </c>
      <c r="G38" s="38">
        <v>42.929806714139303</v>
      </c>
      <c r="H38" s="43" t="s">
        <v>181</v>
      </c>
      <c r="I38" s="38">
        <v>29.208924949289365</v>
      </c>
      <c r="J38" s="43">
        <v>34.619289340100678</v>
      </c>
      <c r="K38" s="38">
        <v>20.000000000000004</v>
      </c>
      <c r="M38" s="43" t="str">
        <f t="shared" si="7"/>
        <v>..</v>
      </c>
      <c r="N38" s="43">
        <f t="shared" si="8"/>
        <v>0.57070193285860693</v>
      </c>
      <c r="O38" s="43" t="str">
        <f t="shared" si="9"/>
        <v>..</v>
      </c>
      <c r="P38" s="43">
        <f t="shared" si="10"/>
        <v>0.70791075050710628</v>
      </c>
      <c r="Q38" s="43">
        <f t="shared" si="11"/>
        <v>0.65380710659899322</v>
      </c>
      <c r="R38" s="43">
        <f t="shared" si="12"/>
        <v>0.79999999999999993</v>
      </c>
      <c r="S38" s="43"/>
      <c r="T38" s="43"/>
      <c r="U38" s="43"/>
      <c r="V38" s="43"/>
      <c r="W38" s="43"/>
      <c r="X38" s="43"/>
    </row>
    <row r="39" spans="1:24">
      <c r="A39" s="43" t="s">
        <v>123</v>
      </c>
      <c r="B39" s="43" t="s">
        <v>260</v>
      </c>
      <c r="C39" s="43">
        <f t="shared" si="0"/>
        <v>0.62732228261463285</v>
      </c>
      <c r="D39" s="66"/>
      <c r="E39" s="41"/>
      <c r="F39" s="43" t="s">
        <v>181</v>
      </c>
      <c r="G39" s="38">
        <v>69.232642502830032</v>
      </c>
      <c r="H39" s="43" t="s">
        <v>181</v>
      </c>
      <c r="I39" s="38">
        <v>53.779377408935034</v>
      </c>
      <c r="J39" s="43">
        <v>60.094610519455202</v>
      </c>
      <c r="K39" s="38">
        <v>13.5</v>
      </c>
      <c r="M39" s="43" t="str">
        <f t="shared" si="7"/>
        <v>..</v>
      </c>
      <c r="N39" s="43">
        <f t="shared" si="8"/>
        <v>0.30767357497169967</v>
      </c>
      <c r="O39" s="43" t="str">
        <f t="shared" si="9"/>
        <v>..</v>
      </c>
      <c r="P39" s="43">
        <f t="shared" si="10"/>
        <v>0.46220622591064964</v>
      </c>
      <c r="Q39" s="43">
        <f t="shared" si="11"/>
        <v>0.39905389480544795</v>
      </c>
      <c r="R39" s="43">
        <f t="shared" si="12"/>
        <v>0.86499999999999999</v>
      </c>
      <c r="S39" s="43"/>
      <c r="T39" s="43"/>
      <c r="U39" s="43"/>
      <c r="V39" s="43"/>
      <c r="W39" s="43"/>
      <c r="X39" s="43"/>
    </row>
    <row r="40" spans="1:24">
      <c r="A40" s="43" t="s">
        <v>118</v>
      </c>
      <c r="B40" s="43" t="s">
        <v>261</v>
      </c>
      <c r="C40" s="43">
        <f t="shared" si="0"/>
        <v>0.60446673498958037</v>
      </c>
      <c r="D40" s="66"/>
      <c r="E40" s="41"/>
      <c r="F40" s="43" t="s">
        <v>181</v>
      </c>
      <c r="G40" s="38">
        <v>64.370748299319729</v>
      </c>
      <c r="H40" s="43" t="s">
        <v>181</v>
      </c>
      <c r="I40" s="38">
        <v>53.225806451612897</v>
      </c>
      <c r="J40" s="43">
        <v>62.723404255319146</v>
      </c>
      <c r="K40" s="38">
        <v>19.000000000000004</v>
      </c>
      <c r="M40" s="43" t="str">
        <f t="shared" si="7"/>
        <v>..</v>
      </c>
      <c r="N40" s="43">
        <f t="shared" si="8"/>
        <v>0.35629251700680276</v>
      </c>
      <c r="O40" s="43" t="str">
        <f t="shared" si="9"/>
        <v>..</v>
      </c>
      <c r="P40" s="43">
        <f t="shared" si="10"/>
        <v>0.467741935483871</v>
      </c>
      <c r="Q40" s="43">
        <f t="shared" si="11"/>
        <v>0.37276595744680852</v>
      </c>
      <c r="R40" s="43">
        <f t="shared" si="12"/>
        <v>0.80999999999999994</v>
      </c>
      <c r="S40" s="43"/>
      <c r="T40" s="43"/>
      <c r="U40" s="43"/>
      <c r="V40" s="43"/>
      <c r="W40" s="43"/>
      <c r="X40" s="43"/>
    </row>
    <row r="41" spans="1:24">
      <c r="A41" s="43" t="s">
        <v>147</v>
      </c>
      <c r="B41" s="43" t="s">
        <v>262</v>
      </c>
      <c r="C41" s="43">
        <f t="shared" si="0"/>
        <v>0.85002038666653368</v>
      </c>
      <c r="D41" s="66"/>
      <c r="E41" s="41"/>
      <c r="F41" s="43" t="s">
        <v>181</v>
      </c>
      <c r="G41" s="38">
        <v>20.38917089678511</v>
      </c>
      <c r="H41" s="43" t="s">
        <v>181</v>
      </c>
      <c r="I41" s="38">
        <v>19.18850380388842</v>
      </c>
      <c r="J41" s="43">
        <v>13.910093299406276</v>
      </c>
      <c r="K41" s="38">
        <v>12.166666666666666</v>
      </c>
      <c r="M41" s="43" t="str">
        <f t="shared" si="7"/>
        <v>..</v>
      </c>
      <c r="N41" s="43">
        <f t="shared" si="8"/>
        <v>0.79610829103214886</v>
      </c>
      <c r="O41" s="43" t="str">
        <f t="shared" si="9"/>
        <v>..</v>
      </c>
      <c r="P41" s="43">
        <f t="shared" si="10"/>
        <v>0.80811496196111576</v>
      </c>
      <c r="Q41" s="43">
        <f t="shared" si="11"/>
        <v>0.86089906700593721</v>
      </c>
      <c r="R41" s="43">
        <f t="shared" si="12"/>
        <v>0.8783333333333333</v>
      </c>
      <c r="S41" s="43"/>
      <c r="T41" s="43"/>
      <c r="U41" s="43"/>
      <c r="V41" s="43"/>
      <c r="W41" s="43"/>
      <c r="X41" s="43"/>
    </row>
    <row r="42" spans="1:24">
      <c r="A42" s="43" t="s">
        <v>150</v>
      </c>
      <c r="B42" s="43" t="s">
        <v>263</v>
      </c>
      <c r="C42" s="43">
        <f t="shared" si="0"/>
        <v>0.52946690145645903</v>
      </c>
      <c r="D42" s="66"/>
      <c r="E42" s="41"/>
      <c r="F42" s="43" t="s">
        <v>181</v>
      </c>
      <c r="G42" s="38">
        <v>56.173913043478265</v>
      </c>
      <c r="H42" s="43" t="s">
        <v>181</v>
      </c>
      <c r="I42" s="38">
        <v>58.469475494411007</v>
      </c>
      <c r="J42" s="43">
        <v>66.17647058823529</v>
      </c>
      <c r="K42" s="38">
        <v>33.833333333333329</v>
      </c>
      <c r="M42" s="43" t="str">
        <f t="shared" si="7"/>
        <v>..</v>
      </c>
      <c r="N42" s="43">
        <f t="shared" si="8"/>
        <v>0.43826086956521737</v>
      </c>
      <c r="O42" s="43" t="str">
        <f t="shared" si="9"/>
        <v>..</v>
      </c>
      <c r="P42" s="43">
        <f t="shared" si="10"/>
        <v>0.41530524505588995</v>
      </c>
      <c r="Q42" s="43">
        <f t="shared" si="11"/>
        <v>0.33823529411764708</v>
      </c>
      <c r="R42" s="43">
        <f t="shared" si="12"/>
        <v>0.66166666666666674</v>
      </c>
      <c r="S42" s="43"/>
      <c r="T42" s="43"/>
      <c r="U42" s="43"/>
      <c r="V42" s="43"/>
      <c r="W42" s="43"/>
      <c r="X42" s="43"/>
    </row>
    <row r="43" spans="1:24">
      <c r="A43" s="1" t="s">
        <v>9</v>
      </c>
      <c r="B43" s="43" t="s">
        <v>264</v>
      </c>
      <c r="C43" s="43">
        <f t="shared" si="0"/>
        <v>0.6378571428571429</v>
      </c>
      <c r="E43"/>
      <c r="F43" s="43" t="s">
        <v>181</v>
      </c>
      <c r="G43" s="38">
        <v>55</v>
      </c>
      <c r="H43" s="43" t="s">
        <v>181</v>
      </c>
      <c r="I43" s="38">
        <v>45</v>
      </c>
      <c r="J43" s="43">
        <v>56</v>
      </c>
      <c r="K43" s="38">
        <v>20.428571428571427</v>
      </c>
      <c r="M43" s="43" t="str">
        <f t="shared" si="7"/>
        <v>..</v>
      </c>
      <c r="N43" s="43">
        <f t="shared" si="8"/>
        <v>0.44999999999999996</v>
      </c>
      <c r="O43" s="43" t="str">
        <f t="shared" si="9"/>
        <v>..</v>
      </c>
      <c r="P43" s="43">
        <f t="shared" si="10"/>
        <v>0.55000000000000004</v>
      </c>
      <c r="Q43" s="43">
        <f t="shared" si="11"/>
        <v>0.43999999999999995</v>
      </c>
      <c r="R43" s="43">
        <f t="shared" si="12"/>
        <v>0.79571428571428571</v>
      </c>
      <c r="S43" s="43"/>
      <c r="T43" s="43"/>
      <c r="U43" s="43"/>
      <c r="V43" s="43"/>
      <c r="W43" s="43"/>
      <c r="X43" s="43"/>
    </row>
    <row r="44" spans="1:24">
      <c r="A44" s="1" t="s">
        <v>11</v>
      </c>
      <c r="B44" s="43" t="s">
        <v>265</v>
      </c>
      <c r="C44" s="43">
        <f t="shared" si="0"/>
        <v>0.72416666666666663</v>
      </c>
      <c r="E44"/>
      <c r="F44" s="43" t="s">
        <v>181</v>
      </c>
      <c r="G44" s="38">
        <v>42</v>
      </c>
      <c r="H44" s="43" t="s">
        <v>181</v>
      </c>
      <c r="I44" s="38">
        <v>45</v>
      </c>
      <c r="J44" s="43">
        <v>41</v>
      </c>
      <c r="K44" s="38">
        <v>12.5</v>
      </c>
      <c r="M44" s="43" t="str">
        <f t="shared" si="7"/>
        <v>..</v>
      </c>
      <c r="N44" s="43">
        <f t="shared" si="8"/>
        <v>0.58000000000000007</v>
      </c>
      <c r="O44" s="43" t="str">
        <f t="shared" si="9"/>
        <v>..</v>
      </c>
      <c r="P44" s="43">
        <f t="shared" si="10"/>
        <v>0.55000000000000004</v>
      </c>
      <c r="Q44" s="43">
        <f t="shared" si="11"/>
        <v>0.59000000000000008</v>
      </c>
      <c r="R44" s="43">
        <f t="shared" si="12"/>
        <v>0.875</v>
      </c>
      <c r="S44" s="43"/>
      <c r="T44" s="43"/>
      <c r="U44" s="43"/>
      <c r="V44" s="43"/>
      <c r="W44" s="43"/>
      <c r="X44" s="43"/>
    </row>
    <row r="45" spans="1:24">
      <c r="A45" s="1" t="s">
        <v>14</v>
      </c>
      <c r="B45" s="43" t="s">
        <v>266</v>
      </c>
      <c r="C45" s="43">
        <f t="shared" si="0"/>
        <v>0.78833333333333333</v>
      </c>
      <c r="E45"/>
      <c r="F45" s="43" t="s">
        <v>181</v>
      </c>
      <c r="G45" s="38">
        <v>12</v>
      </c>
      <c r="H45" s="43" t="s">
        <v>181</v>
      </c>
      <c r="I45" s="38">
        <v>12</v>
      </c>
      <c r="J45" s="43">
        <v>16</v>
      </c>
      <c r="K45" s="38">
        <v>29</v>
      </c>
      <c r="M45" s="43" t="str">
        <f t="shared" si="7"/>
        <v>..</v>
      </c>
      <c r="N45" s="43">
        <f t="shared" si="8"/>
        <v>0.88</v>
      </c>
      <c r="O45" s="43" t="str">
        <f t="shared" si="9"/>
        <v>..</v>
      </c>
      <c r="P45" s="43">
        <f t="shared" si="10"/>
        <v>0.88</v>
      </c>
      <c r="Q45" s="43">
        <f t="shared" si="11"/>
        <v>0.84</v>
      </c>
      <c r="R45" s="43">
        <f t="shared" si="12"/>
        <v>0.71</v>
      </c>
      <c r="S45" s="43"/>
      <c r="T45" s="43"/>
      <c r="U45" s="43"/>
      <c r="V45" s="43"/>
      <c r="W45" s="43"/>
      <c r="X45" s="43"/>
    </row>
    <row r="46" spans="1:24">
      <c r="A46" s="1" t="s">
        <v>23</v>
      </c>
      <c r="B46" s="43" t="s">
        <v>267</v>
      </c>
      <c r="C46" s="43">
        <f t="shared" si="0"/>
        <v>0.8180952380952381</v>
      </c>
      <c r="D46" s="41"/>
      <c r="E46"/>
      <c r="F46" s="43" t="s">
        <v>181</v>
      </c>
      <c r="G46" s="38">
        <v>22</v>
      </c>
      <c r="H46" s="43" t="s">
        <v>181</v>
      </c>
      <c r="I46" s="38">
        <v>32</v>
      </c>
      <c r="J46" s="43">
        <v>23</v>
      </c>
      <c r="K46" s="38">
        <v>10.714285714285714</v>
      </c>
      <c r="M46" s="43" t="str">
        <f t="shared" si="7"/>
        <v>..</v>
      </c>
      <c r="N46" s="43">
        <f t="shared" si="8"/>
        <v>0.78</v>
      </c>
      <c r="O46" s="43" t="str">
        <f t="shared" si="9"/>
        <v>..</v>
      </c>
      <c r="P46" s="43">
        <f t="shared" si="10"/>
        <v>0.67999999999999994</v>
      </c>
      <c r="Q46" s="43">
        <f t="shared" si="11"/>
        <v>0.77</v>
      </c>
      <c r="R46" s="43">
        <f t="shared" si="12"/>
        <v>0.8928571428571429</v>
      </c>
      <c r="S46" s="43"/>
      <c r="T46" s="43"/>
      <c r="U46" s="43"/>
      <c r="V46" s="43"/>
      <c r="W46" s="43"/>
      <c r="X46" s="43"/>
    </row>
    <row r="47" spans="1:24">
      <c r="A47" s="1" t="s">
        <v>16</v>
      </c>
      <c r="B47" s="43" t="s">
        <v>268</v>
      </c>
      <c r="C47" s="43">
        <f t="shared" si="0"/>
        <v>0.83000000000000007</v>
      </c>
      <c r="D47" s="41"/>
      <c r="E47"/>
      <c r="F47" s="43" t="s">
        <v>181</v>
      </c>
      <c r="G47" s="38">
        <v>19</v>
      </c>
      <c r="H47" s="43" t="s">
        <v>181</v>
      </c>
      <c r="I47" s="38">
        <v>20</v>
      </c>
      <c r="J47" s="43">
        <v>12</v>
      </c>
      <c r="K47" s="38" t="s">
        <v>181</v>
      </c>
      <c r="M47" s="43" t="str">
        <f t="shared" si="7"/>
        <v>..</v>
      </c>
      <c r="N47" s="43">
        <f t="shared" si="8"/>
        <v>0.81</v>
      </c>
      <c r="O47" s="43" t="str">
        <f t="shared" si="9"/>
        <v>..</v>
      </c>
      <c r="P47" s="43">
        <f t="shared" si="10"/>
        <v>0.8</v>
      </c>
      <c r="Q47" s="43">
        <f t="shared" si="11"/>
        <v>0.88</v>
      </c>
      <c r="R47" s="43" t="str">
        <f t="shared" si="12"/>
        <v>..</v>
      </c>
      <c r="S47" s="43"/>
      <c r="T47" s="43"/>
      <c r="U47" s="43"/>
      <c r="V47" s="43"/>
      <c r="W47" s="43"/>
      <c r="X47" s="43"/>
    </row>
    <row r="48" spans="1:24">
      <c r="A48" s="1" t="s">
        <v>22</v>
      </c>
      <c r="B48" s="43" t="s">
        <v>269</v>
      </c>
      <c r="C48" s="43">
        <f t="shared" si="0"/>
        <v>0.67733333333333334</v>
      </c>
      <c r="D48" s="41"/>
      <c r="E48"/>
      <c r="F48" s="43" t="s">
        <v>181</v>
      </c>
      <c r="G48" s="38">
        <v>54</v>
      </c>
      <c r="H48" s="43" t="s">
        <v>181</v>
      </c>
      <c r="I48" s="38">
        <v>56</v>
      </c>
      <c r="J48" s="43">
        <v>44</v>
      </c>
      <c r="K48" s="38">
        <v>13.2</v>
      </c>
      <c r="M48" s="43" t="str">
        <f t="shared" si="7"/>
        <v>..</v>
      </c>
      <c r="N48" s="43">
        <f t="shared" si="8"/>
        <v>0.45999999999999996</v>
      </c>
      <c r="O48" s="43" t="str">
        <f t="shared" si="9"/>
        <v>..</v>
      </c>
      <c r="P48" s="43">
        <f t="shared" si="10"/>
        <v>0.43999999999999995</v>
      </c>
      <c r="Q48" s="43">
        <f t="shared" si="11"/>
        <v>0.56000000000000005</v>
      </c>
      <c r="R48" s="43">
        <f t="shared" si="12"/>
        <v>0.86799999999999999</v>
      </c>
      <c r="S48" s="43"/>
      <c r="T48" s="43"/>
      <c r="U48" s="43"/>
      <c r="V48" s="43"/>
      <c r="W48" s="43"/>
      <c r="X48" s="43"/>
    </row>
    <row r="49" spans="1:24">
      <c r="A49" s="1" t="s">
        <v>20</v>
      </c>
      <c r="B49" s="43" t="s">
        <v>270</v>
      </c>
      <c r="C49" s="43">
        <f t="shared" si="0"/>
        <v>0.76249999999999996</v>
      </c>
      <c r="D49" s="41"/>
      <c r="E49"/>
      <c r="F49" s="43" t="s">
        <v>181</v>
      </c>
      <c r="G49" s="38">
        <v>41</v>
      </c>
      <c r="H49" s="43" t="s">
        <v>181</v>
      </c>
      <c r="I49" s="38">
        <v>31</v>
      </c>
      <c r="J49" s="43">
        <v>42</v>
      </c>
      <c r="K49" s="38">
        <v>9.5</v>
      </c>
      <c r="M49" s="43" t="str">
        <f t="shared" si="7"/>
        <v>..</v>
      </c>
      <c r="N49" s="43">
        <f t="shared" si="8"/>
        <v>0.59000000000000008</v>
      </c>
      <c r="O49" s="43" t="str">
        <f t="shared" si="9"/>
        <v>..</v>
      </c>
      <c r="P49" s="43">
        <f t="shared" si="10"/>
        <v>0.69</v>
      </c>
      <c r="Q49" s="43">
        <f t="shared" si="11"/>
        <v>0.58000000000000007</v>
      </c>
      <c r="R49" s="43">
        <f t="shared" si="12"/>
        <v>0.90500000000000003</v>
      </c>
      <c r="S49" s="43"/>
      <c r="T49" s="43"/>
      <c r="U49" s="43"/>
      <c r="V49" s="43"/>
      <c r="W49" s="43"/>
      <c r="X49" s="43"/>
    </row>
    <row r="50" spans="1:24">
      <c r="A50" s="1" t="s">
        <v>66</v>
      </c>
      <c r="B50" s="43" t="s">
        <v>271</v>
      </c>
      <c r="C50" s="43">
        <f t="shared" si="0"/>
        <v>0.84547619047619049</v>
      </c>
      <c r="E50"/>
      <c r="F50" s="43" t="s">
        <v>181</v>
      </c>
      <c r="G50" s="38">
        <v>28</v>
      </c>
      <c r="H50" s="43" t="s">
        <v>181</v>
      </c>
      <c r="I50" s="38">
        <v>28</v>
      </c>
      <c r="J50" s="43">
        <v>26</v>
      </c>
      <c r="K50" s="38">
        <v>3.5714285714285716</v>
      </c>
      <c r="M50" s="43" t="str">
        <f t="shared" si="7"/>
        <v>..</v>
      </c>
      <c r="N50" s="43">
        <f t="shared" si="8"/>
        <v>0.72</v>
      </c>
      <c r="O50" s="43" t="str">
        <f t="shared" si="9"/>
        <v>..</v>
      </c>
      <c r="P50" s="43">
        <f t="shared" si="10"/>
        <v>0.72</v>
      </c>
      <c r="Q50" s="43">
        <f t="shared" si="11"/>
        <v>0.74</v>
      </c>
      <c r="R50" s="43">
        <f t="shared" si="12"/>
        <v>0.9642857142857143</v>
      </c>
      <c r="S50" s="43"/>
      <c r="T50" s="43"/>
      <c r="U50" s="43"/>
      <c r="V50" s="43"/>
      <c r="W50" s="43"/>
      <c r="X50" s="43"/>
    </row>
    <row r="51" spans="1:24">
      <c r="A51" s="1" t="s">
        <v>40</v>
      </c>
      <c r="B51" s="43" t="s">
        <v>272</v>
      </c>
      <c r="C51" s="43">
        <f t="shared" si="0"/>
        <v>0.85952380952380958</v>
      </c>
      <c r="E51"/>
      <c r="F51" s="43" t="s">
        <v>181</v>
      </c>
      <c r="G51" s="38">
        <v>32</v>
      </c>
      <c r="H51" s="43" t="s">
        <v>181</v>
      </c>
      <c r="I51" s="38">
        <v>30</v>
      </c>
      <c r="J51" s="43">
        <v>18</v>
      </c>
      <c r="K51" s="38">
        <v>1.4285714285714286</v>
      </c>
      <c r="M51" s="43" t="str">
        <f t="shared" si="7"/>
        <v>..</v>
      </c>
      <c r="N51" s="43">
        <f t="shared" si="8"/>
        <v>0.67999999999999994</v>
      </c>
      <c r="O51" s="43" t="str">
        <f t="shared" si="9"/>
        <v>..</v>
      </c>
      <c r="P51" s="43">
        <f t="shared" si="10"/>
        <v>0.7</v>
      </c>
      <c r="Q51" s="43">
        <f t="shared" si="11"/>
        <v>0.82000000000000006</v>
      </c>
      <c r="R51" s="43">
        <f t="shared" si="12"/>
        <v>0.98571428571428577</v>
      </c>
      <c r="S51" s="43"/>
      <c r="T51" s="43"/>
      <c r="U51" s="43"/>
      <c r="V51" s="43"/>
      <c r="W51" s="43"/>
      <c r="X51" s="43"/>
    </row>
    <row r="52" spans="1:24">
      <c r="A52" s="1" t="s">
        <v>41</v>
      </c>
      <c r="B52" s="43" t="s">
        <v>273</v>
      </c>
      <c r="C52" s="43">
        <f t="shared" si="0"/>
        <v>0.8683333333333334</v>
      </c>
      <c r="E52"/>
      <c r="F52" s="43" t="s">
        <v>181</v>
      </c>
      <c r="G52" s="38">
        <v>25</v>
      </c>
      <c r="H52" s="43" t="s">
        <v>181</v>
      </c>
      <c r="I52" s="38">
        <v>28</v>
      </c>
      <c r="J52" s="43">
        <v>14</v>
      </c>
      <c r="K52" s="38">
        <v>4</v>
      </c>
      <c r="M52" s="43" t="str">
        <f t="shared" si="7"/>
        <v>..</v>
      </c>
      <c r="N52" s="43">
        <f t="shared" si="8"/>
        <v>0.75</v>
      </c>
      <c r="O52" s="43" t="str">
        <f t="shared" si="9"/>
        <v>..</v>
      </c>
      <c r="P52" s="43">
        <f t="shared" si="10"/>
        <v>0.72</v>
      </c>
      <c r="Q52" s="43">
        <f t="shared" si="11"/>
        <v>0.86</v>
      </c>
      <c r="R52" s="43">
        <f t="shared" si="12"/>
        <v>0.96</v>
      </c>
      <c r="S52" s="43"/>
      <c r="T52" s="43"/>
      <c r="U52" s="43"/>
      <c r="V52" s="43"/>
      <c r="W52" s="43"/>
      <c r="X52" s="43"/>
    </row>
    <row r="53" spans="1:24">
      <c r="A53" s="1" t="s">
        <v>49</v>
      </c>
      <c r="B53" s="43" t="s">
        <v>274</v>
      </c>
      <c r="C53" s="43">
        <f t="shared" si="0"/>
        <v>0.95666666666666655</v>
      </c>
      <c r="E53"/>
      <c r="F53" s="43" t="s">
        <v>181</v>
      </c>
      <c r="G53" s="38">
        <v>9</v>
      </c>
      <c r="H53" s="43" t="s">
        <v>181</v>
      </c>
      <c r="I53" s="38">
        <v>8</v>
      </c>
      <c r="J53" s="43">
        <v>3</v>
      </c>
      <c r="K53" s="38">
        <v>2</v>
      </c>
      <c r="M53" s="43" t="str">
        <f t="shared" si="7"/>
        <v>..</v>
      </c>
      <c r="N53" s="43">
        <f t="shared" si="8"/>
        <v>0.91</v>
      </c>
      <c r="O53" s="43" t="str">
        <f t="shared" si="9"/>
        <v>..</v>
      </c>
      <c r="P53" s="43">
        <f t="shared" si="10"/>
        <v>0.92</v>
      </c>
      <c r="Q53" s="43">
        <f t="shared" si="11"/>
        <v>0.97</v>
      </c>
      <c r="R53" s="43">
        <f t="shared" si="12"/>
        <v>0.98</v>
      </c>
      <c r="S53" s="43"/>
      <c r="T53" s="43"/>
      <c r="U53" s="43"/>
      <c r="V53" s="43"/>
      <c r="W53" s="43"/>
      <c r="X53" s="43"/>
    </row>
    <row r="54" spans="1:24">
      <c r="A54" s="1" t="s">
        <v>53</v>
      </c>
      <c r="B54" s="43" t="s">
        <v>275</v>
      </c>
      <c r="C54" s="43">
        <f t="shared" si="0"/>
        <v>0.74333333333333329</v>
      </c>
      <c r="E54"/>
      <c r="F54" s="43" t="s">
        <v>181</v>
      </c>
      <c r="G54" s="38">
        <v>35</v>
      </c>
      <c r="H54" s="43" t="s">
        <v>181</v>
      </c>
      <c r="I54" s="38">
        <v>31</v>
      </c>
      <c r="J54" s="43">
        <v>11</v>
      </c>
      <c r="K54" s="38" t="s">
        <v>181</v>
      </c>
      <c r="M54" s="43" t="str">
        <f t="shared" si="7"/>
        <v>..</v>
      </c>
      <c r="N54" s="43">
        <f t="shared" si="8"/>
        <v>0.65</v>
      </c>
      <c r="O54" s="43" t="str">
        <f t="shared" si="9"/>
        <v>..</v>
      </c>
      <c r="P54" s="43">
        <f t="shared" si="10"/>
        <v>0.69</v>
      </c>
      <c r="Q54" s="43">
        <f t="shared" si="11"/>
        <v>0.89</v>
      </c>
      <c r="R54" s="43" t="str">
        <f t="shared" si="12"/>
        <v>..</v>
      </c>
      <c r="S54" s="43"/>
      <c r="T54" s="43"/>
      <c r="U54" s="43"/>
      <c r="V54" s="43"/>
      <c r="W54" s="43"/>
      <c r="X54" s="43"/>
    </row>
    <row r="55" spans="1:24">
      <c r="A55" s="1" t="s">
        <v>99</v>
      </c>
      <c r="B55" s="43" t="s">
        <v>276</v>
      </c>
      <c r="C55" s="43">
        <f t="shared" si="0"/>
        <v>0.77333333333333332</v>
      </c>
      <c r="E55"/>
      <c r="F55" s="43" t="s">
        <v>181</v>
      </c>
      <c r="G55" s="38">
        <v>38</v>
      </c>
      <c r="H55" s="43" t="s">
        <v>181</v>
      </c>
      <c r="I55" s="38">
        <v>39</v>
      </c>
      <c r="J55" s="43">
        <v>41</v>
      </c>
      <c r="K55" s="38">
        <v>6</v>
      </c>
      <c r="M55" s="43" t="str">
        <f t="shared" si="7"/>
        <v>..</v>
      </c>
      <c r="N55" s="43">
        <f t="shared" si="8"/>
        <v>0.62</v>
      </c>
      <c r="O55" s="43" t="str">
        <f t="shared" si="9"/>
        <v>..</v>
      </c>
      <c r="P55" s="43">
        <f t="shared" si="10"/>
        <v>0.61</v>
      </c>
      <c r="Q55" s="43">
        <f t="shared" si="11"/>
        <v>0.59000000000000008</v>
      </c>
      <c r="R55" s="43">
        <f t="shared" si="12"/>
        <v>0.94</v>
      </c>
      <c r="S55" s="43"/>
      <c r="T55" s="43"/>
      <c r="U55" s="43"/>
      <c r="V55" s="43"/>
      <c r="W55" s="43"/>
      <c r="X55" s="43"/>
    </row>
    <row r="56" spans="1:24">
      <c r="A56" s="1" t="s">
        <v>56</v>
      </c>
      <c r="B56" s="43" t="s">
        <v>277</v>
      </c>
      <c r="C56" s="43">
        <f t="shared" si="0"/>
        <v>0.93166666666666664</v>
      </c>
      <c r="E56"/>
      <c r="F56" s="43" t="s">
        <v>181</v>
      </c>
      <c r="G56" s="38">
        <v>9</v>
      </c>
      <c r="H56" s="43" t="s">
        <v>181</v>
      </c>
      <c r="I56" s="38">
        <v>8</v>
      </c>
      <c r="J56" s="43">
        <v>6</v>
      </c>
      <c r="K56" s="38">
        <v>6</v>
      </c>
      <c r="M56" s="43" t="str">
        <f t="shared" si="7"/>
        <v>..</v>
      </c>
      <c r="N56" s="43">
        <f t="shared" si="8"/>
        <v>0.91</v>
      </c>
      <c r="O56" s="43" t="str">
        <f t="shared" si="9"/>
        <v>..</v>
      </c>
      <c r="P56" s="43">
        <f t="shared" si="10"/>
        <v>0.92</v>
      </c>
      <c r="Q56" s="43">
        <f t="shared" si="11"/>
        <v>0.94</v>
      </c>
      <c r="R56" s="43">
        <f t="shared" si="12"/>
        <v>0.94</v>
      </c>
      <c r="S56" s="43"/>
      <c r="T56" s="43"/>
      <c r="U56" s="43"/>
      <c r="V56" s="43"/>
      <c r="W56" s="43"/>
      <c r="X56" s="43"/>
    </row>
    <row r="57" spans="1:24">
      <c r="A57" s="1" t="s">
        <v>42</v>
      </c>
      <c r="B57" s="43" t="s">
        <v>278</v>
      </c>
      <c r="C57" s="43">
        <f t="shared" si="0"/>
        <v>0.96750000000000003</v>
      </c>
      <c r="E57"/>
      <c r="F57" s="43" t="s">
        <v>181</v>
      </c>
      <c r="G57" s="38">
        <v>6</v>
      </c>
      <c r="H57" s="43" t="s">
        <v>181</v>
      </c>
      <c r="I57" s="38">
        <v>6</v>
      </c>
      <c r="J57" s="43">
        <v>4</v>
      </c>
      <c r="K57" s="38">
        <v>1.1666666666666667</v>
      </c>
      <c r="M57" s="43" t="str">
        <f t="shared" si="7"/>
        <v>..</v>
      </c>
      <c r="N57" s="43">
        <f t="shared" si="8"/>
        <v>0.94</v>
      </c>
      <c r="O57" s="43" t="str">
        <f t="shared" si="9"/>
        <v>..</v>
      </c>
      <c r="P57" s="43">
        <f t="shared" si="10"/>
        <v>0.94</v>
      </c>
      <c r="Q57" s="43">
        <f t="shared" si="11"/>
        <v>0.96</v>
      </c>
      <c r="R57" s="43">
        <f t="shared" si="12"/>
        <v>0.98833333333333329</v>
      </c>
    </row>
    <row r="58" spans="1:24">
      <c r="A58" s="1" t="s">
        <v>60</v>
      </c>
      <c r="B58" s="43" t="s">
        <v>279</v>
      </c>
      <c r="C58" s="43">
        <f t="shared" si="0"/>
        <v>0.80833333333333335</v>
      </c>
      <c r="E58"/>
      <c r="F58" s="43" t="s">
        <v>181</v>
      </c>
      <c r="G58" s="38">
        <v>49</v>
      </c>
      <c r="H58" s="43" t="s">
        <v>181</v>
      </c>
      <c r="I58" s="38">
        <v>41</v>
      </c>
      <c r="J58" s="43">
        <v>17</v>
      </c>
      <c r="K58" s="38">
        <v>2.6666666666666665</v>
      </c>
      <c r="M58" s="43" t="str">
        <f t="shared" si="7"/>
        <v>..</v>
      </c>
      <c r="N58" s="43">
        <f t="shared" si="8"/>
        <v>0.51</v>
      </c>
      <c r="O58" s="43" t="str">
        <f t="shared" si="9"/>
        <v>..</v>
      </c>
      <c r="P58" s="43">
        <f t="shared" si="10"/>
        <v>0.59000000000000008</v>
      </c>
      <c r="Q58" s="43">
        <f t="shared" si="11"/>
        <v>0.83</v>
      </c>
      <c r="R58" s="43">
        <f t="shared" si="12"/>
        <v>0.97333333333333338</v>
      </c>
    </row>
    <row r="59" spans="1:24">
      <c r="A59" s="1" t="s">
        <v>61</v>
      </c>
      <c r="B59" s="43" t="s">
        <v>280</v>
      </c>
      <c r="C59" s="43">
        <f t="shared" si="0"/>
        <v>0.89</v>
      </c>
      <c r="E59"/>
      <c r="F59" s="43" t="s">
        <v>181</v>
      </c>
      <c r="G59" s="38">
        <v>15</v>
      </c>
      <c r="H59" s="43" t="s">
        <v>181</v>
      </c>
      <c r="I59" s="38">
        <v>13</v>
      </c>
      <c r="J59" s="43">
        <v>5</v>
      </c>
      <c r="K59" s="38" t="s">
        <v>181</v>
      </c>
      <c r="M59" s="43" t="str">
        <f t="shared" si="7"/>
        <v>..</v>
      </c>
      <c r="N59" s="43">
        <f t="shared" si="8"/>
        <v>0.85</v>
      </c>
      <c r="O59" s="43" t="str">
        <f t="shared" si="9"/>
        <v>..</v>
      </c>
      <c r="P59" s="43">
        <f t="shared" si="10"/>
        <v>0.87</v>
      </c>
      <c r="Q59" s="43">
        <f t="shared" si="11"/>
        <v>0.95</v>
      </c>
      <c r="R59" s="43" t="str">
        <f t="shared" si="12"/>
        <v>..</v>
      </c>
    </row>
    <row r="60" spans="1:24">
      <c r="A60" s="1" t="s">
        <v>67</v>
      </c>
      <c r="B60" s="43" t="s">
        <v>281</v>
      </c>
      <c r="C60" s="43">
        <f t="shared" si="0"/>
        <v>0.83619047619047615</v>
      </c>
      <c r="E60"/>
      <c r="F60" s="43" t="s">
        <v>181</v>
      </c>
      <c r="G60" s="38">
        <v>32</v>
      </c>
      <c r="H60" s="43" t="s">
        <v>181</v>
      </c>
      <c r="I60" s="38">
        <v>28</v>
      </c>
      <c r="J60" s="43">
        <v>19</v>
      </c>
      <c r="K60" s="38">
        <v>6.4285714285714288</v>
      </c>
      <c r="M60" s="43" t="str">
        <f t="shared" si="7"/>
        <v>..</v>
      </c>
      <c r="N60" s="43">
        <f t="shared" si="8"/>
        <v>0.67999999999999994</v>
      </c>
      <c r="O60" s="43" t="str">
        <f t="shared" si="9"/>
        <v>..</v>
      </c>
      <c r="P60" s="43">
        <f t="shared" si="10"/>
        <v>0.72</v>
      </c>
      <c r="Q60" s="43">
        <f t="shared" si="11"/>
        <v>0.81</v>
      </c>
      <c r="R60" s="43">
        <f t="shared" si="12"/>
        <v>0.93571428571428572</v>
      </c>
    </row>
    <row r="61" spans="1:24">
      <c r="A61" s="1" t="s">
        <v>74</v>
      </c>
      <c r="B61" s="43" t="s">
        <v>282</v>
      </c>
      <c r="C61" s="43">
        <f t="shared" si="0"/>
        <v>0.81</v>
      </c>
      <c r="E61"/>
      <c r="F61" s="43" t="s">
        <v>181</v>
      </c>
      <c r="G61" s="38">
        <v>46</v>
      </c>
      <c r="H61" s="43" t="s">
        <v>181</v>
      </c>
      <c r="I61" s="38">
        <v>40</v>
      </c>
      <c r="J61" s="43">
        <v>18</v>
      </c>
      <c r="K61" s="38">
        <v>3.3333333333333335</v>
      </c>
      <c r="M61" s="43" t="str">
        <f t="shared" si="7"/>
        <v>..</v>
      </c>
      <c r="N61" s="43">
        <f t="shared" si="8"/>
        <v>0.54</v>
      </c>
      <c r="O61" s="43" t="str">
        <f t="shared" si="9"/>
        <v>..</v>
      </c>
      <c r="P61" s="43">
        <f t="shared" si="10"/>
        <v>0.6</v>
      </c>
      <c r="Q61" s="43">
        <f t="shared" si="11"/>
        <v>0.82000000000000006</v>
      </c>
      <c r="R61" s="43">
        <f t="shared" si="12"/>
        <v>0.96666666666666667</v>
      </c>
    </row>
    <row r="62" spans="1:24">
      <c r="A62" s="1" t="s">
        <v>78</v>
      </c>
      <c r="B62" s="43" t="s">
        <v>283</v>
      </c>
      <c r="C62" s="43">
        <f t="shared" si="0"/>
        <v>0.76749999999999996</v>
      </c>
      <c r="E62"/>
      <c r="F62" s="43" t="s">
        <v>181</v>
      </c>
      <c r="G62" s="38">
        <v>15</v>
      </c>
      <c r="H62" s="43" t="s">
        <v>181</v>
      </c>
      <c r="I62" s="38">
        <v>23</v>
      </c>
      <c r="J62" s="43">
        <v>28</v>
      </c>
      <c r="K62" s="38">
        <v>24.5</v>
      </c>
      <c r="M62" s="43" t="str">
        <f t="shared" si="7"/>
        <v>..</v>
      </c>
      <c r="N62" s="43">
        <f t="shared" si="8"/>
        <v>0.85</v>
      </c>
      <c r="O62" s="43" t="str">
        <f t="shared" si="9"/>
        <v>..</v>
      </c>
      <c r="P62" s="43">
        <f t="shared" si="10"/>
        <v>0.77</v>
      </c>
      <c r="Q62" s="43">
        <f t="shared" si="11"/>
        <v>0.72</v>
      </c>
      <c r="R62" s="43">
        <f t="shared" si="12"/>
        <v>0.755</v>
      </c>
    </row>
    <row r="63" spans="1:24">
      <c r="A63" s="1" t="s">
        <v>93</v>
      </c>
      <c r="B63" s="43" t="s">
        <v>284</v>
      </c>
      <c r="C63" s="43">
        <f t="shared" si="0"/>
        <v>0.75700000000000001</v>
      </c>
      <c r="E63"/>
      <c r="F63" s="43" t="s">
        <v>181</v>
      </c>
      <c r="G63" s="38">
        <v>46</v>
      </c>
      <c r="H63" s="43" t="s">
        <v>181</v>
      </c>
      <c r="I63" s="38">
        <v>46</v>
      </c>
      <c r="J63" s="43">
        <v>40</v>
      </c>
      <c r="K63" s="38">
        <v>4.5999999999999996</v>
      </c>
      <c r="M63" s="43" t="str">
        <f t="shared" si="7"/>
        <v>..</v>
      </c>
      <c r="N63" s="43">
        <f t="shared" si="8"/>
        <v>0.54</v>
      </c>
      <c r="O63" s="43" t="str">
        <f t="shared" si="9"/>
        <v>..</v>
      </c>
      <c r="P63" s="43">
        <f t="shared" si="10"/>
        <v>0.54</v>
      </c>
      <c r="Q63" s="43">
        <f t="shared" si="11"/>
        <v>0.6</v>
      </c>
      <c r="R63" s="43">
        <f t="shared" si="12"/>
        <v>0.95399999999999996</v>
      </c>
    </row>
    <row r="64" spans="1:24">
      <c r="A64" s="1" t="s">
        <v>80</v>
      </c>
      <c r="B64" s="43" t="s">
        <v>285</v>
      </c>
      <c r="C64" s="43">
        <f t="shared" si="0"/>
        <v>0.60547619047619039</v>
      </c>
      <c r="E64"/>
      <c r="F64" s="43" t="s">
        <v>181</v>
      </c>
      <c r="G64" s="38">
        <v>50</v>
      </c>
      <c r="H64" s="43" t="s">
        <v>181</v>
      </c>
      <c r="I64" s="38">
        <v>54</v>
      </c>
      <c r="J64" s="43">
        <v>62</v>
      </c>
      <c r="K64" s="38">
        <v>23.571428571428573</v>
      </c>
      <c r="L64" s="48"/>
      <c r="M64" s="43" t="str">
        <f t="shared" si="7"/>
        <v>..</v>
      </c>
      <c r="N64" s="43">
        <f t="shared" si="8"/>
        <v>0.5</v>
      </c>
      <c r="O64" s="43" t="str">
        <f t="shared" si="9"/>
        <v>..</v>
      </c>
      <c r="P64" s="43">
        <f t="shared" si="10"/>
        <v>0.45999999999999996</v>
      </c>
      <c r="Q64" s="43">
        <f t="shared" si="11"/>
        <v>0.38</v>
      </c>
      <c r="R64" s="43">
        <f t="shared" si="12"/>
        <v>0.76428571428571423</v>
      </c>
    </row>
    <row r="65" spans="1:18">
      <c r="A65" s="1" t="s">
        <v>92</v>
      </c>
      <c r="B65" s="43" t="s">
        <v>286</v>
      </c>
      <c r="C65" s="43">
        <f t="shared" si="0"/>
        <v>0.87749999999999995</v>
      </c>
      <c r="E65"/>
      <c r="F65" s="43" t="s">
        <v>181</v>
      </c>
      <c r="G65" s="38">
        <v>24</v>
      </c>
      <c r="H65" s="43" t="s">
        <v>181</v>
      </c>
      <c r="I65" s="38">
        <v>21</v>
      </c>
      <c r="J65" s="43">
        <v>13</v>
      </c>
      <c r="K65" s="38">
        <v>5.166666666666667</v>
      </c>
      <c r="L65" s="48"/>
      <c r="M65" s="43" t="str">
        <f t="shared" si="7"/>
        <v>..</v>
      </c>
      <c r="N65" s="43">
        <f t="shared" si="8"/>
        <v>0.76</v>
      </c>
      <c r="O65" s="43" t="str">
        <f t="shared" si="9"/>
        <v>..</v>
      </c>
      <c r="P65" s="43">
        <f t="shared" si="10"/>
        <v>0.79</v>
      </c>
      <c r="Q65" s="43">
        <f t="shared" si="11"/>
        <v>0.87</v>
      </c>
      <c r="R65" s="43">
        <f t="shared" si="12"/>
        <v>0.94833333333333336</v>
      </c>
    </row>
    <row r="66" spans="1:18">
      <c r="A66" s="1" t="s">
        <v>90</v>
      </c>
      <c r="B66" s="43" t="s">
        <v>287</v>
      </c>
      <c r="C66" s="43">
        <f t="shared" si="0"/>
        <v>0.87416666666666676</v>
      </c>
      <c r="E66"/>
      <c r="F66" s="43" t="s">
        <v>181</v>
      </c>
      <c r="G66" s="38">
        <v>19</v>
      </c>
      <c r="H66" s="43" t="s">
        <v>181</v>
      </c>
      <c r="I66" s="38">
        <v>16</v>
      </c>
      <c r="J66" s="43">
        <v>20</v>
      </c>
      <c r="K66" s="38">
        <v>6.833333333333333</v>
      </c>
      <c r="L66" s="48"/>
      <c r="M66" s="43" t="str">
        <f t="shared" si="7"/>
        <v>..</v>
      </c>
      <c r="N66" s="43">
        <f t="shared" si="8"/>
        <v>0.81</v>
      </c>
      <c r="O66" s="43" t="str">
        <f t="shared" si="9"/>
        <v>..</v>
      </c>
      <c r="P66" s="43">
        <f t="shared" si="10"/>
        <v>0.84</v>
      </c>
      <c r="Q66" s="43">
        <f t="shared" si="11"/>
        <v>0.8</v>
      </c>
      <c r="R66" s="43">
        <f t="shared" si="12"/>
        <v>0.93166666666666664</v>
      </c>
    </row>
    <row r="67" spans="1:18">
      <c r="A67" s="1" t="s">
        <v>95</v>
      </c>
      <c r="B67" s="43" t="s">
        <v>288</v>
      </c>
      <c r="C67" s="43">
        <f t="shared" si="0"/>
        <v>0.50416666666666665</v>
      </c>
      <c r="E67"/>
      <c r="F67" s="43" t="s">
        <v>181</v>
      </c>
      <c r="G67" s="38">
        <v>76</v>
      </c>
      <c r="H67" s="43" t="s">
        <v>181</v>
      </c>
      <c r="I67" s="38">
        <v>74</v>
      </c>
      <c r="J67" s="43">
        <v>67</v>
      </c>
      <c r="K67" s="38">
        <v>26.833333333333332</v>
      </c>
      <c r="L67" s="48"/>
      <c r="M67" s="43" t="str">
        <f t="shared" si="7"/>
        <v>..</v>
      </c>
      <c r="N67" s="43">
        <f t="shared" si="8"/>
        <v>0.24</v>
      </c>
      <c r="O67" s="43" t="str">
        <f t="shared" si="9"/>
        <v>..</v>
      </c>
      <c r="P67" s="43">
        <f t="shared" si="10"/>
        <v>0.26</v>
      </c>
      <c r="Q67" s="43">
        <f t="shared" si="11"/>
        <v>0.32999999999999996</v>
      </c>
      <c r="R67" s="43">
        <f t="shared" si="12"/>
        <v>0.73166666666666669</v>
      </c>
    </row>
    <row r="68" spans="1:18">
      <c r="A68" s="1" t="s">
        <v>103</v>
      </c>
      <c r="B68" s="43" t="s">
        <v>289</v>
      </c>
      <c r="C68" s="43">
        <f t="shared" si="0"/>
        <v>0.8623333333333334</v>
      </c>
      <c r="E68"/>
      <c r="F68" s="43" t="s">
        <v>181</v>
      </c>
      <c r="G68" s="38">
        <v>18</v>
      </c>
      <c r="H68" s="43" t="s">
        <v>181</v>
      </c>
      <c r="I68" s="38">
        <v>20</v>
      </c>
      <c r="J68" s="43">
        <v>17</v>
      </c>
      <c r="K68" s="38">
        <v>9.1999999999999993</v>
      </c>
      <c r="L68" s="48"/>
      <c r="M68" s="43" t="str">
        <f t="shared" si="7"/>
        <v>..</v>
      </c>
      <c r="N68" s="43">
        <f t="shared" si="8"/>
        <v>0.82000000000000006</v>
      </c>
      <c r="O68" s="43" t="str">
        <f t="shared" si="9"/>
        <v>..</v>
      </c>
      <c r="P68" s="43">
        <f t="shared" si="10"/>
        <v>0.8</v>
      </c>
      <c r="Q68" s="43">
        <f t="shared" si="11"/>
        <v>0.83</v>
      </c>
      <c r="R68" s="43">
        <f t="shared" si="12"/>
        <v>0.90800000000000003</v>
      </c>
    </row>
    <row r="69" spans="1:18">
      <c r="A69" s="1" t="s">
        <v>112</v>
      </c>
      <c r="B69" s="43" t="s">
        <v>290</v>
      </c>
      <c r="C69" s="43">
        <f t="shared" si="0"/>
        <v>0.89666666666666661</v>
      </c>
      <c r="E69"/>
      <c r="F69" s="43" t="s">
        <v>181</v>
      </c>
      <c r="G69" s="38">
        <v>12</v>
      </c>
      <c r="H69" s="43" t="s">
        <v>181</v>
      </c>
      <c r="I69" s="38">
        <v>12</v>
      </c>
      <c r="J69" s="43">
        <v>7</v>
      </c>
      <c r="K69" s="38" t="s">
        <v>181</v>
      </c>
      <c r="L69" s="48"/>
      <c r="M69" s="43" t="str">
        <f t="shared" si="7"/>
        <v>..</v>
      </c>
      <c r="N69" s="43">
        <f t="shared" si="8"/>
        <v>0.88</v>
      </c>
      <c r="O69" s="43" t="str">
        <f t="shared" si="9"/>
        <v>..</v>
      </c>
      <c r="P69" s="43">
        <f t="shared" si="10"/>
        <v>0.88</v>
      </c>
      <c r="Q69" s="43">
        <f t="shared" si="11"/>
        <v>0.92999999999999994</v>
      </c>
      <c r="R69" s="43" t="str">
        <f t="shared" si="12"/>
        <v>..</v>
      </c>
    </row>
    <row r="70" spans="1:18">
      <c r="A70" s="1" t="s">
        <v>121</v>
      </c>
      <c r="B70" s="43" t="s">
        <v>291</v>
      </c>
      <c r="C70" s="43">
        <f t="shared" si="0"/>
        <v>0.91</v>
      </c>
      <c r="E70"/>
      <c r="F70" s="43" t="s">
        <v>181</v>
      </c>
      <c r="G70" s="38">
        <v>15</v>
      </c>
      <c r="H70" s="43" t="s">
        <v>181</v>
      </c>
      <c r="I70" s="38">
        <v>16</v>
      </c>
      <c r="J70" s="43">
        <v>13</v>
      </c>
      <c r="K70" s="38">
        <v>3.3333333333333335</v>
      </c>
      <c r="L70" s="48"/>
      <c r="M70" s="43" t="str">
        <f t="shared" si="7"/>
        <v>..</v>
      </c>
      <c r="N70" s="43">
        <f t="shared" si="8"/>
        <v>0.85</v>
      </c>
      <c r="O70" s="43" t="str">
        <f t="shared" si="9"/>
        <v>..</v>
      </c>
      <c r="P70" s="43">
        <f t="shared" si="10"/>
        <v>0.84</v>
      </c>
      <c r="Q70" s="43">
        <f t="shared" si="11"/>
        <v>0.87</v>
      </c>
      <c r="R70" s="43">
        <f t="shared" si="12"/>
        <v>0.96666666666666667</v>
      </c>
    </row>
    <row r="71" spans="1:18">
      <c r="A71" s="1" t="s">
        <v>122</v>
      </c>
      <c r="B71" s="43" t="s">
        <v>292</v>
      </c>
      <c r="C71" s="43">
        <f t="shared" ref="C71:C82" si="13">AVERAGE(AVERAGE(M71:Q71),R71)</f>
        <v>0.87208333333333332</v>
      </c>
      <c r="E71"/>
      <c r="F71" s="43" t="s">
        <v>181</v>
      </c>
      <c r="G71" s="38">
        <v>33</v>
      </c>
      <c r="H71" s="43" t="s">
        <v>181</v>
      </c>
      <c r="I71" s="38">
        <v>25</v>
      </c>
      <c r="J71" s="43">
        <v>15</v>
      </c>
      <c r="K71" s="38">
        <v>1.25</v>
      </c>
      <c r="L71" s="48"/>
      <c r="M71" s="43" t="str">
        <f t="shared" ref="M71:M76" si="14">IF(ISNUMBER(F71)=TRUE,M$5*(F71-M$4)/(M$3-M$4)+(1-M$5)*(1-(F71-M$4)/(M$3-M$4)),"..")</f>
        <v>..</v>
      </c>
      <c r="N71" s="43">
        <f t="shared" ref="N71:N76" si="15">IF(ISNUMBER(G71)=TRUE,N$5*(G71-N$4)/(N$3-N$4)+(1-N$5)*(1-(G71-N$4)/(N$3-N$4)),"..")</f>
        <v>0.66999999999999993</v>
      </c>
      <c r="O71" s="43" t="str">
        <f t="shared" ref="O71:O76" si="16">IF(ISNUMBER(H71)=TRUE,O$5*(H71-O$4)/(O$3-O$4)+(1-O$5)*(1-(H71-O$4)/(O$3-O$4)),"..")</f>
        <v>..</v>
      </c>
      <c r="P71" s="43">
        <f t="shared" ref="P71:P76" si="17">IF(ISNUMBER(I71)=TRUE,P$5*(I71-P$4)/(P$3-P$4)+(1-P$5)*(1-(I71-P$4)/(P$3-P$4)),"..")</f>
        <v>0.75</v>
      </c>
      <c r="Q71" s="43">
        <f t="shared" ref="Q71:Q76" si="18">IF(ISNUMBER(J71)=TRUE,Q$5*(J71-Q$4)/(Q$3-Q$4)+(1-Q$5)*(1-(J71-Q$4)/(Q$3-Q$4)),"..")</f>
        <v>0.85</v>
      </c>
      <c r="R71" s="43">
        <f t="shared" ref="R71:R76" si="19">IF(ISNUMBER(K71)=TRUE,R$5*(K71-R$4)/(R$3-R$4)+(1-R$5)*(1-(K71-R$4)/(R$3-R$4)),"..")</f>
        <v>0.98750000000000004</v>
      </c>
    </row>
    <row r="72" spans="1:18">
      <c r="A72" s="1" t="s">
        <v>124</v>
      </c>
      <c r="B72" s="43" t="s">
        <v>293</v>
      </c>
      <c r="C72" s="43">
        <f t="shared" si="13"/>
        <v>0.69833333333333325</v>
      </c>
      <c r="E72"/>
      <c r="F72" s="43" t="s">
        <v>181</v>
      </c>
      <c r="G72" s="38">
        <v>54</v>
      </c>
      <c r="H72" s="43" t="s">
        <v>181</v>
      </c>
      <c r="I72" s="38">
        <v>47</v>
      </c>
      <c r="J72" s="43">
        <v>32</v>
      </c>
      <c r="K72" s="38">
        <v>16</v>
      </c>
      <c r="L72" s="48"/>
      <c r="M72" s="43" t="str">
        <f t="shared" si="14"/>
        <v>..</v>
      </c>
      <c r="N72" s="43">
        <f t="shared" si="15"/>
        <v>0.45999999999999996</v>
      </c>
      <c r="O72" s="43" t="str">
        <f t="shared" si="16"/>
        <v>..</v>
      </c>
      <c r="P72" s="43">
        <f t="shared" si="17"/>
        <v>0.53</v>
      </c>
      <c r="Q72" s="43">
        <f t="shared" si="18"/>
        <v>0.67999999999999994</v>
      </c>
      <c r="R72" s="43">
        <f t="shared" si="19"/>
        <v>0.84</v>
      </c>
    </row>
    <row r="73" spans="1:18">
      <c r="A73" s="1" t="s">
        <v>125</v>
      </c>
      <c r="B73" s="43" t="s">
        <v>294</v>
      </c>
      <c r="C73" s="43">
        <f t="shared" si="13"/>
        <v>0.76500000000000001</v>
      </c>
      <c r="E73"/>
      <c r="F73" s="43" t="s">
        <v>181</v>
      </c>
      <c r="G73" s="38">
        <v>18</v>
      </c>
      <c r="H73" s="43" t="s">
        <v>181</v>
      </c>
      <c r="I73" s="38">
        <v>38</v>
      </c>
      <c r="J73" s="43">
        <v>24</v>
      </c>
      <c r="K73" s="38">
        <v>20.333333333333332</v>
      </c>
      <c r="L73" s="38"/>
      <c r="M73" s="43" t="str">
        <f t="shared" si="14"/>
        <v>..</v>
      </c>
      <c r="N73" s="43">
        <f t="shared" si="15"/>
        <v>0.82000000000000006</v>
      </c>
      <c r="O73" s="43" t="str">
        <f t="shared" si="16"/>
        <v>..</v>
      </c>
      <c r="P73" s="43">
        <f t="shared" si="17"/>
        <v>0.62</v>
      </c>
      <c r="Q73" s="43">
        <f t="shared" si="18"/>
        <v>0.76</v>
      </c>
      <c r="R73" s="43">
        <f t="shared" si="19"/>
        <v>0.79666666666666663</v>
      </c>
    </row>
    <row r="74" spans="1:18">
      <c r="A74" s="1" t="s">
        <v>155</v>
      </c>
      <c r="B74" s="43" t="s">
        <v>295</v>
      </c>
      <c r="C74" s="43">
        <f t="shared" si="13"/>
        <v>0.77966666666666673</v>
      </c>
      <c r="E74"/>
      <c r="F74" s="43" t="s">
        <v>181</v>
      </c>
      <c r="G74" s="38">
        <v>28</v>
      </c>
      <c r="H74" s="43" t="s">
        <v>181</v>
      </c>
      <c r="I74" s="38">
        <v>32</v>
      </c>
      <c r="J74" s="43">
        <v>32</v>
      </c>
      <c r="K74" s="38">
        <v>13.4</v>
      </c>
      <c r="L74" s="36"/>
      <c r="M74" s="43" t="str">
        <f t="shared" si="14"/>
        <v>..</v>
      </c>
      <c r="N74" s="43">
        <f t="shared" si="15"/>
        <v>0.72</v>
      </c>
      <c r="O74" s="43" t="str">
        <f t="shared" si="16"/>
        <v>..</v>
      </c>
      <c r="P74" s="43">
        <f t="shared" si="17"/>
        <v>0.67999999999999994</v>
      </c>
      <c r="Q74" s="43">
        <f t="shared" si="18"/>
        <v>0.67999999999999994</v>
      </c>
      <c r="R74" s="43">
        <f t="shared" si="19"/>
        <v>0.86599999999999999</v>
      </c>
    </row>
    <row r="75" spans="1:18">
      <c r="A75" s="1" t="s">
        <v>134</v>
      </c>
      <c r="B75" s="43" t="s">
        <v>296</v>
      </c>
      <c r="C75" s="43">
        <f t="shared" si="13"/>
        <v>0.7740476190476191</v>
      </c>
      <c r="E75"/>
      <c r="F75" s="43" t="s">
        <v>181</v>
      </c>
      <c r="G75" s="38">
        <v>43</v>
      </c>
      <c r="H75" s="43" t="s">
        <v>181</v>
      </c>
      <c r="I75" s="38">
        <v>38</v>
      </c>
      <c r="J75" s="43">
        <v>40</v>
      </c>
      <c r="K75" s="38">
        <v>4.8571428571428568</v>
      </c>
      <c r="L75" s="36"/>
      <c r="M75" s="43" t="str">
        <f t="shared" si="14"/>
        <v>..</v>
      </c>
      <c r="N75" s="43">
        <f t="shared" si="15"/>
        <v>0.57000000000000006</v>
      </c>
      <c r="O75" s="43" t="str">
        <f t="shared" si="16"/>
        <v>..</v>
      </c>
      <c r="P75" s="43">
        <f t="shared" si="17"/>
        <v>0.62</v>
      </c>
      <c r="Q75" s="43">
        <f t="shared" si="18"/>
        <v>0.6</v>
      </c>
      <c r="R75" s="43">
        <f t="shared" si="19"/>
        <v>0.9514285714285714</v>
      </c>
    </row>
    <row r="76" spans="1:18">
      <c r="A76" s="1" t="s">
        <v>135</v>
      </c>
      <c r="B76" s="43" t="s">
        <v>297</v>
      </c>
      <c r="C76" s="43">
        <f t="shared" si="13"/>
        <v>0.88124999999999998</v>
      </c>
      <c r="E76"/>
      <c r="F76" s="43" t="s">
        <v>181</v>
      </c>
      <c r="G76" s="38">
        <v>25</v>
      </c>
      <c r="H76" s="43" t="s">
        <v>181</v>
      </c>
      <c r="I76" s="38">
        <v>23</v>
      </c>
      <c r="J76" s="43">
        <v>18</v>
      </c>
      <c r="K76" s="38">
        <v>1.75</v>
      </c>
      <c r="L76" s="36"/>
      <c r="M76" s="43" t="str">
        <f t="shared" si="14"/>
        <v>..</v>
      </c>
      <c r="N76" s="43">
        <f t="shared" si="15"/>
        <v>0.75</v>
      </c>
      <c r="O76" s="43" t="str">
        <f t="shared" si="16"/>
        <v>..</v>
      </c>
      <c r="P76" s="43">
        <f t="shared" si="17"/>
        <v>0.77</v>
      </c>
      <c r="Q76" s="43">
        <f t="shared" si="18"/>
        <v>0.82000000000000006</v>
      </c>
      <c r="R76" s="43">
        <f t="shared" si="19"/>
        <v>0.98250000000000004</v>
      </c>
    </row>
    <row r="77" spans="1:18">
      <c r="A77" s="1" t="s">
        <v>48</v>
      </c>
      <c r="B77" s="43" t="s">
        <v>298</v>
      </c>
      <c r="C77" s="43">
        <f t="shared" si="13"/>
        <v>0.88833333333333331</v>
      </c>
      <c r="E77"/>
      <c r="F77" s="43" t="s">
        <v>181</v>
      </c>
      <c r="G77" s="38">
        <v>37</v>
      </c>
      <c r="H77" s="43" t="s">
        <v>181</v>
      </c>
      <c r="I77" s="38">
        <v>16</v>
      </c>
      <c r="J77" s="43">
        <v>11</v>
      </c>
      <c r="K77" s="38">
        <v>1</v>
      </c>
      <c r="L77" s="36"/>
      <c r="M77" s="43" t="str">
        <f t="shared" ref="M77:M83" si="20">IF(ISNUMBER(F77)=TRUE,M$5*(F77-M$4)/(M$3-M$4)+(1-M$5)*(1-(F77-M$4)/(M$3-M$4)),"..")</f>
        <v>..</v>
      </c>
      <c r="N77" s="43">
        <f t="shared" ref="N77:N83" si="21">IF(ISNUMBER(G77)=TRUE,N$5*(G77-N$4)/(N$3-N$4)+(1-N$5)*(1-(G77-N$4)/(N$3-N$4)),"..")</f>
        <v>0.63</v>
      </c>
      <c r="O77" s="43" t="str">
        <f t="shared" ref="O77:O83" si="22">IF(ISNUMBER(H77)=TRUE,O$5*(H77-O$4)/(O$3-O$4)+(1-O$5)*(1-(H77-O$4)/(O$3-O$4)),"..")</f>
        <v>..</v>
      </c>
      <c r="P77" s="43">
        <f t="shared" ref="P77:P83" si="23">IF(ISNUMBER(I77)=TRUE,P$5*(I77-P$4)/(P$3-P$4)+(1-P$5)*(1-(I77-P$4)/(P$3-P$4)),"..")</f>
        <v>0.84</v>
      </c>
      <c r="Q77" s="43">
        <f t="shared" ref="Q77:Q83" si="24">IF(ISNUMBER(J77)=TRUE,Q$5*(J77-Q$4)/(Q$3-Q$4)+(1-Q$5)*(1-(J77-Q$4)/(Q$3-Q$4)),"..")</f>
        <v>0.89</v>
      </c>
      <c r="R77" s="43">
        <f t="shared" ref="R77:R83" si="25">IF(ISNUMBER(K77)=TRUE,R$5*(K77-R$4)/(R$3-R$4)+(1-R$5)*(1-(K77-R$4)/(R$3-R$4)),"..")</f>
        <v>0.99</v>
      </c>
    </row>
    <row r="78" spans="1:18">
      <c r="A78" s="1" t="s">
        <v>136</v>
      </c>
      <c r="B78" s="43" t="s">
        <v>299</v>
      </c>
      <c r="C78" s="43">
        <f t="shared" si="13"/>
        <v>0.92333333333333334</v>
      </c>
      <c r="E78"/>
      <c r="F78" s="43" t="s">
        <v>181</v>
      </c>
      <c r="G78" s="38">
        <v>10</v>
      </c>
      <c r="H78" s="43" t="s">
        <v>181</v>
      </c>
      <c r="I78" s="38">
        <v>9</v>
      </c>
      <c r="J78" s="43">
        <v>4</v>
      </c>
      <c r="K78" s="38" t="s">
        <v>181</v>
      </c>
      <c r="L78" s="36"/>
      <c r="M78" s="43" t="str">
        <f t="shared" si="20"/>
        <v>..</v>
      </c>
      <c r="N78" s="43">
        <f t="shared" si="21"/>
        <v>0.9</v>
      </c>
      <c r="O78" s="43" t="str">
        <f t="shared" si="22"/>
        <v>..</v>
      </c>
      <c r="P78" s="43">
        <f t="shared" si="23"/>
        <v>0.91</v>
      </c>
      <c r="Q78" s="43">
        <f t="shared" si="24"/>
        <v>0.96</v>
      </c>
      <c r="R78" s="43" t="str">
        <f t="shared" si="25"/>
        <v>..</v>
      </c>
    </row>
    <row r="79" spans="1:18">
      <c r="A79" s="1" t="s">
        <v>31</v>
      </c>
      <c r="B79" s="43" t="s">
        <v>300</v>
      </c>
      <c r="C79" s="43">
        <f t="shared" si="13"/>
        <v>0.91</v>
      </c>
      <c r="E79"/>
      <c r="F79" s="43" t="s">
        <v>181</v>
      </c>
      <c r="G79" s="38">
        <v>11</v>
      </c>
      <c r="H79" s="43" t="s">
        <v>181</v>
      </c>
      <c r="I79" s="38">
        <v>11</v>
      </c>
      <c r="J79" s="43">
        <v>5</v>
      </c>
      <c r="K79" s="38" t="s">
        <v>181</v>
      </c>
      <c r="L79" s="36"/>
      <c r="M79" s="43" t="str">
        <f t="shared" si="20"/>
        <v>..</v>
      </c>
      <c r="N79" s="43">
        <f t="shared" si="21"/>
        <v>0.89</v>
      </c>
      <c r="O79" s="43" t="str">
        <f t="shared" si="22"/>
        <v>..</v>
      </c>
      <c r="P79" s="43">
        <f t="shared" si="23"/>
        <v>0.89</v>
      </c>
      <c r="Q79" s="43">
        <f t="shared" si="24"/>
        <v>0.95</v>
      </c>
      <c r="R79" s="43" t="str">
        <f t="shared" si="25"/>
        <v>..</v>
      </c>
    </row>
    <row r="80" spans="1:18">
      <c r="A80" s="1" t="s">
        <v>142</v>
      </c>
      <c r="B80" s="43" t="s">
        <v>301</v>
      </c>
      <c r="C80" s="43">
        <f t="shared" si="13"/>
        <v>0.57699999999999996</v>
      </c>
      <c r="E80"/>
      <c r="F80" s="43" t="s">
        <v>181</v>
      </c>
      <c r="G80" s="38">
        <v>40</v>
      </c>
      <c r="H80" s="43" t="s">
        <v>181</v>
      </c>
      <c r="I80" s="38">
        <v>41</v>
      </c>
      <c r="J80" s="43">
        <v>36</v>
      </c>
      <c r="K80" s="38">
        <v>45.6</v>
      </c>
      <c r="L80" s="36"/>
      <c r="M80" s="43" t="str">
        <f t="shared" si="20"/>
        <v>..</v>
      </c>
      <c r="N80" s="43">
        <f t="shared" si="21"/>
        <v>0.6</v>
      </c>
      <c r="O80" s="43" t="str">
        <f t="shared" si="22"/>
        <v>..</v>
      </c>
      <c r="P80" s="43">
        <f t="shared" si="23"/>
        <v>0.59000000000000008</v>
      </c>
      <c r="Q80" s="43">
        <f t="shared" si="24"/>
        <v>0.64</v>
      </c>
      <c r="R80" s="43">
        <f t="shared" si="25"/>
        <v>0.54400000000000004</v>
      </c>
    </row>
    <row r="81" spans="1:18">
      <c r="A81" s="1" t="s">
        <v>55</v>
      </c>
      <c r="B81" s="43" t="s">
        <v>302</v>
      </c>
      <c r="C81" s="43">
        <f t="shared" si="13"/>
        <v>0.81238095238095243</v>
      </c>
      <c r="E81"/>
      <c r="F81" s="43" t="s">
        <v>181</v>
      </c>
      <c r="G81" s="38">
        <v>28</v>
      </c>
      <c r="H81" s="43" t="s">
        <v>181</v>
      </c>
      <c r="I81" s="38">
        <v>25</v>
      </c>
      <c r="J81" s="43">
        <v>9</v>
      </c>
      <c r="K81" s="38">
        <v>16.857142857142858</v>
      </c>
      <c r="L81" s="36"/>
      <c r="M81" s="43" t="str">
        <f t="shared" si="20"/>
        <v>..</v>
      </c>
      <c r="N81" s="43">
        <f t="shared" si="21"/>
        <v>0.72</v>
      </c>
      <c r="O81" s="43" t="str">
        <f t="shared" si="22"/>
        <v>..</v>
      </c>
      <c r="P81" s="43">
        <f t="shared" si="23"/>
        <v>0.75</v>
      </c>
      <c r="Q81" s="43">
        <f t="shared" si="24"/>
        <v>0.91</v>
      </c>
      <c r="R81" s="43">
        <f t="shared" si="25"/>
        <v>0.83142857142857141</v>
      </c>
    </row>
    <row r="82" spans="1:18">
      <c r="A82" s="1" t="s">
        <v>146</v>
      </c>
      <c r="B82" s="43" t="s">
        <v>303</v>
      </c>
      <c r="C82" s="43">
        <f t="shared" si="13"/>
        <v>0.3666666666666667</v>
      </c>
      <c r="E82"/>
      <c r="F82" s="43" t="s">
        <v>181</v>
      </c>
      <c r="G82" s="38">
        <v>64</v>
      </c>
      <c r="H82" s="43" t="s">
        <v>181</v>
      </c>
      <c r="I82" s="38">
        <v>65</v>
      </c>
      <c r="J82" s="43">
        <v>61</v>
      </c>
      <c r="K82" s="38" t="s">
        <v>181</v>
      </c>
      <c r="L82" s="36"/>
      <c r="M82" s="43" t="str">
        <f t="shared" si="20"/>
        <v>..</v>
      </c>
      <c r="N82" s="43">
        <f t="shared" si="21"/>
        <v>0.36</v>
      </c>
      <c r="O82" s="43" t="str">
        <f t="shared" si="22"/>
        <v>..</v>
      </c>
      <c r="P82" s="43">
        <f t="shared" si="23"/>
        <v>0.35</v>
      </c>
      <c r="Q82" s="43">
        <f t="shared" si="24"/>
        <v>0.39</v>
      </c>
      <c r="R82" s="43" t="str">
        <f t="shared" si="25"/>
        <v>..</v>
      </c>
    </row>
    <row r="83" spans="1:18">
      <c r="A83" s="1" t="s">
        <v>149</v>
      </c>
      <c r="B83" s="43" t="s">
        <v>304</v>
      </c>
      <c r="C83" s="43">
        <f>+R83</f>
        <v>0.75571428571428578</v>
      </c>
      <c r="E83"/>
      <c r="F83" s="43" t="s">
        <v>181</v>
      </c>
      <c r="G83" s="43" t="s">
        <v>181</v>
      </c>
      <c r="H83" s="43" t="s">
        <v>181</v>
      </c>
      <c r="I83" s="43" t="s">
        <v>181</v>
      </c>
      <c r="J83" s="43" t="s">
        <v>181</v>
      </c>
      <c r="K83" s="38">
        <v>24.428571428571427</v>
      </c>
      <c r="M83" s="43" t="str">
        <f t="shared" si="20"/>
        <v>..</v>
      </c>
      <c r="N83" s="43" t="str">
        <f t="shared" si="21"/>
        <v>..</v>
      </c>
      <c r="O83" s="43" t="str">
        <f t="shared" si="22"/>
        <v>..</v>
      </c>
      <c r="P83" s="43" t="str">
        <f t="shared" si="23"/>
        <v>..</v>
      </c>
      <c r="Q83" s="43" t="str">
        <f t="shared" si="24"/>
        <v>..</v>
      </c>
      <c r="R83" s="43">
        <f t="shared" si="25"/>
        <v>0.75571428571428578</v>
      </c>
    </row>
    <row r="84" spans="1:18">
      <c r="C84" s="43"/>
      <c r="E84" s="43"/>
      <c r="F84" s="38"/>
      <c r="G84" s="61"/>
      <c r="H84" s="61"/>
      <c r="I84" s="61"/>
      <c r="J84" s="61"/>
      <c r="K84" s="64"/>
      <c r="M84" s="43"/>
      <c r="N84" s="38"/>
      <c r="O84" s="36"/>
      <c r="P84" s="43"/>
      <c r="Q84" s="43"/>
      <c r="R84" s="43"/>
    </row>
    <row r="85" spans="1:18">
      <c r="C85" s="43"/>
      <c r="E85" s="43"/>
      <c r="F85" s="38"/>
      <c r="G85" s="61"/>
      <c r="H85" s="61"/>
      <c r="I85" s="61"/>
      <c r="J85" s="61"/>
      <c r="K85" s="64"/>
      <c r="M85" s="43"/>
      <c r="N85" s="38"/>
      <c r="O85" s="36"/>
      <c r="P85" s="43"/>
      <c r="Q85" s="43"/>
      <c r="R85" s="43"/>
    </row>
    <row r="86" spans="1:18">
      <c r="C86" s="43"/>
      <c r="E86" s="43"/>
      <c r="F86" s="38"/>
      <c r="G86" s="61"/>
      <c r="H86" s="61"/>
      <c r="I86" s="61"/>
      <c r="J86" s="61"/>
      <c r="K86" s="64"/>
      <c r="M86" s="43"/>
      <c r="N86" s="38"/>
      <c r="O86" s="36"/>
      <c r="P86" s="43"/>
      <c r="Q86" s="43"/>
      <c r="R86" s="43"/>
    </row>
    <row r="87" spans="1:18">
      <c r="C87" s="43"/>
      <c r="E87"/>
      <c r="F87" s="61"/>
      <c r="G87" s="61"/>
      <c r="H87" s="61"/>
      <c r="I87" s="61"/>
      <c r="J87" s="61"/>
      <c r="K87" s="64"/>
      <c r="M87" s="43"/>
      <c r="N87" s="38"/>
      <c r="O87" s="36"/>
      <c r="P87" s="43"/>
      <c r="Q87" s="43"/>
      <c r="R87" s="43"/>
    </row>
    <row r="88" spans="1:18">
      <c r="C88" s="43"/>
      <c r="E88"/>
      <c r="F88" s="61"/>
      <c r="G88" s="61"/>
      <c r="H88" s="61"/>
      <c r="I88" s="61"/>
      <c r="J88" s="61"/>
      <c r="K88" s="64"/>
      <c r="M88" s="43"/>
      <c r="N88" s="38"/>
      <c r="O88" s="36"/>
      <c r="P88" s="43"/>
      <c r="Q88" s="43"/>
      <c r="R88" s="43"/>
    </row>
    <row r="89" spans="1:18">
      <c r="C89" s="43"/>
      <c r="E89"/>
      <c r="F89" s="61"/>
      <c r="G89" s="61"/>
      <c r="H89" s="61"/>
      <c r="I89" s="61"/>
      <c r="J89" s="61"/>
      <c r="K89" s="64"/>
      <c r="M89" s="43"/>
      <c r="N89" s="38"/>
      <c r="O89" s="36"/>
      <c r="P89" s="43"/>
      <c r="Q89" s="43"/>
      <c r="R89" s="43"/>
    </row>
    <row r="90" spans="1:18">
      <c r="C90" s="43"/>
      <c r="E90"/>
      <c r="F90" s="61"/>
      <c r="G90" s="61"/>
      <c r="H90" s="61"/>
      <c r="I90" s="61"/>
      <c r="J90" s="61"/>
      <c r="K90" s="64"/>
      <c r="M90" s="43"/>
      <c r="N90" s="38"/>
      <c r="O90" s="36"/>
      <c r="P90" s="43"/>
      <c r="Q90" s="43"/>
      <c r="R90" s="43"/>
    </row>
    <row r="91" spans="1:18">
      <c r="C91" s="43"/>
      <c r="E91"/>
      <c r="F91" s="61"/>
      <c r="G91" s="61"/>
      <c r="H91" s="61"/>
      <c r="I91" s="61"/>
      <c r="J91" s="61"/>
      <c r="K91" s="64"/>
      <c r="M91" s="43"/>
      <c r="N91" s="38"/>
      <c r="O91" s="36"/>
      <c r="P91" s="43"/>
      <c r="Q91" s="43"/>
      <c r="R91" s="43"/>
    </row>
    <row r="92" spans="1:18">
      <c r="C92" s="43"/>
      <c r="E92"/>
      <c r="F92" s="61"/>
      <c r="G92" s="61"/>
      <c r="H92" s="61"/>
      <c r="I92" s="61"/>
      <c r="J92" s="61"/>
      <c r="K92" s="64"/>
      <c r="M92" s="43"/>
      <c r="N92" s="38"/>
      <c r="O92" s="36"/>
      <c r="P92" s="43"/>
      <c r="Q92" s="43"/>
      <c r="R92" s="43"/>
    </row>
    <row r="93" spans="1:18">
      <c r="C93" s="43"/>
      <c r="E93"/>
      <c r="F93" s="61"/>
      <c r="G93" s="61"/>
      <c r="H93" s="61"/>
      <c r="I93" s="61"/>
      <c r="J93" s="61"/>
      <c r="K93" s="64"/>
      <c r="M93" s="43"/>
      <c r="N93" s="38"/>
      <c r="O93" s="36"/>
      <c r="P93" s="43"/>
      <c r="Q93" s="43"/>
      <c r="R93" s="43"/>
    </row>
    <row r="94" spans="1:18">
      <c r="C94" s="43"/>
      <c r="E94"/>
      <c r="F94" s="61"/>
      <c r="G94" s="43" t="s">
        <v>182</v>
      </c>
      <c r="H94" s="38"/>
      <c r="I94" s="61"/>
      <c r="J94" s="61"/>
      <c r="K94" s="64"/>
      <c r="M94" s="43"/>
      <c r="N94" s="38"/>
      <c r="O94" s="36"/>
      <c r="P94" s="43"/>
      <c r="Q94" s="43"/>
      <c r="R94" s="43"/>
    </row>
    <row r="95" spans="1:18">
      <c r="C95" s="43"/>
      <c r="E95"/>
      <c r="F95" s="61"/>
      <c r="G95" s="43"/>
      <c r="H95" s="38"/>
      <c r="I95" s="61"/>
      <c r="J95" s="61"/>
      <c r="K95" s="64"/>
      <c r="M95" s="43"/>
      <c r="N95" s="38"/>
      <c r="O95" s="36"/>
      <c r="P95" s="43"/>
      <c r="Q95" s="43"/>
      <c r="R95" s="43"/>
    </row>
    <row r="96" spans="1:18">
      <c r="C96" s="43"/>
      <c r="E96"/>
      <c r="F96" s="61"/>
      <c r="G96" s="43"/>
      <c r="H96" s="38"/>
      <c r="I96" s="61"/>
      <c r="J96" s="61"/>
      <c r="K96" s="64"/>
      <c r="M96" s="43"/>
      <c r="N96" s="38"/>
      <c r="O96" s="36"/>
      <c r="P96" s="43"/>
      <c r="Q96" s="43"/>
      <c r="R96" s="43"/>
    </row>
    <row r="97" spans="3:18">
      <c r="C97" s="43"/>
      <c r="E97"/>
      <c r="F97" s="61"/>
      <c r="G97" s="43"/>
      <c r="H97" s="38"/>
      <c r="I97" s="61"/>
      <c r="J97" s="61"/>
      <c r="K97" s="64"/>
      <c r="M97" s="43"/>
      <c r="N97" s="38"/>
      <c r="O97" s="36"/>
      <c r="P97" s="43"/>
      <c r="Q97" s="43"/>
      <c r="R97" s="43"/>
    </row>
    <row r="98" spans="3:18">
      <c r="C98" s="43"/>
      <c r="E98"/>
      <c r="F98" s="61"/>
      <c r="G98" s="61"/>
      <c r="H98" s="61"/>
      <c r="I98" s="61"/>
      <c r="J98" s="61"/>
      <c r="K98" s="64"/>
      <c r="M98" s="43"/>
      <c r="N98" s="38"/>
      <c r="O98" s="36"/>
      <c r="P98" s="43"/>
      <c r="Q98" s="43"/>
      <c r="R98" s="43"/>
    </row>
    <row r="99" spans="3:18">
      <c r="C99" s="43"/>
      <c r="E99"/>
      <c r="F99" s="61"/>
      <c r="G99" s="61"/>
      <c r="H99" s="61"/>
      <c r="I99" s="61"/>
      <c r="J99" s="61"/>
      <c r="K99" s="64"/>
      <c r="M99" s="43"/>
      <c r="N99" s="38"/>
      <c r="O99" s="36"/>
      <c r="P99" s="43"/>
      <c r="Q99" s="43"/>
      <c r="R99" s="43"/>
    </row>
    <row r="100" spans="3:18">
      <c r="E100"/>
    </row>
    <row r="101" spans="3:18">
      <c r="E101"/>
    </row>
    <row r="102" spans="3:18">
      <c r="E102"/>
    </row>
    <row r="103" spans="3:18">
      <c r="E103"/>
    </row>
    <row r="104" spans="3:18">
      <c r="E104"/>
    </row>
    <row r="105" spans="3:18">
      <c r="E105"/>
    </row>
    <row r="106" spans="3:18">
      <c r="E106"/>
    </row>
    <row r="107" spans="3:18">
      <c r="E107"/>
    </row>
    <row r="108" spans="3:18">
      <c r="E108"/>
    </row>
    <row r="109" spans="3:18">
      <c r="E109"/>
    </row>
    <row r="110" spans="3:18">
      <c r="E110"/>
    </row>
    <row r="111" spans="3:18">
      <c r="E111"/>
    </row>
    <row r="112" spans="3:18">
      <c r="E112"/>
    </row>
    <row r="113" spans="5:5">
      <c r="E113"/>
    </row>
    <row r="114" spans="5:5">
      <c r="E114"/>
    </row>
    <row r="115" spans="5:5">
      <c r="E115"/>
    </row>
    <row r="116" spans="5:5">
      <c r="E116"/>
    </row>
    <row r="117" spans="5:5">
      <c r="E117"/>
    </row>
    <row r="118" spans="5:5">
      <c r="E118"/>
    </row>
    <row r="119" spans="5:5">
      <c r="E119"/>
    </row>
    <row r="120" spans="5:5">
      <c r="E120"/>
    </row>
    <row r="121" spans="5:5">
      <c r="E121"/>
    </row>
    <row r="122" spans="5:5">
      <c r="E122"/>
    </row>
    <row r="123" spans="5:5">
      <c r="E123"/>
    </row>
    <row r="124" spans="5:5">
      <c r="E124"/>
    </row>
    <row r="125" spans="5:5">
      <c r="E125"/>
    </row>
    <row r="126" spans="5:5">
      <c r="E126" s="42"/>
    </row>
    <row r="127" spans="5:5">
      <c r="E127"/>
    </row>
    <row r="128" spans="5:5">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s="42"/>
    </row>
    <row r="141" spans="5:5">
      <c r="E141"/>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s="42"/>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s="42"/>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s="42"/>
    </row>
    <row r="233" spans="5:5">
      <c r="E233"/>
    </row>
    <row r="234" spans="5:5">
      <c r="E234"/>
    </row>
    <row r="235" spans="5:5">
      <c r="E235"/>
    </row>
    <row r="236" spans="5:5">
      <c r="E236"/>
    </row>
    <row r="237" spans="5:5">
      <c r="E237"/>
    </row>
    <row r="238" spans="5:5">
      <c r="E238" s="42"/>
    </row>
    <row r="239" spans="5:5">
      <c r="E239"/>
    </row>
    <row r="240" spans="5:5">
      <c r="E240"/>
    </row>
    <row r="241" spans="5:5">
      <c r="E241"/>
    </row>
    <row r="242" spans="5:5">
      <c r="E242"/>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57"/>
  <sheetViews>
    <sheetView workbookViewId="0">
      <selection activeCell="A13" sqref="A13:A14"/>
    </sheetView>
  </sheetViews>
  <sheetFormatPr defaultColWidth="8.81640625" defaultRowHeight="14.5"/>
  <cols>
    <col min="1" max="1" width="10.81640625" style="1" bestFit="1" customWidth="1"/>
    <col min="2" max="2" width="23.1796875" style="1" customWidth="1"/>
    <col min="3" max="3" width="11.81640625" style="1" customWidth="1"/>
    <col min="4" max="4" width="9.81640625" style="1" customWidth="1"/>
    <col min="5" max="5" width="19.81640625" style="1" customWidth="1"/>
    <col min="6" max="10" width="8.81640625" style="1"/>
    <col min="11" max="11" width="15.81640625" style="1" customWidth="1"/>
    <col min="12" max="14" width="8" style="1" customWidth="1"/>
    <col min="15" max="15" width="5.453125" style="1" customWidth="1"/>
    <col min="16" max="17" width="8.81640625" style="1"/>
    <col min="18" max="18" width="19.453125" style="1" customWidth="1"/>
    <col min="19" max="16384" width="8.81640625" style="1"/>
  </cols>
  <sheetData>
    <row r="1" spans="1:24">
      <c r="C1" s="2" t="s">
        <v>215</v>
      </c>
      <c r="F1" s="2" t="s">
        <v>216</v>
      </c>
      <c r="M1" s="2" t="s">
        <v>217</v>
      </c>
      <c r="P1" s="2"/>
    </row>
    <row r="2" spans="1:24" s="2" customFormat="1" ht="147" customHeight="1">
      <c r="F2" s="54" t="s">
        <v>218</v>
      </c>
      <c r="G2" s="54" t="s">
        <v>219</v>
      </c>
      <c r="H2" s="54" t="s">
        <v>220</v>
      </c>
      <c r="I2" s="54" t="s">
        <v>221</v>
      </c>
      <c r="J2" s="54" t="s">
        <v>222</v>
      </c>
      <c r="K2" s="55" t="s">
        <v>223</v>
      </c>
      <c r="L2" s="55"/>
      <c r="M2" s="55" t="s">
        <v>218</v>
      </c>
      <c r="N2" s="55" t="s">
        <v>219</v>
      </c>
      <c r="O2" s="55" t="s">
        <v>220</v>
      </c>
      <c r="P2" s="54" t="s">
        <v>221</v>
      </c>
      <c r="Q2" s="54" t="s">
        <v>222</v>
      </c>
      <c r="R2" s="55" t="s">
        <v>223</v>
      </c>
      <c r="S2" s="55"/>
      <c r="T2" s="55"/>
      <c r="U2" s="55"/>
      <c r="V2" s="55"/>
      <c r="W2" s="55"/>
      <c r="X2" s="55"/>
    </row>
    <row r="3" spans="1:24">
      <c r="E3" s="1" t="s">
        <v>224</v>
      </c>
      <c r="F3" s="35">
        <v>100</v>
      </c>
      <c r="G3" s="35">
        <v>100</v>
      </c>
      <c r="H3" s="35">
        <v>100</v>
      </c>
      <c r="I3" s="35">
        <v>100</v>
      </c>
      <c r="J3" s="35">
        <v>100</v>
      </c>
      <c r="K3" s="35">
        <v>100</v>
      </c>
      <c r="L3" s="35"/>
      <c r="M3" s="35">
        <v>100</v>
      </c>
      <c r="N3" s="35">
        <v>100</v>
      </c>
      <c r="O3" s="35">
        <v>100</v>
      </c>
      <c r="P3" s="35">
        <v>100</v>
      </c>
      <c r="Q3" s="35">
        <v>100</v>
      </c>
      <c r="R3" s="35">
        <v>100</v>
      </c>
      <c r="S3" s="35"/>
      <c r="T3" s="35"/>
      <c r="U3" s="35"/>
      <c r="V3" s="35"/>
      <c r="W3" s="35"/>
      <c r="X3" s="35"/>
    </row>
    <row r="4" spans="1:24">
      <c r="E4" s="1" t="s">
        <v>225</v>
      </c>
      <c r="F4" s="35">
        <v>0</v>
      </c>
      <c r="G4" s="35">
        <v>0</v>
      </c>
      <c r="H4" s="35">
        <v>0</v>
      </c>
      <c r="I4" s="35">
        <v>0</v>
      </c>
      <c r="J4" s="35">
        <v>0</v>
      </c>
      <c r="K4" s="35">
        <v>0</v>
      </c>
      <c r="L4" s="35"/>
      <c r="M4" s="35">
        <v>0</v>
      </c>
      <c r="N4" s="35">
        <v>0</v>
      </c>
      <c r="O4" s="35">
        <v>0</v>
      </c>
      <c r="P4" s="35">
        <v>0</v>
      </c>
      <c r="Q4" s="35">
        <v>0</v>
      </c>
      <c r="R4" s="35">
        <v>0</v>
      </c>
      <c r="S4" s="35"/>
      <c r="T4" s="35"/>
      <c r="U4" s="35"/>
      <c r="V4" s="35"/>
      <c r="W4" s="35"/>
      <c r="X4" s="35"/>
    </row>
    <row r="5" spans="1:24">
      <c r="E5" s="1" t="s">
        <v>226</v>
      </c>
      <c r="F5" s="35">
        <v>0</v>
      </c>
      <c r="G5" s="35">
        <v>0</v>
      </c>
      <c r="H5" s="35">
        <v>0</v>
      </c>
      <c r="I5" s="35">
        <v>0</v>
      </c>
      <c r="J5" s="35">
        <v>0</v>
      </c>
      <c r="K5" s="35">
        <v>0</v>
      </c>
      <c r="L5" s="35"/>
      <c r="M5" s="35">
        <v>0</v>
      </c>
      <c r="N5" s="35">
        <v>0</v>
      </c>
      <c r="O5" s="35">
        <v>0</v>
      </c>
      <c r="P5" s="35">
        <v>0</v>
      </c>
      <c r="Q5" s="35">
        <v>0</v>
      </c>
      <c r="R5" s="35">
        <v>0</v>
      </c>
      <c r="S5" s="35"/>
      <c r="T5" s="35"/>
      <c r="U5" s="35"/>
      <c r="V5" s="35"/>
      <c r="W5" s="35"/>
      <c r="X5" s="35"/>
    </row>
    <row r="6" spans="1:24">
      <c r="E6" s="1" t="s">
        <v>227</v>
      </c>
      <c r="F6" s="35" t="s">
        <v>228</v>
      </c>
      <c r="G6" s="35" t="s">
        <v>228</v>
      </c>
      <c r="H6" s="35" t="s">
        <v>228</v>
      </c>
      <c r="I6" s="35" t="s">
        <v>228</v>
      </c>
      <c r="J6" s="35" t="s">
        <v>228</v>
      </c>
      <c r="K6" s="35" t="s">
        <v>228</v>
      </c>
      <c r="L6" s="35"/>
      <c r="M6" s="35" t="s">
        <v>228</v>
      </c>
      <c r="N6" s="35" t="s">
        <v>228</v>
      </c>
      <c r="O6" s="35" t="s">
        <v>228</v>
      </c>
      <c r="P6" s="35" t="s">
        <v>228</v>
      </c>
      <c r="Q6" s="35" t="s">
        <v>228</v>
      </c>
      <c r="R6" s="35" t="s">
        <v>228</v>
      </c>
      <c r="S6" s="35"/>
      <c r="T6" s="35"/>
      <c r="U6" s="35"/>
      <c r="V6" s="35"/>
      <c r="W6" s="35"/>
      <c r="X6" s="35"/>
    </row>
    <row r="7" spans="1:24">
      <c r="C7" t="s">
        <v>0</v>
      </c>
      <c r="E7" s="1" t="s">
        <v>182</v>
      </c>
      <c r="F7"/>
      <c r="L7" s="44"/>
      <c r="M7" s="45"/>
      <c r="N7" s="46"/>
      <c r="O7" s="36"/>
    </row>
    <row r="8" spans="1:24">
      <c r="A8" s="66" t="s">
        <v>17</v>
      </c>
      <c r="B8" s="43" t="s">
        <v>305</v>
      </c>
      <c r="C8" s="43">
        <f>AVERAGE(AVERAGE(M8:Q8),R8)</f>
        <v>0.62333333333333329</v>
      </c>
      <c r="F8" t="s">
        <v>181</v>
      </c>
      <c r="G8" s="68">
        <v>46</v>
      </c>
      <c r="H8" t="s">
        <v>181</v>
      </c>
      <c r="I8" s="68">
        <v>54</v>
      </c>
      <c r="J8" s="68">
        <v>48</v>
      </c>
      <c r="K8" s="68">
        <v>26</v>
      </c>
      <c r="L8" s="52"/>
      <c r="M8" s="43" t="str">
        <f t="shared" ref="M8:R23" si="0">IF(ISNUMBER(F8)=TRUE,M$5*(F8-M$4)/(M$3-M$4)+(1-M$5)*(1-(F8-M$4)/(M$3-M$4)),"..")</f>
        <v>..</v>
      </c>
      <c r="N8" s="38">
        <f t="shared" si="0"/>
        <v>0.54</v>
      </c>
      <c r="O8" s="36" t="str">
        <f t="shared" si="0"/>
        <v>..</v>
      </c>
      <c r="P8" s="43">
        <f t="shared" ref="P8:P44" si="1">IF(ISNUMBER(J8)=TRUE,P$5*(J8-P$4)/(P$3-P$4)+(1-P$5)*(1-(J8-P$4)/(P$3-P$4)),"..")</f>
        <v>0.52</v>
      </c>
      <c r="Q8" s="43">
        <f t="shared" ref="Q8:Q44" si="2">IF(ISNUMBER(I8)=TRUE,Q$5*(I8-Q$4)/(Q$3-Q$4)+(1-Q$5)*(1-(I8-Q$4)/(Q$3-Q$4)),"..")</f>
        <v>0.45999999999999996</v>
      </c>
      <c r="R8" s="43">
        <f t="shared" si="0"/>
        <v>0.74</v>
      </c>
      <c r="S8" s="43"/>
      <c r="T8" s="43"/>
      <c r="U8" s="43"/>
      <c r="V8" s="43"/>
      <c r="W8" s="43"/>
      <c r="X8" s="43"/>
    </row>
    <row r="9" spans="1:24">
      <c r="A9" s="66" t="s">
        <v>29</v>
      </c>
      <c r="B9" s="43" t="s">
        <v>306</v>
      </c>
      <c r="C9" s="43">
        <f t="shared" ref="C9:C44" si="3">AVERAGE(AVERAGE(M9:Q9),R9)</f>
        <v>0.8816666666666666</v>
      </c>
      <c r="F9" t="s">
        <v>181</v>
      </c>
      <c r="G9" s="68">
        <v>25</v>
      </c>
      <c r="H9" t="s">
        <v>181</v>
      </c>
      <c r="I9" s="68">
        <v>29</v>
      </c>
      <c r="J9" s="68">
        <v>14</v>
      </c>
      <c r="K9" s="68">
        <v>1</v>
      </c>
      <c r="L9" s="52"/>
      <c r="M9" s="43" t="str">
        <f t="shared" si="0"/>
        <v>..</v>
      </c>
      <c r="N9" s="38">
        <f t="shared" si="0"/>
        <v>0.75</v>
      </c>
      <c r="O9" s="36" t="str">
        <f t="shared" si="0"/>
        <v>..</v>
      </c>
      <c r="P9" s="43">
        <f t="shared" si="1"/>
        <v>0.86</v>
      </c>
      <c r="Q9" s="43">
        <f t="shared" si="2"/>
        <v>0.71</v>
      </c>
      <c r="R9" s="43">
        <f t="shared" si="0"/>
        <v>0.99</v>
      </c>
      <c r="S9" s="43"/>
      <c r="T9" s="43"/>
      <c r="U9" s="43"/>
      <c r="V9" s="43"/>
      <c r="W9" s="43"/>
      <c r="X9" s="43"/>
    </row>
    <row r="10" spans="1:24">
      <c r="A10" s="66" t="s">
        <v>18</v>
      </c>
      <c r="B10" s="43" t="s">
        <v>307</v>
      </c>
      <c r="C10" s="43">
        <f t="shared" si="3"/>
        <v>0.78500000000000003</v>
      </c>
      <c r="F10" t="s">
        <v>181</v>
      </c>
      <c r="G10" s="68">
        <v>30</v>
      </c>
      <c r="H10" t="s">
        <v>181</v>
      </c>
      <c r="I10" s="68">
        <v>32</v>
      </c>
      <c r="J10" s="68">
        <v>34</v>
      </c>
      <c r="K10" s="68">
        <v>11</v>
      </c>
      <c r="L10" s="52"/>
      <c r="M10" s="43" t="str">
        <f t="shared" si="0"/>
        <v>..</v>
      </c>
      <c r="N10" s="38">
        <f t="shared" si="0"/>
        <v>0.7</v>
      </c>
      <c r="O10" s="36" t="str">
        <f t="shared" si="0"/>
        <v>..</v>
      </c>
      <c r="P10" s="43">
        <f t="shared" si="1"/>
        <v>0.65999999999999992</v>
      </c>
      <c r="Q10" s="43">
        <f t="shared" si="2"/>
        <v>0.67999999999999994</v>
      </c>
      <c r="R10" s="43">
        <f t="shared" si="0"/>
        <v>0.89</v>
      </c>
      <c r="S10" s="43"/>
      <c r="T10" s="43"/>
      <c r="U10" s="43"/>
      <c r="V10" s="43"/>
      <c r="W10" s="43"/>
      <c r="X10" s="43"/>
    </row>
    <row r="11" spans="1:24">
      <c r="A11" s="66" t="s">
        <v>15</v>
      </c>
      <c r="B11" s="43" t="s">
        <v>308</v>
      </c>
      <c r="C11" s="43">
        <f t="shared" si="3"/>
        <v>0.80499999999999994</v>
      </c>
      <c r="F11" t="s">
        <v>181</v>
      </c>
      <c r="G11" s="68">
        <v>14</v>
      </c>
      <c r="H11" t="s">
        <v>181</v>
      </c>
      <c r="I11" s="68">
        <v>21</v>
      </c>
      <c r="J11" s="68">
        <v>40</v>
      </c>
      <c r="K11" s="68">
        <v>14</v>
      </c>
      <c r="L11" s="52"/>
      <c r="M11" s="43" t="str">
        <f t="shared" si="0"/>
        <v>..</v>
      </c>
      <c r="N11" s="38">
        <f t="shared" si="0"/>
        <v>0.86</v>
      </c>
      <c r="O11" s="36" t="str">
        <f t="shared" si="0"/>
        <v>..</v>
      </c>
      <c r="P11" s="43">
        <f t="shared" si="1"/>
        <v>0.6</v>
      </c>
      <c r="Q11" s="43">
        <f t="shared" si="2"/>
        <v>0.79</v>
      </c>
      <c r="R11" s="43">
        <f t="shared" si="0"/>
        <v>0.86</v>
      </c>
      <c r="S11" s="43"/>
      <c r="T11" s="43"/>
      <c r="U11" s="43"/>
      <c r="V11" s="43"/>
      <c r="W11" s="43"/>
      <c r="X11" s="43"/>
    </row>
    <row r="12" spans="1:24">
      <c r="A12" s="66" t="s">
        <v>35</v>
      </c>
      <c r="B12" s="43" t="s">
        <v>309</v>
      </c>
      <c r="C12" s="43">
        <f t="shared" si="3"/>
        <v>0.54166666666666674</v>
      </c>
      <c r="F12" t="s">
        <v>181</v>
      </c>
      <c r="G12" s="68">
        <v>35</v>
      </c>
      <c r="H12" t="s">
        <v>181</v>
      </c>
      <c r="I12" s="68">
        <v>45</v>
      </c>
      <c r="J12" s="68">
        <v>51</v>
      </c>
      <c r="K12" s="68">
        <v>48</v>
      </c>
      <c r="L12" s="52"/>
      <c r="M12" s="43" t="str">
        <f t="shared" si="0"/>
        <v>..</v>
      </c>
      <c r="N12" s="38">
        <f t="shared" si="0"/>
        <v>0.65</v>
      </c>
      <c r="O12" s="36" t="str">
        <f t="shared" si="0"/>
        <v>..</v>
      </c>
      <c r="P12" s="43">
        <f t="shared" si="1"/>
        <v>0.49</v>
      </c>
      <c r="Q12" s="43">
        <f t="shared" si="2"/>
        <v>0.55000000000000004</v>
      </c>
      <c r="R12" s="43">
        <f t="shared" si="0"/>
        <v>0.52</v>
      </c>
      <c r="S12" s="43"/>
      <c r="T12" s="43"/>
      <c r="U12" s="43"/>
      <c r="V12" s="43"/>
      <c r="W12" s="43"/>
      <c r="X12" s="43"/>
    </row>
    <row r="13" spans="1:24">
      <c r="A13" s="66" t="s">
        <v>38</v>
      </c>
      <c r="B13" s="43" t="s">
        <v>310</v>
      </c>
      <c r="C13" s="43">
        <f t="shared" si="3"/>
        <v>0.92833333333333323</v>
      </c>
      <c r="F13" t="s">
        <v>181</v>
      </c>
      <c r="G13" s="68">
        <v>13</v>
      </c>
      <c r="H13" t="s">
        <v>181</v>
      </c>
      <c r="I13" s="68">
        <v>15</v>
      </c>
      <c r="J13" s="68">
        <v>9</v>
      </c>
      <c r="K13" s="68">
        <v>2</v>
      </c>
      <c r="L13" s="52"/>
      <c r="M13" s="43" t="str">
        <f t="shared" si="0"/>
        <v>..</v>
      </c>
      <c r="N13" s="38">
        <f t="shared" si="0"/>
        <v>0.87</v>
      </c>
      <c r="O13" s="36" t="str">
        <f t="shared" si="0"/>
        <v>..</v>
      </c>
      <c r="P13" s="43">
        <f t="shared" si="1"/>
        <v>0.91</v>
      </c>
      <c r="Q13" s="43">
        <f t="shared" si="2"/>
        <v>0.85</v>
      </c>
      <c r="R13" s="43">
        <f t="shared" si="0"/>
        <v>0.98</v>
      </c>
      <c r="S13" s="43"/>
      <c r="T13" s="43"/>
      <c r="U13" s="43"/>
      <c r="V13" s="43"/>
      <c r="W13" s="43"/>
      <c r="X13" s="43"/>
    </row>
    <row r="14" spans="1:24">
      <c r="A14" s="66" t="s">
        <v>34</v>
      </c>
      <c r="B14" s="43" t="s">
        <v>311</v>
      </c>
      <c r="C14" s="43">
        <f t="shared" si="3"/>
        <v>0.68333333333333335</v>
      </c>
      <c r="F14" t="s">
        <v>181</v>
      </c>
      <c r="G14" s="68">
        <v>24</v>
      </c>
      <c r="H14" t="s">
        <v>181</v>
      </c>
      <c r="I14" s="68">
        <v>29</v>
      </c>
      <c r="J14" s="68">
        <v>35</v>
      </c>
      <c r="K14" s="68">
        <v>34</v>
      </c>
      <c r="L14" s="52"/>
      <c r="M14" s="43" t="str">
        <f t="shared" si="0"/>
        <v>..</v>
      </c>
      <c r="N14" s="38">
        <f t="shared" si="0"/>
        <v>0.76</v>
      </c>
      <c r="O14" s="36" t="str">
        <f t="shared" si="0"/>
        <v>..</v>
      </c>
      <c r="P14" s="43">
        <f t="shared" si="1"/>
        <v>0.65</v>
      </c>
      <c r="Q14" s="43">
        <f t="shared" si="2"/>
        <v>0.71</v>
      </c>
      <c r="R14" s="43">
        <f t="shared" si="0"/>
        <v>0.65999999999999992</v>
      </c>
      <c r="S14" s="43"/>
      <c r="T14" s="43"/>
      <c r="U14" s="43"/>
      <c r="V14" s="43"/>
      <c r="W14" s="43"/>
      <c r="X14" s="43"/>
    </row>
    <row r="15" spans="1:24">
      <c r="A15" s="66" t="s">
        <v>57</v>
      </c>
      <c r="B15" s="43" t="s">
        <v>312</v>
      </c>
      <c r="C15" s="43">
        <f t="shared" si="3"/>
        <v>0.57000000000000006</v>
      </c>
      <c r="F15" t="s">
        <v>181</v>
      </c>
      <c r="G15" s="68">
        <v>48</v>
      </c>
      <c r="H15" t="s">
        <v>181</v>
      </c>
      <c r="I15" s="68">
        <v>53</v>
      </c>
      <c r="J15" s="68">
        <v>49</v>
      </c>
      <c r="K15" s="68">
        <v>36</v>
      </c>
      <c r="L15" s="52"/>
      <c r="M15" s="43" t="str">
        <f t="shared" si="0"/>
        <v>..</v>
      </c>
      <c r="N15" s="38">
        <f t="shared" si="0"/>
        <v>0.52</v>
      </c>
      <c r="O15" s="36" t="str">
        <f t="shared" si="0"/>
        <v>..</v>
      </c>
      <c r="P15" s="43">
        <f t="shared" si="1"/>
        <v>0.51</v>
      </c>
      <c r="Q15" s="43">
        <f t="shared" si="2"/>
        <v>0.47</v>
      </c>
      <c r="R15" s="43">
        <f t="shared" si="0"/>
        <v>0.64</v>
      </c>
      <c r="S15" s="43"/>
      <c r="T15" s="43"/>
      <c r="U15" s="43"/>
      <c r="V15" s="43"/>
      <c r="W15" s="43"/>
      <c r="X15" s="43"/>
    </row>
    <row r="16" spans="1:24">
      <c r="A16" s="66" t="s">
        <v>58</v>
      </c>
      <c r="B16" s="43" t="s">
        <v>313</v>
      </c>
      <c r="C16" s="43">
        <f t="shared" si="3"/>
        <v>0.66833333333333322</v>
      </c>
      <c r="F16" t="s">
        <v>181</v>
      </c>
      <c r="G16" s="68">
        <v>24</v>
      </c>
      <c r="H16" t="s">
        <v>181</v>
      </c>
      <c r="I16" s="68">
        <v>32</v>
      </c>
      <c r="J16" s="68">
        <v>38</v>
      </c>
      <c r="K16" s="68">
        <v>35</v>
      </c>
      <c r="L16" s="52"/>
      <c r="M16" s="43" t="str">
        <f t="shared" si="0"/>
        <v>..</v>
      </c>
      <c r="N16" s="38">
        <f t="shared" si="0"/>
        <v>0.76</v>
      </c>
      <c r="O16" s="36" t="str">
        <f t="shared" si="0"/>
        <v>..</v>
      </c>
      <c r="P16" s="43">
        <f t="shared" si="1"/>
        <v>0.62</v>
      </c>
      <c r="Q16" s="43">
        <f t="shared" si="2"/>
        <v>0.67999999999999994</v>
      </c>
      <c r="R16" s="43">
        <f t="shared" si="0"/>
        <v>0.65</v>
      </c>
      <c r="S16" s="43"/>
      <c r="T16" s="43"/>
      <c r="U16" s="43"/>
      <c r="V16" s="43"/>
      <c r="W16" s="43"/>
      <c r="X16" s="43"/>
    </row>
    <row r="17" spans="1:24">
      <c r="A17" s="66" t="s">
        <v>79</v>
      </c>
      <c r="B17" s="43" t="s">
        <v>314</v>
      </c>
      <c r="C17" s="43">
        <f t="shared" si="3"/>
        <v>0.60833333333333339</v>
      </c>
      <c r="F17" t="s">
        <v>181</v>
      </c>
      <c r="G17" s="68">
        <v>45</v>
      </c>
      <c r="H17" t="s">
        <v>181</v>
      </c>
      <c r="I17" s="68">
        <v>46</v>
      </c>
      <c r="J17" s="68">
        <v>33</v>
      </c>
      <c r="K17" s="68">
        <v>37</v>
      </c>
      <c r="L17" s="52"/>
      <c r="M17" s="43" t="str">
        <f t="shared" si="0"/>
        <v>..</v>
      </c>
      <c r="N17" s="38">
        <f t="shared" si="0"/>
        <v>0.55000000000000004</v>
      </c>
      <c r="O17" s="36" t="str">
        <f t="shared" si="0"/>
        <v>..</v>
      </c>
      <c r="P17" s="43">
        <f t="shared" si="1"/>
        <v>0.66999999999999993</v>
      </c>
      <c r="Q17" s="43">
        <f t="shared" si="2"/>
        <v>0.54</v>
      </c>
      <c r="R17" s="43">
        <f t="shared" si="0"/>
        <v>0.63</v>
      </c>
      <c r="S17" s="43"/>
      <c r="T17" s="43"/>
      <c r="U17" s="43"/>
      <c r="V17" s="43"/>
      <c r="W17" s="43"/>
      <c r="X17" s="43"/>
    </row>
    <row r="18" spans="1:24">
      <c r="A18" s="66" t="s">
        <v>89</v>
      </c>
      <c r="B18" s="43" t="s">
        <v>315</v>
      </c>
      <c r="C18" s="43">
        <f t="shared" si="3"/>
        <v>0.87</v>
      </c>
      <c r="F18" t="s">
        <v>181</v>
      </c>
      <c r="G18" s="68">
        <v>19</v>
      </c>
      <c r="H18" t="s">
        <v>181</v>
      </c>
      <c r="I18" s="68">
        <v>28</v>
      </c>
      <c r="J18" s="68">
        <v>16</v>
      </c>
      <c r="K18" s="68">
        <v>5</v>
      </c>
      <c r="L18" s="52"/>
      <c r="M18" s="43" t="str">
        <f t="shared" si="0"/>
        <v>..</v>
      </c>
      <c r="N18" s="38">
        <f t="shared" si="0"/>
        <v>0.81</v>
      </c>
      <c r="O18" s="36" t="str">
        <f t="shared" si="0"/>
        <v>..</v>
      </c>
      <c r="P18" s="43">
        <f t="shared" si="1"/>
        <v>0.84</v>
      </c>
      <c r="Q18" s="43">
        <f t="shared" si="2"/>
        <v>0.72</v>
      </c>
      <c r="R18" s="43">
        <f t="shared" si="0"/>
        <v>0.95</v>
      </c>
      <c r="S18" s="43"/>
      <c r="T18" s="43"/>
      <c r="U18" s="43"/>
      <c r="V18" s="43"/>
      <c r="W18" s="43"/>
      <c r="X18" s="43"/>
    </row>
    <row r="19" spans="1:24">
      <c r="A19" s="66" t="s">
        <v>85</v>
      </c>
      <c r="B19" s="43" t="s">
        <v>316</v>
      </c>
      <c r="C19" s="43">
        <f t="shared" si="3"/>
        <v>0.33166666666666667</v>
      </c>
      <c r="F19" t="s">
        <v>181</v>
      </c>
      <c r="G19" s="68">
        <v>68</v>
      </c>
      <c r="H19" t="s">
        <v>181</v>
      </c>
      <c r="I19" s="68">
        <v>70</v>
      </c>
      <c r="J19" s="68">
        <v>56</v>
      </c>
      <c r="K19" s="68">
        <v>69</v>
      </c>
      <c r="L19" s="52"/>
      <c r="M19" s="43" t="str">
        <f t="shared" si="0"/>
        <v>..</v>
      </c>
      <c r="N19" s="38">
        <f t="shared" si="0"/>
        <v>0.31999999999999995</v>
      </c>
      <c r="O19" s="36" t="str">
        <f t="shared" si="0"/>
        <v>..</v>
      </c>
      <c r="P19" s="43">
        <f t="shared" si="1"/>
        <v>0.43999999999999995</v>
      </c>
      <c r="Q19" s="43">
        <f t="shared" si="2"/>
        <v>0.30000000000000004</v>
      </c>
      <c r="R19" s="43">
        <f t="shared" si="0"/>
        <v>0.31000000000000005</v>
      </c>
      <c r="S19" s="43"/>
      <c r="T19" s="43"/>
      <c r="U19" s="43"/>
      <c r="V19" s="43"/>
      <c r="W19" s="43"/>
      <c r="X19" s="43"/>
    </row>
    <row r="20" spans="1:24">
      <c r="A20" s="66" t="s">
        <v>96</v>
      </c>
      <c r="B20" s="43" t="s">
        <v>317</v>
      </c>
      <c r="C20" s="43">
        <f t="shared" si="3"/>
        <v>0.72166666666666668</v>
      </c>
      <c r="F20" t="s">
        <v>181</v>
      </c>
      <c r="G20" s="68">
        <v>35</v>
      </c>
      <c r="H20" t="s">
        <v>181</v>
      </c>
      <c r="I20" s="68">
        <v>35</v>
      </c>
      <c r="J20" s="68">
        <v>49</v>
      </c>
      <c r="K20" s="68">
        <v>16</v>
      </c>
      <c r="L20" s="52"/>
      <c r="M20" s="43" t="str">
        <f t="shared" si="0"/>
        <v>..</v>
      </c>
      <c r="N20" s="38">
        <f t="shared" si="0"/>
        <v>0.65</v>
      </c>
      <c r="O20" s="36" t="str">
        <f t="shared" si="0"/>
        <v>..</v>
      </c>
      <c r="P20" s="43">
        <f t="shared" si="1"/>
        <v>0.51</v>
      </c>
      <c r="Q20" s="43">
        <f t="shared" si="2"/>
        <v>0.65</v>
      </c>
      <c r="R20" s="43">
        <f t="shared" si="0"/>
        <v>0.84</v>
      </c>
      <c r="S20" s="43"/>
      <c r="T20" s="43"/>
      <c r="U20" s="43"/>
      <c r="V20" s="43"/>
      <c r="W20" s="43"/>
      <c r="X20" s="43"/>
    </row>
    <row r="21" spans="1:24">
      <c r="A21" s="66" t="s">
        <v>106</v>
      </c>
      <c r="B21" s="43" t="s">
        <v>318</v>
      </c>
      <c r="C21" s="43">
        <f t="shared" si="3"/>
        <v>0.79500000000000004</v>
      </c>
      <c r="F21" t="s">
        <v>181</v>
      </c>
      <c r="G21" s="68">
        <v>27</v>
      </c>
      <c r="H21" t="s">
        <v>181</v>
      </c>
      <c r="I21" s="68">
        <v>35</v>
      </c>
      <c r="J21" s="68">
        <v>22</v>
      </c>
      <c r="K21" s="68">
        <v>13</v>
      </c>
      <c r="L21" s="52"/>
      <c r="M21" s="43" t="str">
        <f t="shared" si="0"/>
        <v>..</v>
      </c>
      <c r="N21" s="38">
        <f t="shared" si="0"/>
        <v>0.73</v>
      </c>
      <c r="O21" s="36" t="str">
        <f t="shared" si="0"/>
        <v>..</v>
      </c>
      <c r="P21" s="43">
        <f t="shared" si="1"/>
        <v>0.78</v>
      </c>
      <c r="Q21" s="43">
        <f t="shared" si="2"/>
        <v>0.65</v>
      </c>
      <c r="R21" s="43">
        <f t="shared" si="0"/>
        <v>0.87</v>
      </c>
      <c r="S21" s="43"/>
      <c r="T21" s="43"/>
      <c r="U21" s="43"/>
      <c r="V21" s="43"/>
      <c r="W21" s="43"/>
      <c r="X21" s="43"/>
    </row>
    <row r="22" spans="1:24">
      <c r="A22" s="66" t="s">
        <v>100</v>
      </c>
      <c r="B22" s="43" t="s">
        <v>319</v>
      </c>
      <c r="C22" s="43">
        <f t="shared" si="3"/>
        <v>0.68500000000000005</v>
      </c>
      <c r="F22" t="s">
        <v>181</v>
      </c>
      <c r="G22" s="68">
        <v>36</v>
      </c>
      <c r="H22" t="s">
        <v>181</v>
      </c>
      <c r="I22" s="68">
        <v>43</v>
      </c>
      <c r="J22" s="68">
        <v>56</v>
      </c>
      <c r="K22" s="68">
        <v>18</v>
      </c>
      <c r="L22" s="52"/>
      <c r="M22" s="43" t="str">
        <f t="shared" si="0"/>
        <v>..</v>
      </c>
      <c r="N22" s="38">
        <f t="shared" si="0"/>
        <v>0.64</v>
      </c>
      <c r="O22" s="36" t="str">
        <f t="shared" si="0"/>
        <v>..</v>
      </c>
      <c r="P22" s="43">
        <f t="shared" si="1"/>
        <v>0.43999999999999995</v>
      </c>
      <c r="Q22" s="43">
        <f t="shared" si="2"/>
        <v>0.57000000000000006</v>
      </c>
      <c r="R22" s="43">
        <f t="shared" si="0"/>
        <v>0.82000000000000006</v>
      </c>
      <c r="S22" s="43"/>
      <c r="T22" s="43"/>
      <c r="U22" s="43"/>
      <c r="V22" s="43"/>
      <c r="W22" s="43"/>
      <c r="X22" s="43"/>
    </row>
    <row r="23" spans="1:24">
      <c r="A23" s="66" t="s">
        <v>105</v>
      </c>
      <c r="B23" s="43" t="s">
        <v>320</v>
      </c>
      <c r="C23" s="43">
        <f t="shared" si="3"/>
        <v>0.92166666666666663</v>
      </c>
      <c r="F23" t="s">
        <v>181</v>
      </c>
      <c r="G23" s="68">
        <v>19</v>
      </c>
      <c r="H23" t="s">
        <v>181</v>
      </c>
      <c r="I23" s="68">
        <v>16</v>
      </c>
      <c r="J23" s="68">
        <v>9</v>
      </c>
      <c r="K23" s="68">
        <v>1</v>
      </c>
      <c r="L23" s="52"/>
      <c r="M23" s="43" t="str">
        <f t="shared" si="0"/>
        <v>..</v>
      </c>
      <c r="N23" s="38">
        <f t="shared" si="0"/>
        <v>0.81</v>
      </c>
      <c r="O23" s="36" t="str">
        <f t="shared" si="0"/>
        <v>..</v>
      </c>
      <c r="P23" s="43">
        <f t="shared" si="1"/>
        <v>0.91</v>
      </c>
      <c r="Q23" s="43">
        <f t="shared" si="2"/>
        <v>0.84</v>
      </c>
      <c r="R23" s="43">
        <f t="shared" si="0"/>
        <v>0.99</v>
      </c>
      <c r="S23" s="43"/>
      <c r="T23" s="43"/>
      <c r="U23" s="43"/>
      <c r="V23" s="43"/>
      <c r="W23" s="43"/>
      <c r="X23" s="43"/>
    </row>
    <row r="24" spans="1:24">
      <c r="A24" s="66" t="s">
        <v>108</v>
      </c>
      <c r="B24" s="43" t="s">
        <v>321</v>
      </c>
      <c r="C24" s="43">
        <f t="shared" si="3"/>
        <v>0.82333333333333325</v>
      </c>
      <c r="F24" t="s">
        <v>181</v>
      </c>
      <c r="G24" s="68">
        <v>20</v>
      </c>
      <c r="H24" t="s">
        <v>181</v>
      </c>
      <c r="I24" s="68">
        <v>37</v>
      </c>
      <c r="J24" s="68">
        <v>28</v>
      </c>
      <c r="K24" s="68">
        <v>7</v>
      </c>
      <c r="L24" s="52"/>
      <c r="M24" s="43" t="str">
        <f t="shared" ref="M24:O44" si="4">IF(ISNUMBER(F24)=TRUE,M$5*(F24-M$4)/(M$3-M$4)+(1-M$5)*(1-(F24-M$4)/(M$3-M$4)),"..")</f>
        <v>..</v>
      </c>
      <c r="N24" s="38">
        <f t="shared" si="4"/>
        <v>0.8</v>
      </c>
      <c r="O24" s="36" t="str">
        <f t="shared" si="4"/>
        <v>..</v>
      </c>
      <c r="P24" s="43">
        <f t="shared" si="1"/>
        <v>0.72</v>
      </c>
      <c r="Q24" s="43">
        <f t="shared" si="2"/>
        <v>0.63</v>
      </c>
      <c r="R24" s="43">
        <f t="shared" ref="R24:R44" si="5">IF(ISNUMBER(K24)=TRUE,R$5*(K24-R$4)/(R$3-R$4)+(1-R$5)*(1-(K24-R$4)/(R$3-R$4)),"..")</f>
        <v>0.92999999999999994</v>
      </c>
      <c r="S24" s="43"/>
      <c r="T24" s="43"/>
      <c r="U24" s="43"/>
      <c r="V24" s="43"/>
      <c r="W24" s="43"/>
      <c r="X24" s="43"/>
    </row>
    <row r="25" spans="1:24">
      <c r="A25" s="66" t="s">
        <v>109</v>
      </c>
      <c r="B25" s="43" t="s">
        <v>322</v>
      </c>
      <c r="C25" s="43">
        <f t="shared" si="3"/>
        <v>0.83333333333333326</v>
      </c>
      <c r="F25" t="s">
        <v>181</v>
      </c>
      <c r="G25" s="68">
        <v>24</v>
      </c>
      <c r="H25" t="s">
        <v>181</v>
      </c>
      <c r="I25" s="68">
        <v>23</v>
      </c>
      <c r="J25" s="68">
        <v>23</v>
      </c>
      <c r="K25" s="68">
        <v>10</v>
      </c>
      <c r="L25" s="52"/>
      <c r="M25" s="43" t="str">
        <f t="shared" si="4"/>
        <v>..</v>
      </c>
      <c r="N25" s="38">
        <f t="shared" si="4"/>
        <v>0.76</v>
      </c>
      <c r="O25" s="36" t="str">
        <f t="shared" si="4"/>
        <v>..</v>
      </c>
      <c r="P25" s="43">
        <f t="shared" si="1"/>
        <v>0.77</v>
      </c>
      <c r="Q25" s="43">
        <f t="shared" si="2"/>
        <v>0.77</v>
      </c>
      <c r="R25" s="43">
        <f t="shared" si="5"/>
        <v>0.9</v>
      </c>
      <c r="S25" s="43"/>
      <c r="T25" s="43"/>
      <c r="U25" s="43"/>
      <c r="V25" s="43"/>
      <c r="W25" s="43"/>
      <c r="X25" s="43"/>
    </row>
    <row r="26" spans="1:24">
      <c r="A26" s="66" t="s">
        <v>110</v>
      </c>
      <c r="B26" s="43" t="s">
        <v>323</v>
      </c>
      <c r="C26" s="43">
        <f t="shared" si="3"/>
        <v>0.50333333333333341</v>
      </c>
      <c r="F26" t="s">
        <v>181</v>
      </c>
      <c r="G26" s="68">
        <v>61</v>
      </c>
      <c r="H26" t="s">
        <v>181</v>
      </c>
      <c r="I26" s="68">
        <v>63</v>
      </c>
      <c r="J26" s="68">
        <v>45</v>
      </c>
      <c r="K26" s="68">
        <v>43</v>
      </c>
      <c r="L26" s="52"/>
      <c r="M26" s="43" t="str">
        <f t="shared" si="4"/>
        <v>..</v>
      </c>
      <c r="N26" s="38">
        <f t="shared" si="4"/>
        <v>0.39</v>
      </c>
      <c r="O26" s="36" t="str">
        <f t="shared" si="4"/>
        <v>..</v>
      </c>
      <c r="P26" s="43">
        <f t="shared" si="1"/>
        <v>0.55000000000000004</v>
      </c>
      <c r="Q26" s="43">
        <f t="shared" si="2"/>
        <v>0.37</v>
      </c>
      <c r="R26" s="43">
        <f t="shared" si="5"/>
        <v>0.57000000000000006</v>
      </c>
      <c r="S26" s="43"/>
      <c r="T26" s="43"/>
      <c r="U26" s="43"/>
      <c r="V26" s="43"/>
      <c r="W26" s="43"/>
      <c r="X26" s="43"/>
    </row>
    <row r="27" spans="1:24">
      <c r="A27" s="66" t="s">
        <v>128</v>
      </c>
      <c r="B27" s="43" t="s">
        <v>324</v>
      </c>
      <c r="C27" s="43">
        <f t="shared" si="3"/>
        <v>0.84000000000000008</v>
      </c>
      <c r="F27" t="s">
        <v>181</v>
      </c>
      <c r="G27" s="68">
        <v>24</v>
      </c>
      <c r="H27" t="s">
        <v>181</v>
      </c>
      <c r="I27" s="68">
        <v>24</v>
      </c>
      <c r="J27" s="68">
        <v>24</v>
      </c>
      <c r="K27" s="68">
        <v>8</v>
      </c>
      <c r="L27" s="52"/>
      <c r="M27" s="43" t="str">
        <f t="shared" si="4"/>
        <v>..</v>
      </c>
      <c r="N27" s="38">
        <f t="shared" si="4"/>
        <v>0.76</v>
      </c>
      <c r="O27" s="36" t="str">
        <f t="shared" si="4"/>
        <v>..</v>
      </c>
      <c r="P27" s="43">
        <f t="shared" si="1"/>
        <v>0.76</v>
      </c>
      <c r="Q27" s="43">
        <f t="shared" si="2"/>
        <v>0.76</v>
      </c>
      <c r="R27" s="43">
        <f t="shared" si="5"/>
        <v>0.92</v>
      </c>
      <c r="S27" s="43"/>
      <c r="T27" s="43"/>
      <c r="U27" s="43"/>
      <c r="V27" s="43"/>
      <c r="W27" s="43"/>
      <c r="X27" s="43"/>
    </row>
    <row r="28" spans="1:24">
      <c r="A28" s="66" t="s">
        <v>131</v>
      </c>
      <c r="B28" s="43" t="s">
        <v>325</v>
      </c>
      <c r="C28" s="43">
        <f t="shared" si="3"/>
        <v>0.54166666666666674</v>
      </c>
      <c r="F28" t="s">
        <v>181</v>
      </c>
      <c r="G28" s="68">
        <v>50</v>
      </c>
      <c r="H28" t="s">
        <v>181</v>
      </c>
      <c r="I28" s="68">
        <v>55</v>
      </c>
      <c r="J28" s="68">
        <v>47</v>
      </c>
      <c r="K28" s="68">
        <v>41</v>
      </c>
      <c r="L28" s="52"/>
      <c r="M28" s="43" t="str">
        <f t="shared" si="4"/>
        <v>..</v>
      </c>
      <c r="N28" s="38">
        <f t="shared" si="4"/>
        <v>0.5</v>
      </c>
      <c r="O28" s="36" t="str">
        <f t="shared" si="4"/>
        <v>..</v>
      </c>
      <c r="P28" s="43">
        <f t="shared" si="1"/>
        <v>0.53</v>
      </c>
      <c r="Q28" s="43">
        <f t="shared" si="2"/>
        <v>0.44999999999999996</v>
      </c>
      <c r="R28" s="43">
        <f t="shared" si="5"/>
        <v>0.59000000000000008</v>
      </c>
      <c r="S28" s="43"/>
      <c r="T28" s="43"/>
      <c r="U28" s="43"/>
      <c r="V28" s="43"/>
      <c r="W28" s="43"/>
      <c r="X28" s="43"/>
    </row>
    <row r="29" spans="1:24">
      <c r="A29" s="66" t="s">
        <v>156</v>
      </c>
      <c r="B29" s="43" t="s">
        <v>326</v>
      </c>
      <c r="C29" s="43">
        <f t="shared" si="3"/>
        <v>0.76833333333333331</v>
      </c>
      <c r="F29" t="s">
        <v>181</v>
      </c>
      <c r="G29" s="68">
        <v>46</v>
      </c>
      <c r="H29" t="s">
        <v>181</v>
      </c>
      <c r="I29" s="68">
        <v>49</v>
      </c>
      <c r="J29" s="68">
        <v>23</v>
      </c>
      <c r="K29" s="68">
        <v>7</v>
      </c>
      <c r="L29" s="52"/>
      <c r="M29" s="43" t="str">
        <f t="shared" si="4"/>
        <v>..</v>
      </c>
      <c r="N29" s="38">
        <f t="shared" si="4"/>
        <v>0.54</v>
      </c>
      <c r="O29" s="36" t="str">
        <f t="shared" si="4"/>
        <v>..</v>
      </c>
      <c r="P29" s="43">
        <f t="shared" si="1"/>
        <v>0.77</v>
      </c>
      <c r="Q29" s="43">
        <f t="shared" si="2"/>
        <v>0.51</v>
      </c>
      <c r="R29" s="43">
        <f t="shared" si="5"/>
        <v>0.92999999999999994</v>
      </c>
      <c r="S29" s="43"/>
      <c r="T29" s="43"/>
      <c r="U29" s="43"/>
      <c r="V29" s="43"/>
      <c r="W29" s="43"/>
      <c r="X29" s="43"/>
    </row>
    <row r="30" spans="1:24">
      <c r="A30" s="66" t="s">
        <v>137</v>
      </c>
      <c r="B30" s="43" t="s">
        <v>327</v>
      </c>
      <c r="C30" s="43">
        <f t="shared" si="3"/>
        <v>0.77500000000000002</v>
      </c>
      <c r="F30" t="s">
        <v>181</v>
      </c>
      <c r="G30" s="68">
        <v>36</v>
      </c>
      <c r="H30" t="s">
        <v>181</v>
      </c>
      <c r="I30" s="68">
        <v>45</v>
      </c>
      <c r="J30" s="68">
        <v>27</v>
      </c>
      <c r="K30" s="68">
        <v>9</v>
      </c>
      <c r="L30" s="52"/>
      <c r="M30" s="43" t="str">
        <f t="shared" si="4"/>
        <v>..</v>
      </c>
      <c r="N30" s="38">
        <f t="shared" si="4"/>
        <v>0.64</v>
      </c>
      <c r="O30" s="36" t="str">
        <f t="shared" si="4"/>
        <v>..</v>
      </c>
      <c r="P30" s="43">
        <f t="shared" si="1"/>
        <v>0.73</v>
      </c>
      <c r="Q30" s="43">
        <f t="shared" si="2"/>
        <v>0.55000000000000004</v>
      </c>
      <c r="R30" s="43">
        <f t="shared" si="5"/>
        <v>0.91</v>
      </c>
      <c r="S30" s="43"/>
      <c r="T30" s="43"/>
      <c r="U30" s="43"/>
      <c r="V30" s="43"/>
      <c r="W30" s="43"/>
      <c r="X30" s="43"/>
    </row>
    <row r="31" spans="1:24">
      <c r="A31" s="66" t="s">
        <v>144</v>
      </c>
      <c r="B31" s="43" t="s">
        <v>328</v>
      </c>
      <c r="C31" s="43">
        <f t="shared" si="3"/>
        <v>0.73833333333333329</v>
      </c>
      <c r="F31" t="s">
        <v>181</v>
      </c>
      <c r="G31" s="68">
        <v>21</v>
      </c>
      <c r="H31" t="s">
        <v>181</v>
      </c>
      <c r="I31" s="68">
        <v>25</v>
      </c>
      <c r="J31" s="68">
        <v>36</v>
      </c>
      <c r="K31" s="68">
        <v>25</v>
      </c>
      <c r="L31" s="52"/>
      <c r="M31" s="43" t="str">
        <f t="shared" si="4"/>
        <v>..</v>
      </c>
      <c r="N31" s="38">
        <f t="shared" si="4"/>
        <v>0.79</v>
      </c>
      <c r="O31" s="36" t="str">
        <f t="shared" si="4"/>
        <v>..</v>
      </c>
      <c r="P31" s="43">
        <f t="shared" si="1"/>
        <v>0.64</v>
      </c>
      <c r="Q31" s="43">
        <f t="shared" si="2"/>
        <v>0.75</v>
      </c>
      <c r="R31" s="43">
        <f t="shared" si="5"/>
        <v>0.75</v>
      </c>
      <c r="S31" s="43"/>
      <c r="T31" s="43"/>
      <c r="U31" s="43"/>
      <c r="V31" s="43"/>
      <c r="W31" s="43"/>
      <c r="X31" s="43"/>
    </row>
    <row r="32" spans="1:24">
      <c r="A32" s="66" t="s">
        <v>138</v>
      </c>
      <c r="B32" s="43" t="s">
        <v>329</v>
      </c>
      <c r="C32" s="43">
        <f t="shared" si="3"/>
        <v>0.66666666666666663</v>
      </c>
      <c r="F32" t="s">
        <v>181</v>
      </c>
      <c r="G32" s="68">
        <v>35</v>
      </c>
      <c r="H32" t="s">
        <v>181</v>
      </c>
      <c r="I32" s="68">
        <v>39</v>
      </c>
      <c r="J32" s="68">
        <v>48</v>
      </c>
      <c r="K32" s="68">
        <v>26</v>
      </c>
      <c r="L32" s="52"/>
      <c r="M32" s="43" t="str">
        <f t="shared" si="4"/>
        <v>..</v>
      </c>
      <c r="N32" s="38">
        <f t="shared" si="4"/>
        <v>0.65</v>
      </c>
      <c r="O32" s="36" t="str">
        <f t="shared" si="4"/>
        <v>..</v>
      </c>
      <c r="P32" s="43">
        <f t="shared" si="1"/>
        <v>0.52</v>
      </c>
      <c r="Q32" s="43">
        <f t="shared" si="2"/>
        <v>0.61</v>
      </c>
      <c r="R32" s="43">
        <f t="shared" si="5"/>
        <v>0.74</v>
      </c>
      <c r="S32" s="43"/>
      <c r="T32" s="43"/>
      <c r="U32" s="43"/>
      <c r="V32" s="43"/>
      <c r="W32" s="43"/>
      <c r="X32" s="43"/>
    </row>
    <row r="33" spans="1:24">
      <c r="A33" s="66" t="s">
        <v>145</v>
      </c>
      <c r="B33" s="43" t="s">
        <v>330</v>
      </c>
      <c r="C33" s="43">
        <f t="shared" si="3"/>
        <v>0.59499999999999997</v>
      </c>
      <c r="F33" t="s">
        <v>181</v>
      </c>
      <c r="G33" s="68">
        <v>36</v>
      </c>
      <c r="H33" t="s">
        <v>181</v>
      </c>
      <c r="I33" s="68">
        <v>48</v>
      </c>
      <c r="J33" s="68">
        <v>45</v>
      </c>
      <c r="K33" s="68">
        <v>38</v>
      </c>
      <c r="L33" s="52"/>
      <c r="M33" s="43" t="str">
        <f t="shared" si="4"/>
        <v>..</v>
      </c>
      <c r="N33" s="38">
        <f t="shared" si="4"/>
        <v>0.64</v>
      </c>
      <c r="O33" s="36" t="str">
        <f t="shared" si="4"/>
        <v>..</v>
      </c>
      <c r="P33" s="43">
        <f t="shared" si="1"/>
        <v>0.55000000000000004</v>
      </c>
      <c r="Q33" s="43">
        <f t="shared" si="2"/>
        <v>0.52</v>
      </c>
      <c r="R33" s="43">
        <f t="shared" si="5"/>
        <v>0.62</v>
      </c>
      <c r="S33" s="43"/>
      <c r="T33" s="43"/>
      <c r="U33" s="43"/>
      <c r="V33" s="43"/>
      <c r="W33" s="43"/>
      <c r="X33" s="43"/>
    </row>
    <row r="34" spans="1:24">
      <c r="A34" s="66" t="s">
        <v>158</v>
      </c>
      <c r="B34" s="43" t="s">
        <v>331</v>
      </c>
      <c r="C34" s="43">
        <f t="shared" si="3"/>
        <v>0.755</v>
      </c>
      <c r="F34" t="s">
        <v>181</v>
      </c>
      <c r="G34" s="68">
        <v>34</v>
      </c>
      <c r="H34" t="s">
        <v>181</v>
      </c>
      <c r="I34" s="68">
        <v>32</v>
      </c>
      <c r="J34" s="68">
        <v>30</v>
      </c>
      <c r="K34" s="68">
        <v>17</v>
      </c>
      <c r="L34" s="52"/>
      <c r="M34" s="43" t="str">
        <f t="shared" si="4"/>
        <v>..</v>
      </c>
      <c r="N34" s="38">
        <f t="shared" si="4"/>
        <v>0.65999999999999992</v>
      </c>
      <c r="O34" s="36" t="str">
        <f t="shared" si="4"/>
        <v>..</v>
      </c>
      <c r="P34" s="43">
        <f t="shared" si="1"/>
        <v>0.7</v>
      </c>
      <c r="Q34" s="43">
        <f t="shared" si="2"/>
        <v>0.67999999999999994</v>
      </c>
      <c r="R34" s="43">
        <f t="shared" si="5"/>
        <v>0.83</v>
      </c>
      <c r="S34" s="43"/>
      <c r="T34" s="43"/>
      <c r="U34" s="43"/>
      <c r="V34" s="43"/>
      <c r="W34" s="43"/>
      <c r="X34" s="43"/>
    </row>
    <row r="35" spans="1:24">
      <c r="A35" s="66" t="s">
        <v>159</v>
      </c>
      <c r="B35" s="43" t="s">
        <v>332</v>
      </c>
      <c r="C35" s="43">
        <f t="shared" si="3"/>
        <v>0.71</v>
      </c>
      <c r="F35" t="s">
        <v>181</v>
      </c>
      <c r="G35" s="68">
        <v>38</v>
      </c>
      <c r="H35" t="s">
        <v>181</v>
      </c>
      <c r="I35" s="68">
        <v>41</v>
      </c>
      <c r="J35" s="68">
        <v>29</v>
      </c>
      <c r="K35" s="68">
        <v>22</v>
      </c>
      <c r="L35" s="52"/>
      <c r="M35" s="43" t="str">
        <f t="shared" si="4"/>
        <v>..</v>
      </c>
      <c r="N35" s="38">
        <f t="shared" si="4"/>
        <v>0.62</v>
      </c>
      <c r="O35" s="36" t="str">
        <f t="shared" si="4"/>
        <v>..</v>
      </c>
      <c r="P35" s="43">
        <f t="shared" si="1"/>
        <v>0.71</v>
      </c>
      <c r="Q35" s="43">
        <f t="shared" si="2"/>
        <v>0.59000000000000008</v>
      </c>
      <c r="R35" s="43">
        <f t="shared" si="5"/>
        <v>0.78</v>
      </c>
      <c r="S35" s="43"/>
      <c r="T35" s="43"/>
      <c r="U35" s="43"/>
      <c r="V35" s="43"/>
      <c r="W35" s="43"/>
      <c r="X35" s="43"/>
    </row>
    <row r="36" spans="1:24">
      <c r="A36" s="69" t="s">
        <v>45</v>
      </c>
      <c r="B36" s="70" t="s">
        <v>333</v>
      </c>
      <c r="C36" s="43">
        <f t="shared" si="3"/>
        <v>0.7533333333333333</v>
      </c>
      <c r="E36"/>
      <c r="F36" t="s">
        <v>181</v>
      </c>
      <c r="G36" s="68">
        <v>39</v>
      </c>
      <c r="H36" t="s">
        <v>181</v>
      </c>
      <c r="I36" s="68">
        <v>39</v>
      </c>
      <c r="J36" s="68">
        <v>28</v>
      </c>
      <c r="K36" s="68">
        <v>14</v>
      </c>
      <c r="M36" s="43" t="str">
        <f t="shared" si="4"/>
        <v>..</v>
      </c>
      <c r="N36" s="38">
        <f t="shared" si="4"/>
        <v>0.61</v>
      </c>
      <c r="O36" s="36" t="str">
        <f t="shared" si="4"/>
        <v>..</v>
      </c>
      <c r="P36" s="43">
        <f t="shared" si="1"/>
        <v>0.72</v>
      </c>
      <c r="Q36" s="43">
        <f t="shared" si="2"/>
        <v>0.61</v>
      </c>
      <c r="R36" s="43">
        <f t="shared" si="5"/>
        <v>0.86</v>
      </c>
      <c r="S36" s="43"/>
      <c r="T36" s="43"/>
      <c r="U36" s="43"/>
      <c r="V36" s="43"/>
      <c r="W36" s="43"/>
      <c r="X36" s="43"/>
    </row>
    <row r="37" spans="1:24">
      <c r="A37" s="71" t="s">
        <v>47</v>
      </c>
      <c r="B37" s="72" t="s">
        <v>334</v>
      </c>
      <c r="C37" s="43">
        <f t="shared" si="3"/>
        <v>0.63250000000000006</v>
      </c>
      <c r="D37" s="66"/>
      <c r="E37" s="41"/>
      <c r="F37" t="s">
        <v>181</v>
      </c>
      <c r="G37" s="68" t="s">
        <v>181</v>
      </c>
      <c r="H37" t="s">
        <v>181</v>
      </c>
      <c r="I37" s="68">
        <v>27</v>
      </c>
      <c r="J37" s="68">
        <v>20</v>
      </c>
      <c r="K37" s="68">
        <v>50</v>
      </c>
      <c r="M37" s="43" t="str">
        <f t="shared" si="4"/>
        <v>..</v>
      </c>
      <c r="N37" s="38" t="str">
        <f t="shared" si="4"/>
        <v>..</v>
      </c>
      <c r="O37" s="36" t="str">
        <f t="shared" si="4"/>
        <v>..</v>
      </c>
      <c r="P37" s="43">
        <f t="shared" si="1"/>
        <v>0.8</v>
      </c>
      <c r="Q37" s="43">
        <f t="shared" si="2"/>
        <v>0.73</v>
      </c>
      <c r="R37" s="43">
        <f t="shared" si="5"/>
        <v>0.5</v>
      </c>
      <c r="S37" s="43"/>
      <c r="T37" s="43"/>
      <c r="U37" s="43"/>
      <c r="V37" s="43"/>
      <c r="W37" s="43"/>
      <c r="X37" s="43"/>
    </row>
    <row r="38" spans="1:24">
      <c r="A38" s="71" t="s">
        <v>76</v>
      </c>
      <c r="B38" s="72" t="s">
        <v>335</v>
      </c>
      <c r="C38" s="43">
        <f t="shared" si="3"/>
        <v>0.83499999999999996</v>
      </c>
      <c r="D38" s="66"/>
      <c r="E38" s="41"/>
      <c r="F38" t="s">
        <v>181</v>
      </c>
      <c r="G38" s="68">
        <v>36</v>
      </c>
      <c r="H38" t="s">
        <v>181</v>
      </c>
      <c r="I38" s="68">
        <v>34</v>
      </c>
      <c r="J38" s="68">
        <v>17</v>
      </c>
      <c r="K38" s="68">
        <v>4</v>
      </c>
      <c r="M38" s="43" t="str">
        <f t="shared" si="4"/>
        <v>..</v>
      </c>
      <c r="N38" s="38">
        <f t="shared" si="4"/>
        <v>0.64</v>
      </c>
      <c r="O38" s="36" t="str">
        <f t="shared" si="4"/>
        <v>..</v>
      </c>
      <c r="P38" s="43">
        <f t="shared" si="1"/>
        <v>0.83</v>
      </c>
      <c r="Q38" s="43">
        <f t="shared" si="2"/>
        <v>0.65999999999999992</v>
      </c>
      <c r="R38" s="43">
        <f t="shared" si="5"/>
        <v>0.96</v>
      </c>
      <c r="S38" s="43"/>
      <c r="T38" s="43"/>
      <c r="U38" s="43"/>
      <c r="V38" s="43"/>
      <c r="W38" s="43"/>
      <c r="X38" s="43"/>
    </row>
    <row r="39" spans="1:24">
      <c r="A39" s="71" t="s">
        <v>84</v>
      </c>
      <c r="B39" s="72" t="s">
        <v>336</v>
      </c>
      <c r="C39" s="43">
        <f t="shared" si="3"/>
        <v>0.51</v>
      </c>
      <c r="D39" s="66"/>
      <c r="E39" s="41"/>
      <c r="F39" t="s">
        <v>181</v>
      </c>
      <c r="G39" s="68">
        <v>79</v>
      </c>
      <c r="H39" t="s">
        <v>181</v>
      </c>
      <c r="I39" s="68">
        <v>79</v>
      </c>
      <c r="J39" s="68">
        <v>52</v>
      </c>
      <c r="K39" s="68">
        <v>28</v>
      </c>
      <c r="M39" s="43" t="str">
        <f t="shared" si="4"/>
        <v>..</v>
      </c>
      <c r="N39" s="38">
        <f t="shared" si="4"/>
        <v>0.20999999999999996</v>
      </c>
      <c r="O39" s="36" t="str">
        <f t="shared" si="4"/>
        <v>..</v>
      </c>
      <c r="P39" s="43">
        <f t="shared" si="1"/>
        <v>0.48</v>
      </c>
      <c r="Q39" s="43">
        <f t="shared" si="2"/>
        <v>0.20999999999999996</v>
      </c>
      <c r="R39" s="43">
        <f t="shared" si="5"/>
        <v>0.72</v>
      </c>
      <c r="S39" s="43"/>
      <c r="T39" s="43"/>
      <c r="U39" s="43"/>
      <c r="V39" s="43"/>
      <c r="W39" s="43"/>
      <c r="X39" s="43"/>
    </row>
    <row r="40" spans="1:24">
      <c r="A40" s="71" t="s">
        <v>94</v>
      </c>
      <c r="B40" s="72" t="s">
        <v>337</v>
      </c>
      <c r="C40" s="43">
        <f t="shared" si="3"/>
        <v>0.58499999999999996</v>
      </c>
      <c r="D40" s="66"/>
      <c r="E40" s="41"/>
      <c r="F40" t="s">
        <v>181</v>
      </c>
      <c r="G40" s="68">
        <v>36</v>
      </c>
      <c r="H40" t="s">
        <v>181</v>
      </c>
      <c r="I40" s="68">
        <v>35</v>
      </c>
      <c r="J40" s="68">
        <v>34</v>
      </c>
      <c r="K40" s="68">
        <v>48</v>
      </c>
      <c r="M40" s="43" t="str">
        <f t="shared" si="4"/>
        <v>..</v>
      </c>
      <c r="N40" s="38">
        <f t="shared" si="4"/>
        <v>0.64</v>
      </c>
      <c r="O40" s="36" t="str">
        <f t="shared" si="4"/>
        <v>..</v>
      </c>
      <c r="P40" s="43">
        <f t="shared" si="1"/>
        <v>0.65999999999999992</v>
      </c>
      <c r="Q40" s="43">
        <f t="shared" si="2"/>
        <v>0.65</v>
      </c>
      <c r="R40" s="43">
        <f t="shared" si="5"/>
        <v>0.52</v>
      </c>
      <c r="S40" s="43"/>
      <c r="T40" s="43"/>
      <c r="U40" s="43"/>
      <c r="V40" s="43"/>
      <c r="W40" s="43"/>
      <c r="X40" s="43"/>
    </row>
    <row r="41" spans="1:24">
      <c r="A41" s="71" t="s">
        <v>153</v>
      </c>
      <c r="B41" s="72" t="s">
        <v>338</v>
      </c>
      <c r="C41" s="43">
        <f t="shared" si="3"/>
        <v>0.77666666666666662</v>
      </c>
      <c r="D41" s="66"/>
      <c r="E41" s="41"/>
      <c r="F41" t="s">
        <v>181</v>
      </c>
      <c r="G41" s="68">
        <v>31</v>
      </c>
      <c r="H41" t="s">
        <v>181</v>
      </c>
      <c r="I41" s="68">
        <v>38</v>
      </c>
      <c r="J41" s="68">
        <v>26</v>
      </c>
      <c r="K41" s="68">
        <v>13</v>
      </c>
      <c r="M41" s="43" t="str">
        <f t="shared" si="4"/>
        <v>..</v>
      </c>
      <c r="N41" s="38">
        <f t="shared" si="4"/>
        <v>0.69</v>
      </c>
      <c r="O41" s="36" t="str">
        <f t="shared" si="4"/>
        <v>..</v>
      </c>
      <c r="P41" s="43">
        <f t="shared" si="1"/>
        <v>0.74</v>
      </c>
      <c r="Q41" s="43">
        <f t="shared" si="2"/>
        <v>0.62</v>
      </c>
      <c r="R41" s="43">
        <f t="shared" si="5"/>
        <v>0.87</v>
      </c>
      <c r="S41" s="43"/>
      <c r="T41" s="43"/>
      <c r="U41" s="43"/>
      <c r="V41" s="43"/>
      <c r="W41" s="43"/>
      <c r="X41" s="43"/>
    </row>
    <row r="42" spans="1:24">
      <c r="A42" s="71" t="s">
        <v>127</v>
      </c>
      <c r="B42" s="72" t="s">
        <v>339</v>
      </c>
      <c r="C42" s="43">
        <f t="shared" si="3"/>
        <v>0.57666666666666666</v>
      </c>
      <c r="D42" s="66"/>
      <c r="E42" s="41"/>
      <c r="F42" t="s">
        <v>181</v>
      </c>
      <c r="G42" s="68">
        <v>42</v>
      </c>
      <c r="H42" t="s">
        <v>181</v>
      </c>
      <c r="I42" s="68">
        <v>43</v>
      </c>
      <c r="J42" s="68">
        <v>25</v>
      </c>
      <c r="K42" s="68">
        <v>48</v>
      </c>
      <c r="M42" s="43" t="str">
        <f t="shared" si="4"/>
        <v>..</v>
      </c>
      <c r="N42" s="38">
        <f t="shared" si="4"/>
        <v>0.58000000000000007</v>
      </c>
      <c r="O42" s="36" t="str">
        <f t="shared" si="4"/>
        <v>..</v>
      </c>
      <c r="P42" s="43">
        <f t="shared" si="1"/>
        <v>0.75</v>
      </c>
      <c r="Q42" s="43">
        <f t="shared" si="2"/>
        <v>0.57000000000000006</v>
      </c>
      <c r="R42" s="43">
        <f t="shared" si="5"/>
        <v>0.52</v>
      </c>
      <c r="S42" s="43"/>
      <c r="T42" s="43"/>
      <c r="U42" s="43"/>
      <c r="V42" s="43"/>
      <c r="W42" s="43"/>
      <c r="X42" s="43"/>
    </row>
    <row r="43" spans="1:24">
      <c r="A43" s="71" t="s">
        <v>141</v>
      </c>
      <c r="B43" s="72" t="s">
        <v>340</v>
      </c>
      <c r="C43" s="43">
        <f t="shared" si="3"/>
        <v>0.84666666666666668</v>
      </c>
      <c r="D43" s="66"/>
      <c r="E43" s="41"/>
      <c r="F43" t="s">
        <v>181</v>
      </c>
      <c r="G43" s="68">
        <v>17</v>
      </c>
      <c r="H43" t="s">
        <v>181</v>
      </c>
      <c r="I43" s="68">
        <v>31</v>
      </c>
      <c r="J43" s="68">
        <v>17</v>
      </c>
      <c r="K43" s="68">
        <v>9</v>
      </c>
      <c r="M43" s="43" t="str">
        <f t="shared" si="4"/>
        <v>..</v>
      </c>
      <c r="N43" s="38">
        <f t="shared" si="4"/>
        <v>0.83</v>
      </c>
      <c r="O43" s="36" t="str">
        <f t="shared" si="4"/>
        <v>..</v>
      </c>
      <c r="P43" s="43">
        <f t="shared" si="1"/>
        <v>0.83</v>
      </c>
      <c r="Q43" s="43">
        <f t="shared" si="2"/>
        <v>0.69</v>
      </c>
      <c r="R43" s="43">
        <f t="shared" si="5"/>
        <v>0.91</v>
      </c>
      <c r="S43" s="43"/>
      <c r="T43" s="43"/>
      <c r="U43" s="43"/>
      <c r="V43" s="43"/>
      <c r="W43" s="43"/>
      <c r="X43" s="43"/>
    </row>
    <row r="44" spans="1:24">
      <c r="A44" s="71" t="s">
        <v>154</v>
      </c>
      <c r="B44" s="72" t="s">
        <v>341</v>
      </c>
      <c r="C44" s="43">
        <f t="shared" si="3"/>
        <v>0.255</v>
      </c>
      <c r="D44" s="66"/>
      <c r="E44" s="41"/>
      <c r="F44" t="s">
        <v>181</v>
      </c>
      <c r="G44" s="68">
        <v>77</v>
      </c>
      <c r="H44" t="s">
        <v>181</v>
      </c>
      <c r="I44" s="68">
        <v>79</v>
      </c>
      <c r="J44" s="68">
        <v>60</v>
      </c>
      <c r="K44" s="68">
        <v>77</v>
      </c>
      <c r="M44" s="43" t="str">
        <f t="shared" si="4"/>
        <v>..</v>
      </c>
      <c r="N44" s="38">
        <f t="shared" si="4"/>
        <v>0.22999999999999998</v>
      </c>
      <c r="O44" s="36" t="str">
        <f t="shared" si="4"/>
        <v>..</v>
      </c>
      <c r="P44" s="43">
        <f t="shared" si="1"/>
        <v>0.4</v>
      </c>
      <c r="Q44" s="43">
        <f t="shared" si="2"/>
        <v>0.20999999999999996</v>
      </c>
      <c r="R44" s="43">
        <f t="shared" si="5"/>
        <v>0.22999999999999998</v>
      </c>
      <c r="S44" s="43"/>
      <c r="T44" s="43"/>
      <c r="U44" s="43"/>
      <c r="V44" s="43"/>
      <c r="W44" s="43"/>
      <c r="X44" s="43"/>
    </row>
    <row r="45" spans="1:24">
      <c r="C45" s="43"/>
      <c r="D45" s="66"/>
      <c r="E45" s="41"/>
      <c r="F45" s="67"/>
      <c r="G45" s="67"/>
      <c r="H45" s="61"/>
      <c r="I45" s="61"/>
      <c r="J45" s="61"/>
      <c r="K45" s="64"/>
      <c r="L45" s="52"/>
      <c r="M45" s="43"/>
      <c r="N45" s="38"/>
      <c r="O45" s="36"/>
      <c r="P45" s="43"/>
      <c r="Q45" s="43"/>
      <c r="R45" s="43"/>
      <c r="S45" s="43"/>
      <c r="T45" s="43"/>
      <c r="U45" s="43"/>
      <c r="V45" s="43"/>
      <c r="W45" s="43"/>
      <c r="X45" s="43"/>
    </row>
    <row r="46" spans="1:24">
      <c r="C46" s="43"/>
      <c r="D46" s="66"/>
      <c r="E46" s="41"/>
      <c r="F46" s="67"/>
      <c r="G46" s="67"/>
      <c r="H46" s="61"/>
      <c r="I46" s="61"/>
      <c r="J46" s="61"/>
      <c r="K46" s="64"/>
      <c r="L46" s="52"/>
      <c r="M46" s="43"/>
      <c r="N46" s="38"/>
      <c r="O46" s="36"/>
      <c r="P46" s="43"/>
      <c r="Q46" s="43"/>
      <c r="R46" s="43"/>
      <c r="S46" s="43"/>
      <c r="T46" s="43"/>
      <c r="U46" s="43"/>
      <c r="V46" s="43"/>
      <c r="W46" s="43"/>
      <c r="X46" s="43"/>
    </row>
    <row r="47" spans="1:24">
      <c r="C47" s="43"/>
      <c r="D47" s="66"/>
      <c r="E47" s="41"/>
      <c r="F47" s="67"/>
      <c r="G47" s="67"/>
      <c r="H47" s="61"/>
      <c r="I47" s="61"/>
      <c r="J47" s="61"/>
      <c r="K47" s="64"/>
      <c r="L47" s="52"/>
      <c r="M47" s="43"/>
      <c r="N47" s="38"/>
      <c r="O47" s="36"/>
      <c r="P47" s="43"/>
      <c r="Q47" s="43"/>
      <c r="R47" s="43"/>
      <c r="S47" s="43"/>
      <c r="T47" s="43"/>
      <c r="U47" s="43"/>
      <c r="V47" s="43"/>
      <c r="W47" s="43"/>
      <c r="X47" s="43"/>
    </row>
    <row r="48" spans="1:24">
      <c r="C48" s="43"/>
      <c r="D48" s="66"/>
      <c r="E48" s="41"/>
      <c r="F48" s="67"/>
      <c r="G48" s="67"/>
      <c r="H48" s="61"/>
      <c r="I48" s="61"/>
      <c r="J48" s="61"/>
      <c r="K48" s="64"/>
      <c r="L48" s="52"/>
      <c r="M48" s="43"/>
      <c r="N48" s="38"/>
      <c r="O48" s="36"/>
      <c r="P48" s="43"/>
      <c r="Q48" s="43"/>
      <c r="R48" s="43"/>
      <c r="S48" s="43"/>
      <c r="T48" s="43"/>
      <c r="U48" s="43"/>
      <c r="V48" s="43"/>
      <c r="W48" s="43"/>
      <c r="X48" s="43"/>
    </row>
    <row r="49" spans="2:24">
      <c r="C49" s="43"/>
      <c r="D49" s="66"/>
      <c r="E49" s="41"/>
      <c r="F49" s="67"/>
      <c r="G49" s="67"/>
      <c r="H49" s="61"/>
      <c r="I49" s="61"/>
      <c r="J49" s="61"/>
      <c r="K49" s="64"/>
      <c r="L49" s="52"/>
      <c r="M49" s="43"/>
      <c r="N49" s="38"/>
      <c r="O49" s="36"/>
      <c r="P49" s="43"/>
      <c r="Q49" s="43"/>
      <c r="R49" s="43"/>
      <c r="S49" s="43"/>
      <c r="T49" s="43"/>
      <c r="U49" s="43"/>
      <c r="V49" s="43"/>
      <c r="W49" s="43"/>
      <c r="X49" s="43"/>
    </row>
    <row r="50" spans="2:24">
      <c r="C50" s="43"/>
      <c r="E50"/>
      <c r="F50" s="61"/>
      <c r="G50" s="61"/>
      <c r="H50" s="61"/>
      <c r="I50" s="61"/>
      <c r="J50" s="61"/>
      <c r="K50" s="64"/>
      <c r="L50" s="52"/>
      <c r="M50" s="43"/>
      <c r="N50" s="38"/>
      <c r="O50" s="36"/>
      <c r="P50" s="43"/>
      <c r="Q50" s="43"/>
      <c r="R50" s="43"/>
      <c r="S50" s="43"/>
      <c r="T50" s="43"/>
      <c r="U50" s="43"/>
      <c r="V50" s="43"/>
      <c r="W50" s="43"/>
      <c r="X50" s="43"/>
    </row>
    <row r="51" spans="2:24">
      <c r="C51" s="43"/>
      <c r="E51"/>
      <c r="F51" s="61"/>
      <c r="G51" s="61"/>
      <c r="H51" s="61"/>
      <c r="I51" s="61"/>
      <c r="J51" s="61"/>
      <c r="K51" s="64"/>
      <c r="L51" s="52"/>
      <c r="M51" s="43"/>
      <c r="N51" s="38"/>
      <c r="O51" s="36"/>
      <c r="P51" s="43"/>
      <c r="Q51" s="43"/>
      <c r="R51" s="43"/>
      <c r="S51" s="43"/>
      <c r="T51" s="43"/>
      <c r="U51" s="43"/>
      <c r="V51" s="43"/>
      <c r="W51" s="43"/>
      <c r="X51" s="43"/>
    </row>
    <row r="52" spans="2:24">
      <c r="C52" s="43"/>
      <c r="E52"/>
      <c r="F52" s="61"/>
      <c r="G52" s="61"/>
      <c r="H52" s="61"/>
      <c r="I52" s="61"/>
      <c r="J52" s="61"/>
      <c r="K52" s="64"/>
      <c r="L52" s="52"/>
      <c r="M52" s="43"/>
      <c r="N52" s="38"/>
      <c r="O52" s="36"/>
      <c r="P52" s="43"/>
      <c r="Q52" s="43"/>
      <c r="R52" s="43"/>
      <c r="S52" s="43"/>
      <c r="T52" s="43"/>
      <c r="U52" s="43"/>
      <c r="V52" s="43"/>
      <c r="W52" s="43"/>
      <c r="X52" s="43"/>
    </row>
    <row r="53" spans="2:24">
      <c r="C53" s="43"/>
      <c r="E53"/>
      <c r="F53" s="61"/>
      <c r="G53" s="61"/>
      <c r="H53" s="61"/>
      <c r="I53" s="61"/>
      <c r="J53" s="61"/>
      <c r="K53" s="64"/>
      <c r="L53" s="52"/>
      <c r="M53" s="43"/>
      <c r="N53" s="38"/>
      <c r="O53" s="36"/>
      <c r="P53" s="43"/>
      <c r="Q53" s="43"/>
      <c r="R53" s="43"/>
      <c r="S53" s="43"/>
      <c r="T53" s="43"/>
      <c r="U53" s="43"/>
      <c r="V53" s="43"/>
      <c r="W53" s="43"/>
      <c r="X53" s="43"/>
    </row>
    <row r="54" spans="2:24">
      <c r="C54" s="43"/>
      <c r="E54"/>
      <c r="F54" s="61"/>
      <c r="G54" s="61"/>
      <c r="H54" s="61"/>
      <c r="I54" s="61"/>
      <c r="J54" s="61"/>
      <c r="K54" s="64"/>
      <c r="L54" s="52"/>
      <c r="M54" s="43"/>
      <c r="N54" s="38"/>
      <c r="O54" s="36"/>
      <c r="P54" s="43"/>
      <c r="Q54" s="43"/>
      <c r="R54" s="43"/>
      <c r="S54" s="43"/>
      <c r="T54" s="43"/>
      <c r="U54" s="43"/>
      <c r="V54" s="43"/>
      <c r="W54" s="43"/>
      <c r="X54" s="43"/>
    </row>
    <row r="55" spans="2:24">
      <c r="C55" s="43"/>
      <c r="E55"/>
      <c r="F55" s="61"/>
      <c r="G55" s="61"/>
      <c r="H55" s="61" t="s">
        <v>182</v>
      </c>
      <c r="I55" s="61"/>
      <c r="J55" s="61"/>
      <c r="K55" s="64"/>
      <c r="L55" s="52"/>
      <c r="M55" s="43"/>
      <c r="N55" s="38"/>
      <c r="O55" s="36"/>
      <c r="P55" s="43"/>
      <c r="Q55" s="43"/>
      <c r="R55" s="43"/>
      <c r="S55" s="43"/>
      <c r="T55" s="43"/>
      <c r="U55" s="43"/>
      <c r="V55" s="43"/>
      <c r="W55" s="43"/>
      <c r="X55" s="43"/>
    </row>
    <row r="56" spans="2:24">
      <c r="B56" s="43" t="s">
        <v>182</v>
      </c>
      <c r="C56" s="66"/>
      <c r="D56" s="41"/>
      <c r="E56"/>
      <c r="F56" s="61"/>
      <c r="G56" s="61"/>
      <c r="H56" s="61"/>
      <c r="I56" s="61"/>
      <c r="J56" s="61"/>
      <c r="K56" s="64"/>
      <c r="L56" s="52"/>
      <c r="M56" s="43"/>
      <c r="N56" s="38"/>
      <c r="O56" s="36"/>
      <c r="P56" s="43"/>
      <c r="Q56" s="43"/>
      <c r="R56" s="43"/>
      <c r="S56" s="43"/>
      <c r="T56" s="43"/>
      <c r="U56" s="43"/>
      <c r="V56" s="43"/>
      <c r="W56" s="43"/>
      <c r="X56" s="43"/>
    </row>
    <row r="57" spans="2:24">
      <c r="B57" s="43"/>
      <c r="C57" s="66"/>
      <c r="D57" s="41"/>
      <c r="E57"/>
      <c r="F57" s="61"/>
      <c r="G57" s="61"/>
      <c r="H57" s="61"/>
      <c r="I57" s="61"/>
      <c r="J57" s="61"/>
      <c r="K57" s="64"/>
      <c r="L57" s="52"/>
      <c r="M57" s="43"/>
      <c r="N57" s="38"/>
      <c r="O57" s="36"/>
      <c r="P57" s="43"/>
      <c r="Q57" s="43"/>
      <c r="R57" s="43"/>
      <c r="S57" s="43"/>
      <c r="T57" s="43"/>
      <c r="U57" s="43"/>
      <c r="V57" s="43"/>
      <c r="W57" s="43"/>
      <c r="X57" s="43"/>
    </row>
    <row r="58" spans="2:24">
      <c r="B58" s="43" t="s">
        <v>342</v>
      </c>
      <c r="C58" s="66"/>
      <c r="D58" s="41"/>
      <c r="E58"/>
      <c r="F58" s="61"/>
      <c r="G58" s="61"/>
      <c r="H58" s="61"/>
      <c r="I58" s="61"/>
      <c r="J58" s="61"/>
      <c r="K58" s="64"/>
      <c r="L58" s="52"/>
      <c r="M58" s="43"/>
      <c r="N58" s="38"/>
      <c r="O58" s="36"/>
      <c r="P58" s="43"/>
      <c r="Q58" s="43"/>
      <c r="R58" s="43"/>
      <c r="S58" s="43"/>
      <c r="T58" s="43"/>
      <c r="U58" s="43"/>
      <c r="V58" s="43"/>
      <c r="W58" s="43"/>
      <c r="X58" s="43"/>
    </row>
    <row r="59" spans="2:24">
      <c r="B59" s="43"/>
      <c r="C59" s="66"/>
      <c r="D59" s="41"/>
      <c r="E59"/>
      <c r="F59" s="61"/>
      <c r="G59" s="61"/>
      <c r="H59" s="61"/>
      <c r="I59" s="61"/>
      <c r="J59" s="61"/>
      <c r="K59" s="64"/>
      <c r="L59" s="52"/>
      <c r="M59" s="43"/>
      <c r="N59" s="38"/>
      <c r="O59" s="36"/>
      <c r="P59" s="43"/>
      <c r="Q59" s="43"/>
      <c r="R59" s="43"/>
      <c r="S59" s="43"/>
      <c r="T59" s="43"/>
      <c r="U59" s="43"/>
      <c r="V59" s="43"/>
      <c r="W59" s="43"/>
      <c r="X59" s="43"/>
    </row>
    <row r="60" spans="2:24">
      <c r="C60" s="43"/>
      <c r="E60"/>
      <c r="F60" s="61"/>
      <c r="G60" s="61"/>
      <c r="H60" s="61"/>
      <c r="I60" s="61"/>
      <c r="J60" s="61"/>
      <c r="K60" s="64"/>
      <c r="L60" s="52"/>
      <c r="M60" s="43"/>
      <c r="N60" s="38"/>
      <c r="O60" s="36"/>
      <c r="P60" s="43"/>
      <c r="Q60" s="43"/>
      <c r="R60" s="43"/>
      <c r="S60" s="43"/>
      <c r="T60" s="43"/>
      <c r="U60" s="43"/>
      <c r="V60" s="43"/>
      <c r="W60" s="43"/>
      <c r="X60" s="43"/>
    </row>
    <row r="61" spans="2:24">
      <c r="C61" s="43"/>
      <c r="E61"/>
      <c r="F61" s="61"/>
      <c r="G61" s="61"/>
      <c r="H61" s="61"/>
      <c r="I61" s="61"/>
      <c r="J61" s="61"/>
      <c r="K61" s="64"/>
      <c r="L61" s="52"/>
      <c r="M61" s="43"/>
      <c r="N61" s="38"/>
      <c r="O61" s="36"/>
      <c r="P61" s="43"/>
      <c r="Q61" s="43"/>
      <c r="R61" s="43"/>
      <c r="S61" s="43"/>
      <c r="T61" s="43"/>
      <c r="U61" s="43"/>
      <c r="V61" s="43"/>
      <c r="W61" s="43"/>
      <c r="X61" s="43"/>
    </row>
    <row r="62" spans="2:24">
      <c r="C62" s="43"/>
      <c r="E62"/>
      <c r="F62" s="61"/>
      <c r="G62" s="61"/>
      <c r="H62" s="61"/>
      <c r="I62" s="61"/>
      <c r="J62" s="61"/>
      <c r="K62" s="64"/>
      <c r="L62" s="52"/>
      <c r="M62" s="43"/>
      <c r="N62" s="38"/>
      <c r="O62" s="36"/>
      <c r="P62" s="43"/>
      <c r="Q62" s="43"/>
      <c r="R62" s="43"/>
      <c r="S62" s="43"/>
      <c r="T62" s="43"/>
      <c r="U62" s="43"/>
      <c r="V62" s="43"/>
      <c r="W62" s="43"/>
      <c r="X62" s="43"/>
    </row>
    <row r="63" spans="2:24">
      <c r="C63" s="43"/>
      <c r="E63"/>
      <c r="F63" s="61"/>
      <c r="G63" s="61"/>
      <c r="H63" s="61"/>
      <c r="I63" s="61"/>
      <c r="J63" s="61"/>
      <c r="K63" s="64"/>
      <c r="L63" s="52"/>
      <c r="M63" s="43"/>
      <c r="N63" s="38"/>
      <c r="O63" s="36"/>
      <c r="P63" s="43"/>
      <c r="Q63" s="43"/>
      <c r="R63" s="43"/>
      <c r="S63" s="43"/>
      <c r="T63" s="43"/>
      <c r="U63" s="43"/>
      <c r="V63" s="43"/>
      <c r="W63" s="43"/>
      <c r="X63" s="43"/>
    </row>
    <row r="64" spans="2:24">
      <c r="C64" s="43"/>
      <c r="E64"/>
      <c r="F64" s="61"/>
      <c r="G64" s="61"/>
      <c r="H64" s="61"/>
      <c r="I64" s="61"/>
      <c r="J64" s="61"/>
      <c r="K64" s="64"/>
      <c r="L64" s="52"/>
      <c r="M64" s="43"/>
      <c r="N64" s="38"/>
      <c r="O64" s="36"/>
      <c r="P64" s="43"/>
      <c r="Q64" s="43"/>
      <c r="R64" s="43"/>
      <c r="S64" s="43"/>
      <c r="T64" s="43"/>
      <c r="U64" s="43"/>
      <c r="V64" s="43"/>
      <c r="W64" s="43"/>
      <c r="X64" s="43"/>
    </row>
    <row r="65" spans="3:24">
      <c r="C65" s="43"/>
      <c r="E65"/>
      <c r="F65" s="61"/>
      <c r="G65" s="61"/>
      <c r="H65" s="61"/>
      <c r="I65" s="61"/>
      <c r="J65" s="61"/>
      <c r="K65" s="64"/>
      <c r="L65" s="52"/>
      <c r="M65" s="43"/>
      <c r="N65" s="38"/>
      <c r="O65" s="36"/>
      <c r="P65" s="43"/>
      <c r="Q65" s="43"/>
      <c r="R65" s="43"/>
      <c r="S65" s="43"/>
      <c r="T65" s="43"/>
      <c r="U65" s="43"/>
      <c r="V65" s="43"/>
      <c r="W65" s="43"/>
      <c r="X65" s="43"/>
    </row>
    <row r="66" spans="3:24">
      <c r="C66" s="43"/>
      <c r="E66"/>
      <c r="F66" s="61"/>
      <c r="G66" s="61"/>
      <c r="H66" s="61"/>
      <c r="I66" s="61"/>
      <c r="J66" s="61"/>
      <c r="K66" s="64"/>
      <c r="L66" s="52"/>
      <c r="M66" s="43"/>
      <c r="N66" s="38"/>
      <c r="O66" s="36"/>
      <c r="P66" s="43"/>
      <c r="Q66" s="43"/>
      <c r="R66" s="43"/>
      <c r="S66" s="43"/>
      <c r="T66" s="43"/>
      <c r="U66" s="43"/>
      <c r="V66" s="43"/>
      <c r="W66" s="43"/>
      <c r="X66" s="43"/>
    </row>
    <row r="67" spans="3:24">
      <c r="C67" s="43"/>
      <c r="E67"/>
      <c r="F67" s="61"/>
      <c r="G67" s="61"/>
      <c r="H67" s="61"/>
      <c r="I67" s="61"/>
      <c r="J67" s="61"/>
      <c r="K67" s="64"/>
      <c r="L67" s="48"/>
      <c r="M67" s="43"/>
      <c r="N67" s="38"/>
      <c r="O67" s="36"/>
      <c r="P67" s="43"/>
      <c r="Q67" s="43"/>
      <c r="R67" s="43"/>
    </row>
    <row r="68" spans="3:24">
      <c r="C68" s="43"/>
      <c r="E68"/>
      <c r="F68" s="61"/>
      <c r="G68" s="61"/>
      <c r="H68" s="61"/>
      <c r="I68" s="61"/>
      <c r="J68" s="61"/>
      <c r="K68" s="64"/>
      <c r="L68" s="48"/>
      <c r="M68" s="43"/>
      <c r="N68" s="38"/>
      <c r="O68" s="36"/>
      <c r="P68" s="43"/>
      <c r="Q68" s="43"/>
      <c r="R68" s="43"/>
    </row>
    <row r="69" spans="3:24">
      <c r="C69" s="43"/>
      <c r="E69"/>
      <c r="F69" s="61"/>
      <c r="G69" s="61"/>
      <c r="H69" s="61"/>
      <c r="I69" s="61"/>
      <c r="J69" s="61"/>
      <c r="K69" s="64"/>
      <c r="L69" s="48"/>
      <c r="M69" s="43"/>
      <c r="N69" s="38"/>
      <c r="O69" s="36"/>
      <c r="P69" s="43"/>
      <c r="Q69" s="43"/>
      <c r="R69" s="43"/>
    </row>
    <row r="70" spans="3:24">
      <c r="C70" s="43"/>
      <c r="E70"/>
      <c r="F70" s="61"/>
      <c r="G70" s="61"/>
      <c r="H70" s="61"/>
      <c r="I70" s="61"/>
      <c r="J70" s="61"/>
      <c r="K70" s="64"/>
      <c r="L70" s="48"/>
      <c r="M70" s="43"/>
      <c r="N70" s="38"/>
      <c r="O70" s="36"/>
      <c r="P70" s="43"/>
      <c r="Q70" s="43"/>
      <c r="R70" s="43"/>
    </row>
    <row r="71" spans="3:24">
      <c r="C71" s="43"/>
      <c r="E71"/>
      <c r="F71" s="61"/>
      <c r="G71" s="61"/>
      <c r="H71" s="61"/>
      <c r="I71" s="61"/>
      <c r="J71" s="61"/>
      <c r="K71" s="64"/>
      <c r="L71" s="48"/>
      <c r="M71" s="43"/>
      <c r="N71" s="38"/>
      <c r="O71" s="36"/>
      <c r="P71" s="43"/>
      <c r="Q71" s="43"/>
      <c r="R71" s="43"/>
    </row>
    <row r="72" spans="3:24">
      <c r="C72" s="43"/>
      <c r="E72"/>
      <c r="F72" s="61"/>
      <c r="G72" s="61"/>
      <c r="H72" s="61"/>
      <c r="I72" s="61"/>
      <c r="J72" s="61"/>
      <c r="K72" s="64"/>
      <c r="L72" s="48"/>
      <c r="M72" s="43"/>
      <c r="N72" s="38"/>
      <c r="O72" s="36"/>
      <c r="P72" s="43"/>
      <c r="Q72" s="43"/>
      <c r="R72" s="43"/>
    </row>
    <row r="73" spans="3:24">
      <c r="C73" s="43"/>
      <c r="E73"/>
      <c r="F73" s="61"/>
      <c r="G73" s="61"/>
      <c r="H73" s="61"/>
      <c r="I73" s="61"/>
      <c r="J73" s="61"/>
      <c r="K73" s="64"/>
      <c r="L73" s="48"/>
      <c r="M73" s="43"/>
      <c r="N73" s="38"/>
      <c r="O73" s="36"/>
      <c r="P73" s="43"/>
      <c r="Q73" s="43"/>
      <c r="R73" s="43"/>
    </row>
    <row r="74" spans="3:24">
      <c r="C74" s="43"/>
      <c r="E74"/>
      <c r="F74" s="61"/>
      <c r="G74" s="61"/>
      <c r="H74" s="61"/>
      <c r="I74" s="61"/>
      <c r="J74" s="61"/>
      <c r="K74" s="64"/>
      <c r="L74" s="48"/>
      <c r="M74" s="43"/>
      <c r="N74" s="38"/>
      <c r="O74" s="36"/>
      <c r="P74" s="43"/>
      <c r="Q74" s="43"/>
      <c r="R74" s="43"/>
    </row>
    <row r="75" spans="3:24">
      <c r="C75" s="43"/>
      <c r="E75"/>
      <c r="F75" s="61"/>
      <c r="G75" s="61"/>
      <c r="H75" s="61"/>
      <c r="I75" s="61"/>
      <c r="J75" s="61"/>
      <c r="K75" s="64"/>
      <c r="L75" s="48"/>
      <c r="M75" s="43"/>
      <c r="N75" s="38"/>
      <c r="O75" s="36"/>
      <c r="P75" s="43"/>
      <c r="Q75" s="43"/>
      <c r="R75" s="43"/>
    </row>
    <row r="76" spans="3:24">
      <c r="C76" s="43"/>
      <c r="E76"/>
      <c r="F76" s="61"/>
      <c r="G76" s="61"/>
      <c r="H76" s="61"/>
      <c r="I76" s="61"/>
      <c r="J76" s="61"/>
      <c r="K76" s="64"/>
      <c r="L76" s="48"/>
      <c r="M76" s="43"/>
      <c r="N76" s="38"/>
      <c r="O76" s="36"/>
      <c r="P76" s="43"/>
      <c r="Q76" s="43"/>
      <c r="R76" s="43"/>
    </row>
    <row r="77" spans="3:24">
      <c r="C77" s="43"/>
      <c r="E77"/>
      <c r="F77" s="61"/>
      <c r="G77" s="61"/>
      <c r="H77" s="61"/>
      <c r="I77" s="61"/>
      <c r="J77" s="61"/>
      <c r="K77" s="64"/>
      <c r="L77" s="48"/>
      <c r="M77" s="43"/>
      <c r="N77" s="38"/>
      <c r="O77" s="36"/>
      <c r="P77" s="43"/>
      <c r="Q77" s="43"/>
      <c r="R77" s="43"/>
    </row>
    <row r="78" spans="3:24">
      <c r="C78" s="43"/>
      <c r="E78"/>
      <c r="F78" s="61"/>
      <c r="G78" s="61"/>
      <c r="H78" s="61"/>
      <c r="I78" s="61"/>
      <c r="J78" s="61"/>
      <c r="K78" s="64"/>
      <c r="L78" s="48"/>
      <c r="M78" s="43"/>
      <c r="N78" s="38"/>
      <c r="O78" s="36"/>
      <c r="P78" s="43"/>
      <c r="Q78" s="43"/>
      <c r="R78" s="43"/>
    </row>
    <row r="79" spans="3:24">
      <c r="C79" s="43"/>
      <c r="E79"/>
      <c r="F79" s="61"/>
      <c r="G79" s="61"/>
      <c r="H79" s="61"/>
      <c r="I79" s="61"/>
      <c r="J79" s="61"/>
      <c r="K79" s="64"/>
      <c r="L79" s="48"/>
      <c r="M79" s="43"/>
      <c r="N79" s="38"/>
      <c r="O79" s="36"/>
      <c r="P79" s="43"/>
      <c r="Q79" s="43"/>
      <c r="R79" s="43"/>
    </row>
    <row r="80" spans="3:24">
      <c r="C80" s="43"/>
      <c r="E80"/>
      <c r="F80" s="61"/>
      <c r="G80" s="61"/>
      <c r="H80" s="61"/>
      <c r="I80" s="61"/>
      <c r="J80" s="61"/>
      <c r="K80" s="64"/>
      <c r="L80" s="48"/>
      <c r="M80" s="43"/>
      <c r="N80" s="38"/>
      <c r="O80" s="36"/>
      <c r="P80" s="43"/>
      <c r="Q80" s="43"/>
      <c r="R80" s="43"/>
    </row>
    <row r="81" spans="3:18">
      <c r="C81" s="43"/>
      <c r="E81"/>
      <c r="F81" s="61"/>
      <c r="G81" s="61"/>
      <c r="H81" s="61"/>
      <c r="I81" s="61"/>
      <c r="J81" s="61"/>
      <c r="K81" s="64"/>
      <c r="L81" s="48"/>
      <c r="M81" s="43"/>
      <c r="N81" s="38"/>
      <c r="O81" s="36"/>
      <c r="P81" s="43"/>
      <c r="Q81" s="43"/>
      <c r="R81" s="43"/>
    </row>
    <row r="82" spans="3:18">
      <c r="C82" s="43"/>
      <c r="E82"/>
      <c r="F82" s="61"/>
      <c r="G82" s="61"/>
      <c r="H82" s="61"/>
      <c r="I82" s="61"/>
      <c r="J82" s="61"/>
      <c r="K82" s="64"/>
      <c r="L82" s="48"/>
      <c r="M82" s="43"/>
      <c r="N82" s="38"/>
      <c r="O82" s="36"/>
      <c r="P82" s="43"/>
      <c r="Q82" s="43"/>
      <c r="R82" s="43"/>
    </row>
    <row r="83" spans="3:18">
      <c r="C83" s="43"/>
      <c r="E83"/>
      <c r="F83" s="61"/>
      <c r="G83" s="61"/>
      <c r="H83" s="61"/>
      <c r="I83" s="61"/>
      <c r="J83" s="61"/>
      <c r="K83" s="64"/>
      <c r="L83" s="38"/>
      <c r="M83" s="43"/>
      <c r="N83" s="38"/>
      <c r="O83" s="36"/>
      <c r="P83" s="43"/>
      <c r="Q83" s="43"/>
      <c r="R83" s="43"/>
    </row>
    <row r="84" spans="3:18">
      <c r="C84" s="43"/>
      <c r="E84"/>
      <c r="F84" s="61"/>
      <c r="G84" s="61"/>
      <c r="H84" s="61"/>
      <c r="I84" s="61"/>
      <c r="J84" s="61"/>
      <c r="K84" s="64"/>
      <c r="L84" s="36"/>
      <c r="M84" s="43"/>
      <c r="N84" s="38"/>
      <c r="O84" s="36"/>
      <c r="P84" s="43"/>
      <c r="Q84" s="43"/>
      <c r="R84" s="43"/>
    </row>
    <row r="85" spans="3:18">
      <c r="C85" s="43"/>
      <c r="E85"/>
      <c r="F85" s="61"/>
      <c r="G85" s="61"/>
      <c r="H85" s="61"/>
      <c r="I85" s="61"/>
      <c r="J85" s="61"/>
      <c r="K85" s="64"/>
      <c r="L85" s="36"/>
      <c r="M85" s="43"/>
      <c r="N85" s="38"/>
      <c r="O85" s="36"/>
      <c r="P85" s="43"/>
      <c r="Q85" s="43"/>
      <c r="R85" s="43"/>
    </row>
    <row r="86" spans="3:18">
      <c r="C86" s="43"/>
      <c r="E86"/>
      <c r="F86" s="61"/>
      <c r="G86" s="61"/>
      <c r="H86" s="61"/>
      <c r="I86" s="61"/>
      <c r="J86" s="61"/>
      <c r="K86" s="64"/>
      <c r="L86" s="36"/>
      <c r="M86" s="43"/>
      <c r="N86" s="38"/>
      <c r="O86" s="36"/>
      <c r="P86" s="43"/>
      <c r="Q86" s="43"/>
      <c r="R86" s="43"/>
    </row>
    <row r="87" spans="3:18">
      <c r="C87" s="43"/>
      <c r="E87"/>
      <c r="F87" s="61"/>
      <c r="G87" s="61"/>
      <c r="H87" s="61"/>
      <c r="I87" s="61"/>
      <c r="J87" s="61"/>
      <c r="K87" s="64"/>
      <c r="L87" s="36"/>
      <c r="M87" s="43"/>
      <c r="N87" s="38"/>
      <c r="O87" s="36"/>
      <c r="P87" s="43"/>
      <c r="Q87" s="43"/>
      <c r="R87" s="43"/>
    </row>
    <row r="88" spans="3:18">
      <c r="C88" s="43"/>
      <c r="E88"/>
      <c r="F88" s="61"/>
      <c r="G88" s="61"/>
      <c r="H88" s="61"/>
      <c r="I88" s="61"/>
      <c r="J88" s="61"/>
      <c r="K88" s="64"/>
      <c r="L88" s="36"/>
      <c r="M88" s="43"/>
      <c r="N88" s="38"/>
      <c r="O88" s="36"/>
      <c r="P88" s="43"/>
      <c r="Q88" s="43"/>
      <c r="R88" s="43"/>
    </row>
    <row r="89" spans="3:18">
      <c r="C89" s="43"/>
      <c r="E89"/>
      <c r="F89" s="61"/>
      <c r="G89" s="61"/>
      <c r="H89" s="61"/>
      <c r="I89" s="61"/>
      <c r="J89" s="61"/>
      <c r="K89" s="64"/>
      <c r="L89" s="36"/>
      <c r="M89" s="43"/>
      <c r="N89" s="38"/>
      <c r="O89" s="36"/>
      <c r="P89" s="43"/>
      <c r="Q89" s="43"/>
      <c r="R89" s="43"/>
    </row>
    <row r="90" spans="3:18">
      <c r="C90" s="43"/>
      <c r="E90"/>
      <c r="F90" s="61"/>
      <c r="G90" s="61"/>
      <c r="H90" s="61"/>
      <c r="I90" s="61"/>
      <c r="J90" s="61"/>
      <c r="K90" s="64"/>
      <c r="L90" s="36"/>
      <c r="M90" s="43"/>
      <c r="N90" s="38"/>
      <c r="O90" s="36"/>
      <c r="P90" s="43"/>
      <c r="Q90" s="43"/>
      <c r="R90" s="43"/>
    </row>
    <row r="91" spans="3:18">
      <c r="C91" s="43"/>
      <c r="E91"/>
      <c r="F91" s="61"/>
      <c r="G91" s="61"/>
      <c r="H91" s="61"/>
      <c r="I91" s="61"/>
      <c r="J91" s="61"/>
      <c r="K91" s="64"/>
      <c r="L91" s="36"/>
      <c r="M91" s="43"/>
      <c r="N91" s="38"/>
      <c r="O91" s="36"/>
      <c r="P91" s="43"/>
      <c r="Q91" s="43"/>
      <c r="R91" s="43"/>
    </row>
    <row r="92" spans="3:18">
      <c r="C92" s="43"/>
      <c r="E92"/>
      <c r="F92" s="61"/>
      <c r="G92" s="61"/>
      <c r="H92" s="61"/>
      <c r="I92" s="61"/>
      <c r="J92" s="61"/>
      <c r="K92" s="64"/>
      <c r="L92" s="36"/>
      <c r="M92" s="43"/>
      <c r="N92" s="38"/>
      <c r="O92" s="36"/>
      <c r="P92" s="43"/>
      <c r="Q92" s="43"/>
      <c r="R92" s="43"/>
    </row>
    <row r="93" spans="3:18">
      <c r="C93" s="43"/>
      <c r="E93"/>
      <c r="F93" s="61"/>
      <c r="G93" s="61"/>
      <c r="H93" s="61"/>
      <c r="I93" s="61"/>
      <c r="J93" s="61"/>
      <c r="K93" s="64"/>
      <c r="L93" s="36"/>
      <c r="M93" s="43"/>
      <c r="N93" s="38"/>
      <c r="O93" s="36"/>
      <c r="P93" s="43"/>
      <c r="Q93" s="43"/>
      <c r="R93" s="43"/>
    </row>
    <row r="94" spans="3:18">
      <c r="C94" s="43"/>
      <c r="E94"/>
      <c r="F94" s="61"/>
      <c r="G94" s="61"/>
      <c r="H94" s="61"/>
      <c r="I94" s="61"/>
      <c r="J94" s="61"/>
      <c r="K94" s="64"/>
      <c r="M94" s="43"/>
      <c r="N94" s="38"/>
      <c r="O94" s="36"/>
      <c r="P94" s="43"/>
      <c r="Q94" s="43"/>
      <c r="R94" s="43"/>
    </row>
    <row r="95" spans="3:18">
      <c r="C95" s="43"/>
      <c r="E95"/>
      <c r="F95" s="61"/>
      <c r="G95" s="61"/>
      <c r="H95" s="61"/>
      <c r="I95" s="61"/>
      <c r="J95" s="61"/>
      <c r="K95" s="64"/>
      <c r="M95" s="43"/>
      <c r="N95" s="38"/>
      <c r="O95" s="36"/>
      <c r="P95" s="43"/>
      <c r="Q95" s="43"/>
      <c r="R95" s="43"/>
    </row>
    <row r="96" spans="3:18">
      <c r="C96" s="43"/>
      <c r="E96"/>
      <c r="F96" s="61"/>
      <c r="G96" s="61"/>
      <c r="H96" s="61"/>
      <c r="I96" s="61"/>
      <c r="J96" s="61"/>
      <c r="K96" s="64"/>
      <c r="M96" s="43"/>
      <c r="N96" s="38"/>
      <c r="O96" s="36"/>
      <c r="P96" s="43"/>
      <c r="Q96" s="43"/>
      <c r="R96" s="43"/>
    </row>
    <row r="97" spans="3:18">
      <c r="C97" s="43"/>
      <c r="E97"/>
      <c r="F97" s="61"/>
      <c r="G97" s="61"/>
      <c r="H97" s="61"/>
      <c r="I97" s="61"/>
      <c r="J97" s="61"/>
      <c r="K97" s="64"/>
      <c r="M97" s="43"/>
      <c r="N97" s="38"/>
      <c r="O97" s="36"/>
      <c r="P97" s="43"/>
      <c r="Q97" s="43"/>
      <c r="R97" s="43"/>
    </row>
    <row r="98" spans="3:18">
      <c r="C98" s="43"/>
      <c r="E98"/>
      <c r="F98" s="61"/>
      <c r="G98" s="61"/>
      <c r="H98" s="61"/>
      <c r="I98" s="61"/>
      <c r="J98" s="61"/>
      <c r="K98" s="64"/>
      <c r="M98" s="43"/>
      <c r="N98" s="38"/>
      <c r="O98" s="36"/>
      <c r="P98" s="43"/>
      <c r="Q98" s="43"/>
      <c r="R98" s="43"/>
    </row>
    <row r="99" spans="3:18">
      <c r="C99" s="43"/>
      <c r="E99"/>
      <c r="F99" s="61"/>
      <c r="G99" s="61"/>
      <c r="H99" s="61"/>
      <c r="I99" s="61"/>
      <c r="J99" s="61"/>
      <c r="K99" s="64"/>
      <c r="M99" s="43"/>
      <c r="N99" s="38"/>
      <c r="O99" s="36"/>
      <c r="P99" s="43"/>
      <c r="Q99" s="43"/>
      <c r="R99" s="43"/>
    </row>
    <row r="100" spans="3:18">
      <c r="C100" s="43"/>
      <c r="E100"/>
      <c r="F100" s="61"/>
      <c r="G100" s="61"/>
      <c r="H100" s="61"/>
      <c r="I100" s="61"/>
      <c r="J100" s="61"/>
      <c r="K100" s="64"/>
      <c r="M100" s="43"/>
      <c r="N100" s="38"/>
      <c r="O100" s="36"/>
      <c r="P100" s="43"/>
      <c r="Q100" s="43"/>
      <c r="R100" s="43"/>
    </row>
    <row r="101" spans="3:18">
      <c r="C101" s="43"/>
      <c r="E101"/>
      <c r="F101" s="61"/>
      <c r="G101" s="61"/>
      <c r="H101" s="61"/>
      <c r="I101" s="61"/>
      <c r="J101" s="61"/>
      <c r="K101" s="64"/>
      <c r="M101" s="43"/>
      <c r="N101" s="38"/>
      <c r="O101" s="36"/>
      <c r="P101" s="43"/>
      <c r="Q101" s="43"/>
      <c r="R101" s="43"/>
    </row>
    <row r="102" spans="3:18">
      <c r="C102" s="43"/>
      <c r="E102"/>
      <c r="F102" s="61"/>
      <c r="G102" s="61"/>
      <c r="H102" s="61"/>
      <c r="I102" s="61"/>
      <c r="J102" s="61"/>
      <c r="K102" s="64"/>
      <c r="M102" s="43"/>
      <c r="N102" s="38"/>
      <c r="O102" s="36"/>
      <c r="P102" s="43"/>
      <c r="Q102" s="43"/>
      <c r="R102" s="43"/>
    </row>
    <row r="103" spans="3:18">
      <c r="C103" s="43"/>
      <c r="E103"/>
      <c r="F103" s="61"/>
      <c r="G103" s="61"/>
      <c r="H103" s="61"/>
      <c r="I103" s="61"/>
      <c r="J103" s="61"/>
      <c r="K103" s="64"/>
      <c r="M103" s="43"/>
      <c r="N103" s="38"/>
      <c r="O103" s="36"/>
      <c r="P103" s="43"/>
      <c r="Q103" s="43"/>
      <c r="R103" s="43"/>
    </row>
    <row r="104" spans="3:18">
      <c r="C104" s="43"/>
      <c r="E104"/>
      <c r="F104" s="61"/>
      <c r="G104" s="61"/>
      <c r="H104" s="61"/>
      <c r="I104" s="61"/>
      <c r="J104" s="61"/>
      <c r="K104" s="64"/>
      <c r="M104" s="43"/>
      <c r="N104" s="38"/>
      <c r="O104" s="36"/>
      <c r="P104" s="43"/>
      <c r="Q104" s="43"/>
      <c r="R104" s="43"/>
    </row>
    <row r="105" spans="3:18">
      <c r="C105" s="43"/>
      <c r="E105"/>
      <c r="F105" s="61"/>
      <c r="G105" s="61"/>
      <c r="H105" s="61"/>
      <c r="I105" s="61"/>
      <c r="J105" s="61"/>
      <c r="K105" s="64"/>
      <c r="M105" s="43"/>
      <c r="N105" s="38"/>
      <c r="O105" s="36"/>
      <c r="P105" s="43"/>
      <c r="Q105" s="43"/>
      <c r="R105" s="43"/>
    </row>
    <row r="106" spans="3:18">
      <c r="C106" s="43"/>
      <c r="E106"/>
      <c r="F106" s="61"/>
      <c r="G106" s="61"/>
      <c r="H106" s="61"/>
      <c r="I106" s="61"/>
      <c r="J106" s="61"/>
      <c r="K106" s="64"/>
      <c r="M106" s="43"/>
      <c r="N106" s="38"/>
      <c r="O106" s="36"/>
      <c r="P106" s="43"/>
      <c r="Q106" s="43"/>
      <c r="R106" s="43"/>
    </row>
    <row r="107" spans="3:18">
      <c r="C107" s="43"/>
      <c r="E107"/>
      <c r="F107" s="61"/>
      <c r="G107" s="61"/>
      <c r="H107" s="61"/>
      <c r="I107" s="61"/>
      <c r="J107" s="61"/>
      <c r="K107" s="64"/>
      <c r="M107" s="43"/>
      <c r="N107" s="38"/>
      <c r="O107" s="36"/>
      <c r="P107" s="43"/>
      <c r="Q107" s="43"/>
      <c r="R107" s="43"/>
    </row>
    <row r="108" spans="3:18">
      <c r="C108" s="43"/>
      <c r="E108"/>
      <c r="F108" s="61"/>
      <c r="G108" s="61"/>
      <c r="H108" s="61"/>
      <c r="I108" s="61"/>
      <c r="J108" s="61"/>
      <c r="K108" s="64"/>
      <c r="M108" s="43"/>
      <c r="N108" s="38"/>
      <c r="O108" s="36"/>
      <c r="P108" s="43"/>
      <c r="Q108" s="43"/>
      <c r="R108" s="43"/>
    </row>
    <row r="109" spans="3:18">
      <c r="C109" s="43"/>
      <c r="E109"/>
      <c r="F109" s="61"/>
      <c r="G109" s="61"/>
      <c r="H109" s="61"/>
      <c r="I109" s="61"/>
      <c r="J109" s="61"/>
      <c r="K109" s="64"/>
      <c r="M109" s="43"/>
      <c r="N109" s="38"/>
      <c r="O109" s="36"/>
      <c r="P109" s="43"/>
      <c r="Q109" s="43"/>
      <c r="R109" s="43"/>
    </row>
    <row r="110" spans="3:18">
      <c r="C110" s="43"/>
      <c r="E110"/>
      <c r="F110" s="61"/>
      <c r="G110" s="61"/>
      <c r="H110" s="61"/>
      <c r="I110" s="61"/>
      <c r="J110" s="61"/>
      <c r="K110" s="64"/>
      <c r="M110" s="43"/>
      <c r="N110" s="38"/>
      <c r="O110" s="36"/>
      <c r="P110" s="43"/>
      <c r="Q110" s="43"/>
      <c r="R110" s="43"/>
    </row>
    <row r="111" spans="3:18">
      <c r="C111" s="43"/>
      <c r="E111"/>
      <c r="F111" s="61"/>
      <c r="G111" s="61"/>
      <c r="H111" s="61"/>
      <c r="I111" s="61"/>
      <c r="J111" s="61"/>
      <c r="K111" s="64"/>
      <c r="M111" s="43"/>
      <c r="N111" s="38"/>
      <c r="O111" s="36"/>
      <c r="P111" s="43"/>
      <c r="Q111" s="43"/>
      <c r="R111" s="43"/>
    </row>
    <row r="112" spans="3:18">
      <c r="C112" s="43"/>
      <c r="E112"/>
      <c r="F112" s="61"/>
      <c r="G112" s="61"/>
      <c r="H112" s="61"/>
      <c r="I112" s="61"/>
      <c r="J112" s="61"/>
      <c r="K112" s="64"/>
      <c r="M112" s="43"/>
      <c r="N112" s="38"/>
      <c r="O112" s="36"/>
      <c r="P112" s="43"/>
      <c r="Q112" s="43"/>
      <c r="R112" s="43"/>
    </row>
    <row r="113" spans="3:18">
      <c r="C113" s="43"/>
      <c r="E113"/>
      <c r="F113" s="61"/>
      <c r="G113" s="61"/>
      <c r="H113" s="61"/>
      <c r="I113" s="61"/>
      <c r="J113" s="61"/>
      <c r="K113" s="64"/>
      <c r="M113" s="43"/>
      <c r="N113" s="38"/>
      <c r="O113" s="36"/>
      <c r="P113" s="43"/>
      <c r="Q113" s="43"/>
      <c r="R113" s="43"/>
    </row>
    <row r="114" spans="3:18">
      <c r="C114" s="43"/>
      <c r="E114"/>
      <c r="F114" s="61"/>
      <c r="G114" s="61"/>
      <c r="H114" s="61"/>
      <c r="I114" s="61"/>
      <c r="J114" s="61"/>
      <c r="K114" s="64"/>
      <c r="M114" s="43"/>
      <c r="N114" s="38"/>
      <c r="O114" s="36"/>
      <c r="P114" s="43"/>
      <c r="Q114" s="43"/>
      <c r="R114" s="43"/>
    </row>
    <row r="115" spans="3:18">
      <c r="E115"/>
    </row>
    <row r="116" spans="3:18">
      <c r="E116"/>
    </row>
    <row r="117" spans="3:18">
      <c r="E117"/>
    </row>
    <row r="118" spans="3:18">
      <c r="E118"/>
    </row>
    <row r="119" spans="3:18">
      <c r="E119"/>
    </row>
    <row r="120" spans="3:18">
      <c r="E120"/>
    </row>
    <row r="121" spans="3:18">
      <c r="E121"/>
    </row>
    <row r="122" spans="3:18">
      <c r="E122"/>
    </row>
    <row r="123" spans="3:18">
      <c r="E123"/>
    </row>
    <row r="124" spans="3:18">
      <c r="E124"/>
    </row>
    <row r="125" spans="3:18">
      <c r="E125"/>
    </row>
    <row r="126" spans="3:18">
      <c r="E126"/>
    </row>
    <row r="127" spans="3:18">
      <c r="E127"/>
    </row>
    <row r="128" spans="3:18">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s="42"/>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s="42"/>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s="42"/>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s="42"/>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s="42"/>
    </row>
    <row r="248" spans="5:5">
      <c r="E248"/>
    </row>
    <row r="249" spans="5:5">
      <c r="E249"/>
    </row>
    <row r="250" spans="5:5">
      <c r="E250"/>
    </row>
    <row r="251" spans="5:5">
      <c r="E251"/>
    </row>
    <row r="252" spans="5:5">
      <c r="E252"/>
    </row>
    <row r="253" spans="5:5">
      <c r="E253" s="42"/>
    </row>
    <row r="254" spans="5:5">
      <c r="E254"/>
    </row>
    <row r="255" spans="5:5">
      <c r="E255"/>
    </row>
    <row r="256" spans="5:5">
      <c r="E256"/>
    </row>
    <row r="257" spans="5:5">
      <c r="E25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57"/>
  <sheetViews>
    <sheetView workbookViewId="0">
      <selection activeCell="F2" sqref="F2:K2"/>
    </sheetView>
  </sheetViews>
  <sheetFormatPr defaultColWidth="8.81640625" defaultRowHeight="14.5"/>
  <cols>
    <col min="1" max="1" width="8.81640625" style="1"/>
    <col min="2" max="2" width="23.1796875" style="1" customWidth="1"/>
    <col min="3" max="3" width="11.81640625" style="1" customWidth="1"/>
    <col min="4" max="4" width="9.81640625" style="1" customWidth="1"/>
    <col min="5" max="5" width="19.81640625" style="1" customWidth="1"/>
    <col min="6" max="10" width="8.81640625" style="1"/>
    <col min="11" max="11" width="15.81640625" style="1" customWidth="1"/>
    <col min="12" max="14" width="8" style="1" customWidth="1"/>
    <col min="15" max="15" width="5.453125" style="1" customWidth="1"/>
    <col min="16" max="17" width="8.81640625" style="1"/>
    <col min="18" max="18" width="19.453125" style="1" customWidth="1"/>
    <col min="19" max="16384" width="8.81640625" style="1"/>
  </cols>
  <sheetData>
    <row r="1" spans="1:24">
      <c r="C1" s="2" t="s">
        <v>215</v>
      </c>
      <c r="F1" s="2" t="s">
        <v>216</v>
      </c>
      <c r="M1" s="2" t="s">
        <v>217</v>
      </c>
      <c r="P1" s="2"/>
    </row>
    <row r="2" spans="1:24" s="2" customFormat="1" ht="147" customHeight="1">
      <c r="F2" s="54" t="s">
        <v>218</v>
      </c>
      <c r="G2" s="54" t="s">
        <v>219</v>
      </c>
      <c r="H2" s="54" t="s">
        <v>220</v>
      </c>
      <c r="I2" s="54" t="s">
        <v>221</v>
      </c>
      <c r="J2" s="54" t="s">
        <v>222</v>
      </c>
      <c r="K2" s="55" t="s">
        <v>343</v>
      </c>
      <c r="L2" s="55"/>
      <c r="M2" s="55" t="s">
        <v>218</v>
      </c>
      <c r="N2" s="55" t="s">
        <v>219</v>
      </c>
      <c r="O2" s="55" t="s">
        <v>220</v>
      </c>
      <c r="P2" s="54" t="s">
        <v>221</v>
      </c>
      <c r="Q2" s="54" t="s">
        <v>222</v>
      </c>
      <c r="R2" s="55" t="s">
        <v>343</v>
      </c>
      <c r="S2" s="55"/>
      <c r="T2" s="55"/>
      <c r="U2" s="55"/>
      <c r="V2" s="55"/>
      <c r="W2" s="55"/>
      <c r="X2" s="55"/>
    </row>
    <row r="3" spans="1:24">
      <c r="E3" s="1" t="s">
        <v>224</v>
      </c>
      <c r="F3" s="35">
        <v>5</v>
      </c>
      <c r="G3" s="35">
        <v>5</v>
      </c>
      <c r="H3" s="35">
        <v>5</v>
      </c>
      <c r="I3" s="35">
        <v>5</v>
      </c>
      <c r="J3" s="35">
        <v>5</v>
      </c>
      <c r="K3" s="35">
        <v>100</v>
      </c>
      <c r="L3" s="35"/>
      <c r="M3" s="35">
        <v>5</v>
      </c>
      <c r="N3" s="35">
        <v>5</v>
      </c>
      <c r="O3" s="65">
        <v>5</v>
      </c>
      <c r="P3" s="35">
        <v>5</v>
      </c>
      <c r="Q3" s="35">
        <v>5</v>
      </c>
      <c r="R3" s="35">
        <v>100</v>
      </c>
      <c r="S3" s="35"/>
      <c r="T3" s="35"/>
      <c r="U3" s="35"/>
      <c r="V3" s="35"/>
      <c r="W3" s="35"/>
      <c r="X3" s="35"/>
    </row>
    <row r="4" spans="1:24">
      <c r="E4" s="1" t="s">
        <v>225</v>
      </c>
      <c r="F4" s="35">
        <v>1</v>
      </c>
      <c r="G4" s="35">
        <v>1</v>
      </c>
      <c r="H4" s="35">
        <v>1</v>
      </c>
      <c r="I4" s="35">
        <v>1</v>
      </c>
      <c r="J4" s="35">
        <v>1</v>
      </c>
      <c r="K4" s="35">
        <v>0</v>
      </c>
      <c r="L4" s="35"/>
      <c r="M4" s="35">
        <v>1</v>
      </c>
      <c r="N4" s="35">
        <v>1</v>
      </c>
      <c r="O4" s="65">
        <v>1</v>
      </c>
      <c r="P4" s="35">
        <v>1</v>
      </c>
      <c r="Q4" s="35">
        <v>1</v>
      </c>
      <c r="R4" s="35">
        <v>0</v>
      </c>
      <c r="S4" s="35"/>
      <c r="T4" s="35"/>
      <c r="U4" s="35"/>
      <c r="V4" s="35"/>
      <c r="W4" s="35"/>
      <c r="X4" s="35"/>
    </row>
    <row r="5" spans="1:24">
      <c r="E5" s="1" t="s">
        <v>226</v>
      </c>
      <c r="F5" s="35">
        <v>0</v>
      </c>
      <c r="G5" s="35">
        <v>0</v>
      </c>
      <c r="H5" s="35">
        <v>0</v>
      </c>
      <c r="I5" s="35">
        <v>0</v>
      </c>
      <c r="J5" s="35">
        <v>0</v>
      </c>
      <c r="K5" s="35">
        <v>0</v>
      </c>
      <c r="L5" s="35"/>
      <c r="M5" s="35">
        <v>0</v>
      </c>
      <c r="N5" s="35">
        <v>0</v>
      </c>
      <c r="O5" s="65">
        <v>0</v>
      </c>
      <c r="P5" s="35">
        <v>0</v>
      </c>
      <c r="Q5" s="35">
        <v>0</v>
      </c>
      <c r="R5" s="35">
        <v>0</v>
      </c>
      <c r="S5" s="35"/>
      <c r="T5" s="35"/>
      <c r="U5" s="35"/>
      <c r="V5" s="35"/>
      <c r="W5" s="35"/>
      <c r="X5" s="35"/>
    </row>
    <row r="6" spans="1:24">
      <c r="E6" s="1" t="s">
        <v>227</v>
      </c>
      <c r="F6" s="35" t="s">
        <v>228</v>
      </c>
      <c r="G6" s="35" t="s">
        <v>228</v>
      </c>
      <c r="H6" s="35" t="s">
        <v>228</v>
      </c>
      <c r="I6" s="35" t="s">
        <v>228</v>
      </c>
      <c r="J6" s="35" t="s">
        <v>228</v>
      </c>
      <c r="K6" s="35" t="s">
        <v>228</v>
      </c>
      <c r="L6" s="35"/>
      <c r="M6" s="35" t="s">
        <v>228</v>
      </c>
      <c r="N6" s="35" t="s">
        <v>228</v>
      </c>
      <c r="O6" s="36" t="s">
        <v>228</v>
      </c>
      <c r="P6" s="35" t="s">
        <v>228</v>
      </c>
      <c r="Q6" s="35" t="s">
        <v>228</v>
      </c>
      <c r="R6" s="35" t="s">
        <v>228</v>
      </c>
      <c r="S6" s="35"/>
      <c r="T6" s="35"/>
      <c r="U6" s="35"/>
      <c r="V6" s="35"/>
      <c r="W6" s="35"/>
      <c r="X6" s="35"/>
    </row>
    <row r="7" spans="1:24">
      <c r="C7" t="s">
        <v>344</v>
      </c>
      <c r="E7" s="1" t="s">
        <v>182</v>
      </c>
      <c r="F7" s="44"/>
      <c r="G7" s="44"/>
      <c r="H7" s="44"/>
      <c r="I7" s="44"/>
      <c r="J7" s="45"/>
      <c r="K7" s="44"/>
      <c r="L7" s="44"/>
      <c r="M7" s="45"/>
      <c r="N7" s="46"/>
      <c r="O7" s="36"/>
    </row>
    <row r="8" spans="1:24">
      <c r="A8" s="1" t="s">
        <v>8</v>
      </c>
      <c r="B8" s="1" t="s">
        <v>345</v>
      </c>
      <c r="C8" s="43">
        <f>IF(COUNT(M8:R8)&lt;6,"..",AVERAGE(AVERAGE(M8:Q8),R8))</f>
        <v>0.50750000000000006</v>
      </c>
      <c r="E8"/>
      <c r="F8" s="61">
        <v>3</v>
      </c>
      <c r="G8" s="61">
        <v>3.1</v>
      </c>
      <c r="H8" s="61">
        <v>2.4</v>
      </c>
      <c r="I8" s="61">
        <v>3.3</v>
      </c>
      <c r="J8" s="61">
        <v>3.7</v>
      </c>
      <c r="K8" s="64">
        <v>46</v>
      </c>
      <c r="L8" s="52"/>
      <c r="M8" s="43">
        <f t="shared" ref="M8:R8" si="0">IF(ISNUMBER(F8)=TRUE,M$5*(F8-M$4)/(M$3-M$4)+(1-M$5)*(1-(F8-M$4)/(M$3-M$4)),"..")</f>
        <v>0.5</v>
      </c>
      <c r="N8" s="38">
        <f t="shared" si="0"/>
        <v>0.47499999999999998</v>
      </c>
      <c r="O8" s="36">
        <f t="shared" si="0"/>
        <v>0.65</v>
      </c>
      <c r="P8" s="43">
        <f t="shared" ref="P8:P39" si="1">IF(ISNUMBER(J8)=TRUE,P$5*(J8-P$4)/(P$3-P$4)+(1-P$5)*(1-(J8-P$4)/(P$3-P$4)),"..")</f>
        <v>0.32499999999999996</v>
      </c>
      <c r="Q8" s="43">
        <f t="shared" ref="Q8:Q39" si="2">IF(ISNUMBER(I8)=TRUE,Q$5*(I8-Q$4)/(Q$3-Q$4)+(1-Q$5)*(1-(I8-Q$4)/(Q$3-Q$4)),"..")</f>
        <v>0.42500000000000004</v>
      </c>
      <c r="R8" s="43">
        <f t="shared" si="0"/>
        <v>0.54</v>
      </c>
      <c r="S8" s="43"/>
      <c r="T8" s="43"/>
      <c r="U8" s="43"/>
      <c r="V8" s="43"/>
      <c r="W8" s="43"/>
      <c r="X8" s="43"/>
    </row>
    <row r="9" spans="1:24">
      <c r="A9" s="1" t="s">
        <v>9</v>
      </c>
      <c r="B9" s="1" t="s">
        <v>264</v>
      </c>
      <c r="C9" s="43" t="str">
        <f t="shared" ref="C9:C72" si="3">IF(COUNT(M9:R9)&lt;6,"..",AVERAGE(AVERAGE(M9:Q9),R9))</f>
        <v>..</v>
      </c>
      <c r="E9"/>
      <c r="F9" s="61">
        <v>4.0999999999999996</v>
      </c>
      <c r="G9" s="61">
        <v>3.9</v>
      </c>
      <c r="H9" s="61">
        <v>2.9</v>
      </c>
      <c r="I9" s="61">
        <v>3.5</v>
      </c>
      <c r="J9" s="61">
        <v>4.3</v>
      </c>
      <c r="K9" s="64" t="s">
        <v>181</v>
      </c>
      <c r="L9" s="52"/>
      <c r="M9" s="43">
        <f t="shared" ref="M9:M72" si="4">IF(ISNUMBER(F9)=TRUE,M$5*(F9-M$4)/(M$3-M$4)+(1-M$5)*(1-(F9-M$4)/(M$3-M$4)),"..")</f>
        <v>0.22500000000000009</v>
      </c>
      <c r="N9" s="38">
        <f t="shared" ref="N9:N72" si="5">IF(ISNUMBER(G9)=TRUE,N$5*(G9-N$4)/(N$3-N$4)+(1-N$5)*(1-(G9-N$4)/(N$3-N$4)),"..")</f>
        <v>0.27500000000000002</v>
      </c>
      <c r="O9" s="36">
        <f t="shared" ref="O9:O72" si="6">IF(ISNUMBER(H9)=TRUE,O$5*(H9-O$4)/(O$3-O$4)+(1-O$5)*(1-(H9-O$4)/(O$3-O$4)),"..")</f>
        <v>0.52500000000000002</v>
      </c>
      <c r="P9" s="43">
        <f t="shared" si="1"/>
        <v>0.17500000000000004</v>
      </c>
      <c r="Q9" s="43">
        <f t="shared" si="2"/>
        <v>0.375</v>
      </c>
      <c r="R9" s="43" t="str">
        <f t="shared" ref="R9:R72" si="7">IF(ISNUMBER(K9)=TRUE,R$5*(K9-R$4)/(R$3-R$4)+(1-R$5)*(1-(K9-R$4)/(R$3-R$4)),"..")</f>
        <v>..</v>
      </c>
      <c r="S9" s="43"/>
      <c r="T9" s="43"/>
      <c r="U9" s="43"/>
      <c r="V9" s="43"/>
      <c r="W9" s="43"/>
      <c r="X9" s="43"/>
    </row>
    <row r="10" spans="1:24">
      <c r="A10" s="1" t="s">
        <v>45</v>
      </c>
      <c r="B10" s="1" t="s">
        <v>346</v>
      </c>
      <c r="C10" s="43">
        <f t="shared" si="3"/>
        <v>0.45000000000000007</v>
      </c>
      <c r="E10"/>
      <c r="F10" s="61">
        <v>3.9</v>
      </c>
      <c r="G10" s="61">
        <v>3.8</v>
      </c>
      <c r="H10" s="61">
        <v>3.2</v>
      </c>
      <c r="I10" s="61">
        <v>3.8</v>
      </c>
      <c r="J10" s="61">
        <v>4.0999999999999996</v>
      </c>
      <c r="K10" s="64">
        <v>41</v>
      </c>
      <c r="L10" s="52"/>
      <c r="M10" s="43">
        <f t="shared" si="4"/>
        <v>0.27500000000000002</v>
      </c>
      <c r="N10" s="38">
        <f t="shared" si="5"/>
        <v>0.30000000000000004</v>
      </c>
      <c r="O10" s="36">
        <f t="shared" si="6"/>
        <v>0.44999999999999996</v>
      </c>
      <c r="P10" s="43">
        <f t="shared" si="1"/>
        <v>0.22500000000000009</v>
      </c>
      <c r="Q10" s="43">
        <f t="shared" si="2"/>
        <v>0.30000000000000004</v>
      </c>
      <c r="R10" s="43">
        <f t="shared" si="7"/>
        <v>0.59000000000000008</v>
      </c>
      <c r="S10" s="43"/>
      <c r="T10" s="43"/>
      <c r="U10" s="43"/>
      <c r="V10" s="43"/>
      <c r="W10" s="43"/>
      <c r="X10" s="43"/>
    </row>
    <row r="11" spans="1:24">
      <c r="A11" s="1" t="s">
        <v>10</v>
      </c>
      <c r="B11" s="1" t="s">
        <v>247</v>
      </c>
      <c r="C11" s="43">
        <f t="shared" si="3"/>
        <v>0.56499999999999995</v>
      </c>
      <c r="E11"/>
      <c r="F11" s="61">
        <v>4.3</v>
      </c>
      <c r="G11" s="61">
        <v>4.0999999999999996</v>
      </c>
      <c r="H11" s="61">
        <v>3.3</v>
      </c>
      <c r="I11" s="61">
        <v>4.2</v>
      </c>
      <c r="J11" s="61">
        <v>3.9</v>
      </c>
      <c r="K11" s="64">
        <v>13</v>
      </c>
      <c r="L11" s="52"/>
      <c r="M11" s="43">
        <f t="shared" si="4"/>
        <v>0.17500000000000004</v>
      </c>
      <c r="N11" s="38">
        <f t="shared" si="5"/>
        <v>0.22500000000000009</v>
      </c>
      <c r="O11" s="36">
        <f t="shared" si="6"/>
        <v>0.42500000000000004</v>
      </c>
      <c r="P11" s="43">
        <f t="shared" si="1"/>
        <v>0.27500000000000002</v>
      </c>
      <c r="Q11" s="43">
        <f t="shared" si="2"/>
        <v>0.19999999999999996</v>
      </c>
      <c r="R11" s="43">
        <f t="shared" si="7"/>
        <v>0.87</v>
      </c>
      <c r="S11" s="43"/>
      <c r="T11" s="43"/>
      <c r="U11" s="43"/>
      <c r="V11" s="43"/>
      <c r="W11" s="43"/>
      <c r="X11" s="43"/>
    </row>
    <row r="12" spans="1:24">
      <c r="A12" s="1" t="s">
        <v>11</v>
      </c>
      <c r="B12" s="1" t="s">
        <v>265</v>
      </c>
      <c r="C12" s="43">
        <f t="shared" si="3"/>
        <v>0.57499999999999996</v>
      </c>
      <c r="E12"/>
      <c r="F12" s="61">
        <v>3.7</v>
      </c>
      <c r="G12" s="61">
        <v>3.7</v>
      </c>
      <c r="H12" s="61">
        <v>3</v>
      </c>
      <c r="I12" s="61">
        <v>4</v>
      </c>
      <c r="J12" s="61">
        <v>4</v>
      </c>
      <c r="K12" s="64">
        <v>18</v>
      </c>
      <c r="L12" s="52"/>
      <c r="M12" s="43">
        <f t="shared" si="4"/>
        <v>0.32499999999999996</v>
      </c>
      <c r="N12" s="38">
        <f t="shared" si="5"/>
        <v>0.32499999999999996</v>
      </c>
      <c r="O12" s="36">
        <f t="shared" si="6"/>
        <v>0.5</v>
      </c>
      <c r="P12" s="43">
        <f t="shared" si="1"/>
        <v>0.25</v>
      </c>
      <c r="Q12" s="43">
        <f t="shared" si="2"/>
        <v>0.25</v>
      </c>
      <c r="R12" s="43">
        <f t="shared" si="7"/>
        <v>0.82000000000000006</v>
      </c>
      <c r="S12" s="43"/>
      <c r="T12" s="43"/>
      <c r="U12" s="43"/>
      <c r="V12" s="43"/>
      <c r="W12" s="43"/>
      <c r="X12" s="43"/>
    </row>
    <row r="13" spans="1:24">
      <c r="A13" s="1" t="s">
        <v>12</v>
      </c>
      <c r="B13" s="1" t="s">
        <v>229</v>
      </c>
      <c r="C13" s="43">
        <f t="shared" si="3"/>
        <v>0.71</v>
      </c>
      <c r="E13"/>
      <c r="F13" s="61">
        <v>3.6</v>
      </c>
      <c r="G13" s="61">
        <v>3.2</v>
      </c>
      <c r="H13" s="61">
        <v>3.6</v>
      </c>
      <c r="I13" s="61">
        <v>3.2</v>
      </c>
      <c r="J13" s="61">
        <v>2.8</v>
      </c>
      <c r="K13" s="64">
        <v>1</v>
      </c>
      <c r="L13" s="52"/>
      <c r="M13" s="43">
        <f t="shared" si="4"/>
        <v>0.35</v>
      </c>
      <c r="N13" s="38">
        <f t="shared" si="5"/>
        <v>0.44999999999999996</v>
      </c>
      <c r="O13" s="36">
        <f t="shared" si="6"/>
        <v>0.35</v>
      </c>
      <c r="P13" s="43">
        <f t="shared" si="1"/>
        <v>0.55000000000000004</v>
      </c>
      <c r="Q13" s="43">
        <f t="shared" si="2"/>
        <v>0.44999999999999996</v>
      </c>
      <c r="R13" s="43">
        <f t="shared" si="7"/>
        <v>0.99</v>
      </c>
      <c r="S13" s="43"/>
      <c r="T13" s="43"/>
      <c r="U13" s="43"/>
      <c r="V13" s="43"/>
      <c r="W13" s="43"/>
      <c r="X13" s="43"/>
    </row>
    <row r="14" spans="1:24">
      <c r="A14" s="1" t="s">
        <v>14</v>
      </c>
      <c r="B14" s="1" t="s">
        <v>266</v>
      </c>
      <c r="C14" s="43" t="str">
        <f t="shared" si="3"/>
        <v>..</v>
      </c>
      <c r="E14"/>
      <c r="F14" s="61">
        <v>2.5</v>
      </c>
      <c r="G14" s="61">
        <v>2.5</v>
      </c>
      <c r="H14" s="61">
        <v>2.5</v>
      </c>
      <c r="I14" s="61">
        <v>2.8</v>
      </c>
      <c r="J14" s="61">
        <v>3.1</v>
      </c>
      <c r="K14" s="64" t="s">
        <v>181</v>
      </c>
      <c r="L14" s="52"/>
      <c r="M14" s="43">
        <f t="shared" si="4"/>
        <v>0.625</v>
      </c>
      <c r="N14" s="38">
        <f t="shared" si="5"/>
        <v>0.625</v>
      </c>
      <c r="O14" s="36">
        <f t="shared" si="6"/>
        <v>0.625</v>
      </c>
      <c r="P14" s="43">
        <f t="shared" si="1"/>
        <v>0.47499999999999998</v>
      </c>
      <c r="Q14" s="43">
        <f t="shared" si="2"/>
        <v>0.55000000000000004</v>
      </c>
      <c r="R14" s="43" t="str">
        <f t="shared" si="7"/>
        <v>..</v>
      </c>
      <c r="S14" s="43"/>
      <c r="T14" s="43"/>
      <c r="U14" s="43"/>
      <c r="V14" s="43"/>
      <c r="W14" s="43"/>
      <c r="X14" s="43"/>
    </row>
    <row r="15" spans="1:24">
      <c r="A15" s="1" t="s">
        <v>19</v>
      </c>
      <c r="B15" s="1" t="s">
        <v>347</v>
      </c>
      <c r="C15" s="43">
        <f t="shared" si="3"/>
        <v>0.55499999999999994</v>
      </c>
      <c r="E15"/>
      <c r="F15" s="61">
        <v>3.4</v>
      </c>
      <c r="G15" s="61">
        <v>3.2</v>
      </c>
      <c r="H15" s="61">
        <v>2</v>
      </c>
      <c r="I15" s="61">
        <v>2.9</v>
      </c>
      <c r="J15" s="61">
        <v>3.5</v>
      </c>
      <c r="K15" s="64">
        <v>39</v>
      </c>
      <c r="L15" s="52"/>
      <c r="M15" s="43">
        <f t="shared" si="4"/>
        <v>0.4</v>
      </c>
      <c r="N15" s="38">
        <f t="shared" si="5"/>
        <v>0.44999999999999996</v>
      </c>
      <c r="O15" s="36">
        <f t="shared" si="6"/>
        <v>0.75</v>
      </c>
      <c r="P15" s="43">
        <f t="shared" si="1"/>
        <v>0.375</v>
      </c>
      <c r="Q15" s="43">
        <f t="shared" si="2"/>
        <v>0.52500000000000002</v>
      </c>
      <c r="R15" s="43">
        <f t="shared" si="7"/>
        <v>0.61</v>
      </c>
      <c r="S15" s="43"/>
      <c r="T15" s="43"/>
      <c r="U15" s="43"/>
      <c r="V15" s="43"/>
      <c r="W15" s="43"/>
      <c r="X15" s="43"/>
    </row>
    <row r="16" spans="1:24">
      <c r="A16" s="1" t="s">
        <v>16</v>
      </c>
      <c r="B16" s="1" t="s">
        <v>268</v>
      </c>
      <c r="C16" s="43">
        <f t="shared" si="3"/>
        <v>0.66999999999999993</v>
      </c>
      <c r="E16"/>
      <c r="F16" s="61">
        <v>3.9</v>
      </c>
      <c r="G16" s="61">
        <v>3.5</v>
      </c>
      <c r="H16" s="61">
        <v>3.2</v>
      </c>
      <c r="I16" s="61">
        <v>3.5</v>
      </c>
      <c r="J16" s="61">
        <v>3.3</v>
      </c>
      <c r="K16" s="64">
        <v>4</v>
      </c>
      <c r="L16" s="52"/>
      <c r="M16" s="43">
        <f t="shared" si="4"/>
        <v>0.27500000000000002</v>
      </c>
      <c r="N16" s="38">
        <f t="shared" si="5"/>
        <v>0.375</v>
      </c>
      <c r="O16" s="36">
        <f t="shared" si="6"/>
        <v>0.44999999999999996</v>
      </c>
      <c r="P16" s="43">
        <f t="shared" si="1"/>
        <v>0.42500000000000004</v>
      </c>
      <c r="Q16" s="43">
        <f t="shared" si="2"/>
        <v>0.375</v>
      </c>
      <c r="R16" s="43">
        <f t="shared" si="7"/>
        <v>0.96</v>
      </c>
      <c r="S16" s="43"/>
      <c r="T16" s="43"/>
      <c r="U16" s="43"/>
      <c r="V16" s="43"/>
      <c r="W16" s="43"/>
      <c r="X16" s="43"/>
    </row>
    <row r="17" spans="1:24">
      <c r="A17" s="1" t="s">
        <v>24</v>
      </c>
      <c r="B17" s="1" t="s">
        <v>248</v>
      </c>
      <c r="C17" s="43">
        <f t="shared" si="3"/>
        <v>0.47250000000000003</v>
      </c>
      <c r="E17"/>
      <c r="F17" s="61">
        <v>4.2</v>
      </c>
      <c r="G17" s="61">
        <v>3.9</v>
      </c>
      <c r="H17" s="61">
        <v>2.7</v>
      </c>
      <c r="I17" s="61">
        <v>4</v>
      </c>
      <c r="J17" s="61">
        <v>4.0999999999999996</v>
      </c>
      <c r="K17" s="64">
        <v>36</v>
      </c>
      <c r="L17" s="52"/>
      <c r="M17" s="43">
        <f t="shared" si="4"/>
        <v>0.19999999999999996</v>
      </c>
      <c r="N17" s="38">
        <f t="shared" si="5"/>
        <v>0.27500000000000002</v>
      </c>
      <c r="O17" s="36">
        <f t="shared" si="6"/>
        <v>0.57499999999999996</v>
      </c>
      <c r="P17" s="43">
        <f t="shared" si="1"/>
        <v>0.22500000000000009</v>
      </c>
      <c r="Q17" s="43">
        <f t="shared" si="2"/>
        <v>0.25</v>
      </c>
      <c r="R17" s="43">
        <f t="shared" si="7"/>
        <v>0.64</v>
      </c>
      <c r="S17" s="43"/>
      <c r="T17" s="43"/>
      <c r="U17" s="43"/>
      <c r="V17" s="43"/>
      <c r="W17" s="43"/>
      <c r="X17" s="43"/>
    </row>
    <row r="18" spans="1:24">
      <c r="A18" s="1" t="s">
        <v>22</v>
      </c>
      <c r="B18" s="1" t="s">
        <v>348</v>
      </c>
      <c r="C18" s="43">
        <f t="shared" si="3"/>
        <v>0.50249999999999995</v>
      </c>
      <c r="E18" s="41"/>
      <c r="F18" s="61">
        <v>4.2</v>
      </c>
      <c r="G18" s="61">
        <v>4</v>
      </c>
      <c r="H18" s="61">
        <v>3.4</v>
      </c>
      <c r="I18" s="61">
        <v>3.9</v>
      </c>
      <c r="J18" s="61">
        <v>3.8</v>
      </c>
      <c r="K18" s="64">
        <v>28</v>
      </c>
      <c r="L18" s="52"/>
      <c r="M18" s="43">
        <f t="shared" si="4"/>
        <v>0.19999999999999996</v>
      </c>
      <c r="N18" s="38">
        <f t="shared" si="5"/>
        <v>0.25</v>
      </c>
      <c r="O18" s="36">
        <f t="shared" si="6"/>
        <v>0.4</v>
      </c>
      <c r="P18" s="43">
        <f t="shared" si="1"/>
        <v>0.30000000000000004</v>
      </c>
      <c r="Q18" s="43">
        <f t="shared" si="2"/>
        <v>0.27500000000000002</v>
      </c>
      <c r="R18" s="43">
        <f t="shared" si="7"/>
        <v>0.72</v>
      </c>
      <c r="S18" s="43"/>
      <c r="T18" s="43"/>
      <c r="U18" s="43"/>
      <c r="V18" s="43"/>
      <c r="W18" s="43"/>
      <c r="X18" s="43"/>
    </row>
    <row r="19" spans="1:24">
      <c r="A19" s="1" t="s">
        <v>25</v>
      </c>
      <c r="B19" s="1" t="s">
        <v>249</v>
      </c>
      <c r="C19" s="43" t="str">
        <f t="shared" si="3"/>
        <v>..</v>
      </c>
      <c r="E19"/>
      <c r="F19" s="61">
        <v>4.3</v>
      </c>
      <c r="G19" s="61">
        <v>4.0999999999999996</v>
      </c>
      <c r="H19" s="61">
        <v>3.1</v>
      </c>
      <c r="I19" s="61">
        <v>3.3</v>
      </c>
      <c r="J19" s="61">
        <v>3.4</v>
      </c>
      <c r="K19" s="64" t="s">
        <v>181</v>
      </c>
      <c r="L19" s="52"/>
      <c r="M19" s="43">
        <f t="shared" si="4"/>
        <v>0.17500000000000004</v>
      </c>
      <c r="N19" s="38">
        <f t="shared" si="5"/>
        <v>0.22500000000000009</v>
      </c>
      <c r="O19" s="36">
        <f t="shared" si="6"/>
        <v>0.47499999999999998</v>
      </c>
      <c r="P19" s="43">
        <f t="shared" si="1"/>
        <v>0.4</v>
      </c>
      <c r="Q19" s="43">
        <f t="shared" si="2"/>
        <v>0.42500000000000004</v>
      </c>
      <c r="R19" s="43" t="str">
        <f t="shared" si="7"/>
        <v>..</v>
      </c>
      <c r="S19" s="43"/>
      <c r="T19" s="43"/>
      <c r="U19" s="43"/>
      <c r="V19" s="43"/>
      <c r="W19" s="43"/>
      <c r="X19" s="43"/>
    </row>
    <row r="20" spans="1:24">
      <c r="A20" s="1" t="s">
        <v>20</v>
      </c>
      <c r="B20" s="1" t="s">
        <v>270</v>
      </c>
      <c r="C20" s="43">
        <f t="shared" si="3"/>
        <v>0.58499999999999996</v>
      </c>
      <c r="E20"/>
      <c r="F20" s="61">
        <v>4.2</v>
      </c>
      <c r="G20" s="61">
        <v>4</v>
      </c>
      <c r="H20" s="61">
        <v>3.5</v>
      </c>
      <c r="I20" s="61">
        <v>3.9</v>
      </c>
      <c r="J20" s="61">
        <v>4.4000000000000004</v>
      </c>
      <c r="K20" s="64">
        <v>8</v>
      </c>
      <c r="L20" s="52"/>
      <c r="M20" s="43">
        <f t="shared" si="4"/>
        <v>0.19999999999999996</v>
      </c>
      <c r="N20" s="38">
        <f t="shared" si="5"/>
        <v>0.25</v>
      </c>
      <c r="O20" s="36">
        <f t="shared" si="6"/>
        <v>0.375</v>
      </c>
      <c r="P20" s="43">
        <f t="shared" si="1"/>
        <v>0.14999999999999991</v>
      </c>
      <c r="Q20" s="43">
        <f t="shared" si="2"/>
        <v>0.27500000000000002</v>
      </c>
      <c r="R20" s="43">
        <f t="shared" si="7"/>
        <v>0.92</v>
      </c>
      <c r="S20" s="43"/>
      <c r="T20" s="43"/>
      <c r="U20" s="43"/>
      <c r="V20" s="43"/>
      <c r="W20" s="43"/>
      <c r="X20" s="43"/>
    </row>
    <row r="21" spans="1:24">
      <c r="A21" s="1" t="s">
        <v>15</v>
      </c>
      <c r="B21" s="1" t="s">
        <v>308</v>
      </c>
      <c r="C21" s="43" t="str">
        <f t="shared" si="3"/>
        <v>..</v>
      </c>
      <c r="E21"/>
      <c r="F21" s="61">
        <v>2.2000000000000002</v>
      </c>
      <c r="G21" s="61">
        <v>2.1</v>
      </c>
      <c r="H21" s="61">
        <v>1.2</v>
      </c>
      <c r="I21" s="61">
        <v>3.4</v>
      </c>
      <c r="J21" s="61">
        <v>4</v>
      </c>
      <c r="K21" s="64" t="s">
        <v>181</v>
      </c>
      <c r="L21" s="52"/>
      <c r="M21" s="43">
        <f t="shared" si="4"/>
        <v>0.7</v>
      </c>
      <c r="N21" s="38">
        <f t="shared" si="5"/>
        <v>0.72499999999999998</v>
      </c>
      <c r="O21" s="36">
        <f t="shared" si="6"/>
        <v>0.95</v>
      </c>
      <c r="P21" s="43">
        <f t="shared" si="1"/>
        <v>0.25</v>
      </c>
      <c r="Q21" s="43">
        <f t="shared" si="2"/>
        <v>0.4</v>
      </c>
      <c r="R21" s="43" t="str">
        <f t="shared" si="7"/>
        <v>..</v>
      </c>
      <c r="S21" s="43"/>
      <c r="T21" s="43"/>
      <c r="U21" s="43"/>
      <c r="V21" s="43"/>
      <c r="W21" s="43"/>
      <c r="X21" s="43"/>
    </row>
    <row r="22" spans="1:24">
      <c r="A22" s="1" t="s">
        <v>81</v>
      </c>
      <c r="B22" s="1" t="s">
        <v>232</v>
      </c>
      <c r="C22" s="43">
        <f t="shared" si="3"/>
        <v>0.48750000000000004</v>
      </c>
      <c r="E22"/>
      <c r="F22" s="61">
        <v>2.8</v>
      </c>
      <c r="G22" s="61">
        <v>2.4</v>
      </c>
      <c r="H22" s="61">
        <v>2.2999999999999998</v>
      </c>
      <c r="I22" s="61">
        <v>2.9</v>
      </c>
      <c r="J22" s="61">
        <v>3.7</v>
      </c>
      <c r="K22" s="64">
        <v>57</v>
      </c>
      <c r="L22" s="52"/>
      <c r="M22" s="43">
        <f t="shared" si="4"/>
        <v>0.55000000000000004</v>
      </c>
      <c r="N22" s="38">
        <f t="shared" si="5"/>
        <v>0.65</v>
      </c>
      <c r="O22" s="36">
        <f t="shared" si="6"/>
        <v>0.67500000000000004</v>
      </c>
      <c r="P22" s="43">
        <f t="shared" si="1"/>
        <v>0.32499999999999996</v>
      </c>
      <c r="Q22" s="43">
        <f t="shared" si="2"/>
        <v>0.52500000000000002</v>
      </c>
      <c r="R22" s="43">
        <f t="shared" si="7"/>
        <v>0.43000000000000005</v>
      </c>
      <c r="S22" s="43"/>
      <c r="T22" s="43"/>
      <c r="U22" s="43"/>
      <c r="V22" s="43"/>
      <c r="W22" s="43"/>
      <c r="X22" s="43"/>
    </row>
    <row r="23" spans="1:24">
      <c r="A23" s="1" t="s">
        <v>35</v>
      </c>
      <c r="B23" s="1" t="s">
        <v>309</v>
      </c>
      <c r="C23" s="43">
        <f t="shared" si="3"/>
        <v>0.33999999999999997</v>
      </c>
      <c r="E23"/>
      <c r="F23" s="61">
        <v>3.9</v>
      </c>
      <c r="G23" s="61">
        <v>3.7</v>
      </c>
      <c r="H23" s="61">
        <v>3.3</v>
      </c>
      <c r="I23" s="61">
        <v>3.9</v>
      </c>
      <c r="J23" s="61">
        <v>4.2</v>
      </c>
      <c r="K23" s="64">
        <v>62</v>
      </c>
      <c r="L23" s="52"/>
      <c r="M23" s="43">
        <f t="shared" si="4"/>
        <v>0.27500000000000002</v>
      </c>
      <c r="N23" s="38">
        <f t="shared" si="5"/>
        <v>0.32499999999999996</v>
      </c>
      <c r="O23" s="36">
        <f t="shared" si="6"/>
        <v>0.42500000000000004</v>
      </c>
      <c r="P23" s="43">
        <f t="shared" si="1"/>
        <v>0.19999999999999996</v>
      </c>
      <c r="Q23" s="43">
        <f t="shared" si="2"/>
        <v>0.27500000000000002</v>
      </c>
      <c r="R23" s="43">
        <f t="shared" si="7"/>
        <v>0.38</v>
      </c>
      <c r="S23" s="43"/>
      <c r="T23" s="43"/>
      <c r="U23" s="43"/>
      <c r="V23" s="43"/>
      <c r="W23" s="43"/>
      <c r="X23" s="43"/>
    </row>
    <row r="24" spans="1:24">
      <c r="A24" s="1" t="s">
        <v>30</v>
      </c>
      <c r="B24" s="1" t="s">
        <v>349</v>
      </c>
      <c r="C24" s="43">
        <f t="shared" si="3"/>
        <v>0.7</v>
      </c>
      <c r="E24"/>
      <c r="F24" s="61">
        <v>3.8</v>
      </c>
      <c r="G24" s="61">
        <v>3.4</v>
      </c>
      <c r="H24" s="61">
        <v>3.2</v>
      </c>
      <c r="I24" s="61">
        <v>3.2</v>
      </c>
      <c r="J24" s="61">
        <v>2.8</v>
      </c>
      <c r="K24" s="64">
        <v>3</v>
      </c>
      <c r="L24" s="52"/>
      <c r="M24" s="43">
        <f t="shared" si="4"/>
        <v>0.30000000000000004</v>
      </c>
      <c r="N24" s="38">
        <f t="shared" si="5"/>
        <v>0.4</v>
      </c>
      <c r="O24" s="36">
        <f t="shared" si="6"/>
        <v>0.44999999999999996</v>
      </c>
      <c r="P24" s="43">
        <f t="shared" si="1"/>
        <v>0.55000000000000004</v>
      </c>
      <c r="Q24" s="43">
        <f t="shared" si="2"/>
        <v>0.44999999999999996</v>
      </c>
      <c r="R24" s="43">
        <f t="shared" si="7"/>
        <v>0.97</v>
      </c>
      <c r="S24" s="43"/>
      <c r="T24" s="43"/>
      <c r="U24" s="43"/>
      <c r="V24" s="43"/>
      <c r="W24" s="43"/>
      <c r="X24" s="43"/>
    </row>
    <row r="25" spans="1:24">
      <c r="A25" s="1" t="s">
        <v>32</v>
      </c>
      <c r="B25" s="1" t="s">
        <v>252</v>
      </c>
      <c r="C25" s="43">
        <f t="shared" si="3"/>
        <v>0.59499999999999997</v>
      </c>
      <c r="E25"/>
      <c r="F25" s="61">
        <v>4.2</v>
      </c>
      <c r="G25" s="61">
        <v>4</v>
      </c>
      <c r="H25" s="61">
        <v>3.4</v>
      </c>
      <c r="I25" s="61">
        <v>3.7</v>
      </c>
      <c r="J25" s="61">
        <v>3.9</v>
      </c>
      <c r="K25" s="64">
        <v>10</v>
      </c>
      <c r="L25" s="52"/>
      <c r="M25" s="43">
        <f t="shared" si="4"/>
        <v>0.19999999999999996</v>
      </c>
      <c r="N25" s="38">
        <f t="shared" si="5"/>
        <v>0.25</v>
      </c>
      <c r="O25" s="36">
        <f t="shared" si="6"/>
        <v>0.4</v>
      </c>
      <c r="P25" s="43">
        <f t="shared" si="1"/>
        <v>0.27500000000000002</v>
      </c>
      <c r="Q25" s="43">
        <f t="shared" si="2"/>
        <v>0.32499999999999996</v>
      </c>
      <c r="R25" s="43">
        <f t="shared" si="7"/>
        <v>0.9</v>
      </c>
      <c r="S25" s="43"/>
      <c r="T25" s="43"/>
      <c r="U25" s="43"/>
      <c r="V25" s="43"/>
      <c r="W25" s="43"/>
      <c r="X25" s="43"/>
    </row>
    <row r="26" spans="1:24">
      <c r="A26" s="1" t="s">
        <v>37</v>
      </c>
      <c r="B26" s="1" t="s">
        <v>250</v>
      </c>
      <c r="C26" s="43">
        <f t="shared" si="3"/>
        <v>0.52750000000000008</v>
      </c>
      <c r="E26"/>
      <c r="F26" s="61">
        <v>4.3</v>
      </c>
      <c r="G26" s="61">
        <v>4.3</v>
      </c>
      <c r="H26" s="61">
        <v>3.1</v>
      </c>
      <c r="I26" s="61">
        <v>4</v>
      </c>
      <c r="J26" s="61">
        <v>3.8</v>
      </c>
      <c r="K26" s="64">
        <v>22</v>
      </c>
      <c r="L26" s="52"/>
      <c r="M26" s="43">
        <f t="shared" si="4"/>
        <v>0.17500000000000004</v>
      </c>
      <c r="N26" s="38">
        <f t="shared" si="5"/>
        <v>0.17500000000000004</v>
      </c>
      <c r="O26" s="36">
        <f t="shared" si="6"/>
        <v>0.47499999999999998</v>
      </c>
      <c r="P26" s="43">
        <f t="shared" si="1"/>
        <v>0.30000000000000004</v>
      </c>
      <c r="Q26" s="43">
        <f t="shared" si="2"/>
        <v>0.25</v>
      </c>
      <c r="R26" s="43">
        <f t="shared" si="7"/>
        <v>0.78</v>
      </c>
      <c r="S26" s="43"/>
      <c r="T26" s="43"/>
      <c r="U26" s="43"/>
      <c r="V26" s="43"/>
      <c r="W26" s="43"/>
      <c r="X26" s="43"/>
    </row>
    <row r="27" spans="1:24">
      <c r="A27" s="1" t="s">
        <v>66</v>
      </c>
      <c r="B27" s="1" t="s">
        <v>271</v>
      </c>
      <c r="C27" s="43">
        <f t="shared" si="3"/>
        <v>0.62749999999999995</v>
      </c>
      <c r="E27"/>
      <c r="F27" s="61">
        <v>4</v>
      </c>
      <c r="G27" s="61">
        <v>3.8</v>
      </c>
      <c r="H27" s="61">
        <v>3.4</v>
      </c>
      <c r="I27" s="61">
        <v>3.9</v>
      </c>
      <c r="J27" s="61">
        <v>4</v>
      </c>
      <c r="K27" s="64">
        <v>4</v>
      </c>
      <c r="L27" s="52"/>
      <c r="M27" s="43">
        <f t="shared" si="4"/>
        <v>0.25</v>
      </c>
      <c r="N27" s="38">
        <f t="shared" si="5"/>
        <v>0.30000000000000004</v>
      </c>
      <c r="O27" s="36">
        <f t="shared" si="6"/>
        <v>0.4</v>
      </c>
      <c r="P27" s="43">
        <f t="shared" si="1"/>
        <v>0.25</v>
      </c>
      <c r="Q27" s="43">
        <f t="shared" si="2"/>
        <v>0.27500000000000002</v>
      </c>
      <c r="R27" s="43">
        <f t="shared" si="7"/>
        <v>0.96</v>
      </c>
      <c r="S27" s="43"/>
      <c r="T27" s="43"/>
      <c r="U27" s="43"/>
      <c r="V27" s="43"/>
      <c r="W27" s="43"/>
      <c r="X27" s="43"/>
    </row>
    <row r="28" spans="1:24">
      <c r="A28" s="1" t="s">
        <v>40</v>
      </c>
      <c r="B28" s="1" t="s">
        <v>272</v>
      </c>
      <c r="C28" s="43">
        <f t="shared" si="3"/>
        <v>0.55249999999999999</v>
      </c>
      <c r="E28"/>
      <c r="F28" s="61">
        <v>4.4000000000000004</v>
      </c>
      <c r="G28" s="61">
        <v>4</v>
      </c>
      <c r="H28" s="61">
        <v>3.9</v>
      </c>
      <c r="I28" s="61">
        <v>3.7</v>
      </c>
      <c r="J28" s="61">
        <v>3.1</v>
      </c>
      <c r="K28" s="64">
        <v>19</v>
      </c>
      <c r="L28" s="52"/>
      <c r="M28" s="43">
        <f t="shared" si="4"/>
        <v>0.14999999999999991</v>
      </c>
      <c r="N28" s="38">
        <f t="shared" si="5"/>
        <v>0.25</v>
      </c>
      <c r="O28" s="36">
        <f t="shared" si="6"/>
        <v>0.27500000000000002</v>
      </c>
      <c r="P28" s="43">
        <f t="shared" si="1"/>
        <v>0.47499999999999998</v>
      </c>
      <c r="Q28" s="43">
        <f t="shared" si="2"/>
        <v>0.32499999999999996</v>
      </c>
      <c r="R28" s="43">
        <f t="shared" si="7"/>
        <v>0.81</v>
      </c>
      <c r="S28" s="43"/>
      <c r="T28" s="43"/>
      <c r="U28" s="43"/>
      <c r="V28" s="43"/>
      <c r="W28" s="43"/>
      <c r="X28" s="43"/>
    </row>
    <row r="29" spans="1:24">
      <c r="A29" s="1" t="s">
        <v>41</v>
      </c>
      <c r="B29" s="1" t="s">
        <v>350</v>
      </c>
      <c r="C29" s="43">
        <f t="shared" si="3"/>
        <v>0.59250000000000003</v>
      </c>
      <c r="E29"/>
      <c r="F29" s="61">
        <v>4.0999999999999996</v>
      </c>
      <c r="G29" s="61">
        <v>3.8</v>
      </c>
      <c r="H29" s="61">
        <v>2.9</v>
      </c>
      <c r="I29" s="61">
        <v>4</v>
      </c>
      <c r="J29" s="61">
        <v>3.5</v>
      </c>
      <c r="K29" s="64">
        <v>15</v>
      </c>
      <c r="L29" s="52"/>
      <c r="M29" s="43">
        <f t="shared" si="4"/>
        <v>0.22500000000000009</v>
      </c>
      <c r="N29" s="38">
        <f t="shared" si="5"/>
        <v>0.30000000000000004</v>
      </c>
      <c r="O29" s="36">
        <f t="shared" si="6"/>
        <v>0.52500000000000002</v>
      </c>
      <c r="P29" s="43">
        <f t="shared" si="1"/>
        <v>0.375</v>
      </c>
      <c r="Q29" s="43">
        <f t="shared" si="2"/>
        <v>0.25</v>
      </c>
      <c r="R29" s="43">
        <f t="shared" si="7"/>
        <v>0.85</v>
      </c>
      <c r="S29" s="43"/>
      <c r="T29" s="43"/>
      <c r="U29" s="43"/>
      <c r="V29" s="43"/>
      <c r="W29" s="43"/>
      <c r="X29" s="43"/>
    </row>
    <row r="30" spans="1:24">
      <c r="A30" s="1" t="s">
        <v>157</v>
      </c>
      <c r="B30" s="1" t="s">
        <v>351</v>
      </c>
      <c r="C30" s="43">
        <f t="shared" si="3"/>
        <v>0.3775</v>
      </c>
      <c r="E30"/>
      <c r="F30" s="61">
        <v>4.0999999999999996</v>
      </c>
      <c r="G30" s="61">
        <v>4.2</v>
      </c>
      <c r="H30" s="61">
        <v>3.7</v>
      </c>
      <c r="I30" s="61">
        <v>4.3</v>
      </c>
      <c r="J30" s="61">
        <v>4.4000000000000004</v>
      </c>
      <c r="K30" s="64">
        <v>46</v>
      </c>
      <c r="L30" s="52"/>
      <c r="M30" s="43">
        <f t="shared" si="4"/>
        <v>0.22500000000000009</v>
      </c>
      <c r="N30" s="38">
        <f t="shared" si="5"/>
        <v>0.19999999999999996</v>
      </c>
      <c r="O30" s="36">
        <f t="shared" si="6"/>
        <v>0.32499999999999996</v>
      </c>
      <c r="P30" s="43">
        <f t="shared" si="1"/>
        <v>0.14999999999999991</v>
      </c>
      <c r="Q30" s="43">
        <f t="shared" si="2"/>
        <v>0.17500000000000004</v>
      </c>
      <c r="R30" s="43">
        <f t="shared" si="7"/>
        <v>0.54</v>
      </c>
      <c r="S30" s="43"/>
      <c r="T30" s="43"/>
      <c r="U30" s="43"/>
      <c r="V30" s="43"/>
      <c r="W30" s="43"/>
      <c r="X30" s="43"/>
    </row>
    <row r="31" spans="1:24">
      <c r="A31" s="1" t="s">
        <v>43</v>
      </c>
      <c r="B31" s="1" t="s">
        <v>352</v>
      </c>
      <c r="C31" s="43">
        <f t="shared" si="3"/>
        <v>0.81750000000000012</v>
      </c>
      <c r="E31"/>
      <c r="F31" s="61">
        <v>2.9</v>
      </c>
      <c r="G31" s="61">
        <v>2.4</v>
      </c>
      <c r="H31" s="61">
        <v>2.9</v>
      </c>
      <c r="I31" s="61">
        <v>2.2000000000000002</v>
      </c>
      <c r="J31" s="61">
        <v>1.7</v>
      </c>
      <c r="K31" s="64">
        <v>1</v>
      </c>
      <c r="L31" s="52"/>
      <c r="M31" s="43">
        <f t="shared" si="4"/>
        <v>0.52500000000000002</v>
      </c>
      <c r="N31" s="38">
        <f t="shared" si="5"/>
        <v>0.65</v>
      </c>
      <c r="O31" s="36">
        <f t="shared" si="6"/>
        <v>0.52500000000000002</v>
      </c>
      <c r="P31" s="43">
        <f t="shared" si="1"/>
        <v>0.82499999999999996</v>
      </c>
      <c r="Q31" s="43">
        <f t="shared" si="2"/>
        <v>0.7</v>
      </c>
      <c r="R31" s="43">
        <f t="shared" si="7"/>
        <v>0.99</v>
      </c>
      <c r="S31" s="43"/>
      <c r="T31" s="43"/>
      <c r="U31" s="43"/>
      <c r="V31" s="43"/>
      <c r="W31" s="43"/>
      <c r="X31" s="43"/>
    </row>
    <row r="32" spans="1:24">
      <c r="A32" s="1" t="s">
        <v>47</v>
      </c>
      <c r="B32" s="1" t="s">
        <v>353</v>
      </c>
      <c r="C32" s="43">
        <f t="shared" si="3"/>
        <v>0.45750000000000002</v>
      </c>
      <c r="E32"/>
      <c r="F32" s="61">
        <v>4</v>
      </c>
      <c r="G32" s="61">
        <v>3.8</v>
      </c>
      <c r="H32" s="61">
        <v>4.0999999999999996</v>
      </c>
      <c r="I32" s="61">
        <v>4</v>
      </c>
      <c r="J32" s="61">
        <v>3.6</v>
      </c>
      <c r="K32" s="64">
        <v>36</v>
      </c>
      <c r="L32" s="52"/>
      <c r="M32" s="43">
        <f t="shared" si="4"/>
        <v>0.25</v>
      </c>
      <c r="N32" s="38">
        <f t="shared" si="5"/>
        <v>0.30000000000000004</v>
      </c>
      <c r="O32" s="36">
        <f t="shared" si="6"/>
        <v>0.22500000000000009</v>
      </c>
      <c r="P32" s="43">
        <f t="shared" si="1"/>
        <v>0.35</v>
      </c>
      <c r="Q32" s="43">
        <f t="shared" si="2"/>
        <v>0.25</v>
      </c>
      <c r="R32" s="43">
        <f t="shared" si="7"/>
        <v>0.64</v>
      </c>
      <c r="S32" s="43"/>
      <c r="T32" s="43"/>
      <c r="U32" s="43"/>
      <c r="V32" s="43"/>
      <c r="W32" s="43"/>
      <c r="X32" s="43"/>
    </row>
    <row r="33" spans="1:24">
      <c r="A33" s="1" t="s">
        <v>132</v>
      </c>
      <c r="B33" s="1" t="s">
        <v>254</v>
      </c>
      <c r="C33" s="43">
        <f t="shared" si="3"/>
        <v>0.55500000000000005</v>
      </c>
      <c r="E33"/>
      <c r="F33" s="61">
        <v>4.5</v>
      </c>
      <c r="G33" s="61">
        <v>4.0999999999999996</v>
      </c>
      <c r="H33" s="61">
        <v>3.2</v>
      </c>
      <c r="I33" s="61">
        <v>4.3</v>
      </c>
      <c r="J33" s="61">
        <v>4.3</v>
      </c>
      <c r="K33" s="64">
        <v>12</v>
      </c>
      <c r="L33" s="52"/>
      <c r="M33" s="43">
        <f t="shared" si="4"/>
        <v>0.125</v>
      </c>
      <c r="N33" s="38">
        <f t="shared" si="5"/>
        <v>0.22500000000000009</v>
      </c>
      <c r="O33" s="36">
        <f t="shared" si="6"/>
        <v>0.44999999999999996</v>
      </c>
      <c r="P33" s="43">
        <f t="shared" si="1"/>
        <v>0.17500000000000004</v>
      </c>
      <c r="Q33" s="43">
        <f t="shared" si="2"/>
        <v>0.17500000000000004</v>
      </c>
      <c r="R33" s="43">
        <f t="shared" si="7"/>
        <v>0.88</v>
      </c>
      <c r="S33" s="43"/>
      <c r="T33" s="43"/>
      <c r="U33" s="43"/>
      <c r="V33" s="43"/>
      <c r="W33" s="43"/>
      <c r="X33" s="43"/>
    </row>
    <row r="34" spans="1:24">
      <c r="A34" s="1" t="s">
        <v>49</v>
      </c>
      <c r="B34" s="1" t="s">
        <v>274</v>
      </c>
      <c r="C34" s="43">
        <f t="shared" si="3"/>
        <v>0.71</v>
      </c>
      <c r="E34"/>
      <c r="F34" s="61">
        <v>3.7</v>
      </c>
      <c r="G34" s="61">
        <v>3.1</v>
      </c>
      <c r="H34" s="61">
        <v>2.6</v>
      </c>
      <c r="I34" s="61">
        <v>3.2</v>
      </c>
      <c r="J34" s="61">
        <v>2.8</v>
      </c>
      <c r="K34" s="64">
        <v>6</v>
      </c>
      <c r="L34" s="52"/>
      <c r="M34" s="43">
        <f t="shared" si="4"/>
        <v>0.32499999999999996</v>
      </c>
      <c r="N34" s="38">
        <f t="shared" si="5"/>
        <v>0.47499999999999998</v>
      </c>
      <c r="O34" s="36">
        <f t="shared" si="6"/>
        <v>0.6</v>
      </c>
      <c r="P34" s="43">
        <f t="shared" si="1"/>
        <v>0.55000000000000004</v>
      </c>
      <c r="Q34" s="43">
        <f t="shared" si="2"/>
        <v>0.44999999999999996</v>
      </c>
      <c r="R34" s="43">
        <f t="shared" si="7"/>
        <v>0.94</v>
      </c>
      <c r="S34" s="43"/>
      <c r="T34" s="43"/>
      <c r="U34" s="43"/>
      <c r="V34" s="43"/>
      <c r="W34" s="43"/>
      <c r="X34" s="43"/>
    </row>
    <row r="35" spans="1:24">
      <c r="A35" s="1" t="s">
        <v>50</v>
      </c>
      <c r="B35" s="1" t="s">
        <v>354</v>
      </c>
      <c r="C35" s="43">
        <f t="shared" si="3"/>
        <v>0.57500000000000007</v>
      </c>
      <c r="E35"/>
      <c r="F35" s="61">
        <v>2.6</v>
      </c>
      <c r="G35" s="61">
        <v>2.5</v>
      </c>
      <c r="H35" s="61">
        <v>2.5</v>
      </c>
      <c r="I35" s="61">
        <v>2.8</v>
      </c>
      <c r="J35" s="61">
        <v>2.8</v>
      </c>
      <c r="K35" s="64">
        <v>44</v>
      </c>
      <c r="L35" s="52"/>
      <c r="M35" s="43">
        <f t="shared" si="4"/>
        <v>0.6</v>
      </c>
      <c r="N35" s="38">
        <f t="shared" si="5"/>
        <v>0.625</v>
      </c>
      <c r="O35" s="36">
        <f t="shared" si="6"/>
        <v>0.625</v>
      </c>
      <c r="P35" s="43">
        <f t="shared" si="1"/>
        <v>0.55000000000000004</v>
      </c>
      <c r="Q35" s="43">
        <f t="shared" si="2"/>
        <v>0.55000000000000004</v>
      </c>
      <c r="R35" s="43">
        <f t="shared" si="7"/>
        <v>0.56000000000000005</v>
      </c>
      <c r="S35" s="43"/>
      <c r="T35" s="43"/>
      <c r="U35" s="43"/>
      <c r="V35" s="43"/>
      <c r="W35" s="43"/>
      <c r="X35" s="43"/>
    </row>
    <row r="36" spans="1:24">
      <c r="A36" s="1" t="s">
        <v>99</v>
      </c>
      <c r="B36" s="1" t="s">
        <v>276</v>
      </c>
      <c r="C36" s="43">
        <f t="shared" si="3"/>
        <v>0.57750000000000001</v>
      </c>
      <c r="E36"/>
      <c r="F36" s="61">
        <v>4</v>
      </c>
      <c r="G36" s="61">
        <v>3.5</v>
      </c>
      <c r="H36" s="61">
        <v>3.5</v>
      </c>
      <c r="I36" s="61">
        <v>3.6</v>
      </c>
      <c r="J36" s="61">
        <v>3.9</v>
      </c>
      <c r="K36" s="64">
        <v>17</v>
      </c>
      <c r="L36" s="52"/>
      <c r="M36" s="43">
        <f t="shared" si="4"/>
        <v>0.25</v>
      </c>
      <c r="N36" s="38">
        <f t="shared" si="5"/>
        <v>0.375</v>
      </c>
      <c r="O36" s="36">
        <f t="shared" si="6"/>
        <v>0.375</v>
      </c>
      <c r="P36" s="43">
        <f t="shared" si="1"/>
        <v>0.27500000000000002</v>
      </c>
      <c r="Q36" s="43">
        <f t="shared" si="2"/>
        <v>0.35</v>
      </c>
      <c r="R36" s="43">
        <f t="shared" si="7"/>
        <v>0.83</v>
      </c>
      <c r="S36" s="43"/>
      <c r="T36" s="43"/>
      <c r="U36" s="43"/>
      <c r="V36" s="43"/>
      <c r="W36" s="43"/>
      <c r="X36" s="43"/>
    </row>
    <row r="37" spans="1:24">
      <c r="A37" s="1" t="s">
        <v>52</v>
      </c>
      <c r="B37" s="1" t="s">
        <v>355</v>
      </c>
      <c r="C37" s="43" t="str">
        <f t="shared" si="3"/>
        <v>..</v>
      </c>
      <c r="E37"/>
      <c r="F37" s="61">
        <v>3.5</v>
      </c>
      <c r="G37" s="61">
        <v>3.1</v>
      </c>
      <c r="H37" s="61">
        <v>2.7</v>
      </c>
      <c r="I37" s="61">
        <v>3.4</v>
      </c>
      <c r="J37" s="61">
        <v>3</v>
      </c>
      <c r="K37" s="64" t="s">
        <v>181</v>
      </c>
      <c r="L37" s="52"/>
      <c r="M37" s="43">
        <f t="shared" si="4"/>
        <v>0.375</v>
      </c>
      <c r="N37" s="38">
        <f t="shared" si="5"/>
        <v>0.47499999999999998</v>
      </c>
      <c r="O37" s="36">
        <f t="shared" si="6"/>
        <v>0.57499999999999996</v>
      </c>
      <c r="P37" s="43">
        <f t="shared" si="1"/>
        <v>0.5</v>
      </c>
      <c r="Q37" s="43">
        <f t="shared" si="2"/>
        <v>0.4</v>
      </c>
      <c r="R37" s="43" t="str">
        <f t="shared" si="7"/>
        <v>..</v>
      </c>
      <c r="S37" s="43"/>
      <c r="T37" s="43"/>
      <c r="U37" s="43"/>
      <c r="V37" s="43"/>
      <c r="W37" s="43"/>
      <c r="X37" s="43"/>
    </row>
    <row r="38" spans="1:24">
      <c r="A38" s="1" t="s">
        <v>51</v>
      </c>
      <c r="B38" s="1" t="s">
        <v>356</v>
      </c>
      <c r="C38" s="43">
        <f t="shared" si="3"/>
        <v>0.76500000000000001</v>
      </c>
      <c r="E38"/>
      <c r="F38" s="61">
        <v>3.4</v>
      </c>
      <c r="G38" s="61">
        <v>2.9</v>
      </c>
      <c r="H38" s="61">
        <v>3.1</v>
      </c>
      <c r="I38" s="61">
        <v>2.8</v>
      </c>
      <c r="J38" s="61">
        <v>2</v>
      </c>
      <c r="K38" s="64">
        <v>1</v>
      </c>
      <c r="L38" s="52"/>
      <c r="M38" s="43">
        <f t="shared" si="4"/>
        <v>0.4</v>
      </c>
      <c r="N38" s="38">
        <f t="shared" si="5"/>
        <v>0.52500000000000002</v>
      </c>
      <c r="O38" s="36">
        <f t="shared" si="6"/>
        <v>0.47499999999999998</v>
      </c>
      <c r="P38" s="43">
        <f t="shared" si="1"/>
        <v>0.75</v>
      </c>
      <c r="Q38" s="43">
        <f t="shared" si="2"/>
        <v>0.55000000000000004</v>
      </c>
      <c r="R38" s="43">
        <f t="shared" si="7"/>
        <v>0.99</v>
      </c>
      <c r="S38" s="43"/>
      <c r="T38" s="43"/>
      <c r="U38" s="43"/>
      <c r="V38" s="43"/>
      <c r="W38" s="43"/>
      <c r="X38" s="43"/>
    </row>
    <row r="39" spans="1:24">
      <c r="A39" s="1" t="s">
        <v>53</v>
      </c>
      <c r="B39" s="1" t="s">
        <v>275</v>
      </c>
      <c r="C39" s="43" t="str">
        <f t="shared" si="3"/>
        <v>..</v>
      </c>
      <c r="E39"/>
      <c r="F39" s="61">
        <v>4</v>
      </c>
      <c r="G39" s="61">
        <v>3.5</v>
      </c>
      <c r="H39" s="61">
        <v>3.6</v>
      </c>
      <c r="I39" s="61">
        <v>3.4</v>
      </c>
      <c r="J39" s="61">
        <v>3</v>
      </c>
      <c r="K39" s="64" t="s">
        <v>181</v>
      </c>
      <c r="L39" s="52"/>
      <c r="M39" s="43">
        <f t="shared" si="4"/>
        <v>0.25</v>
      </c>
      <c r="N39" s="38">
        <f t="shared" si="5"/>
        <v>0.375</v>
      </c>
      <c r="O39" s="36">
        <f t="shared" si="6"/>
        <v>0.35</v>
      </c>
      <c r="P39" s="43">
        <f t="shared" si="1"/>
        <v>0.5</v>
      </c>
      <c r="Q39" s="43">
        <f t="shared" si="2"/>
        <v>0.4</v>
      </c>
      <c r="R39" s="43" t="str">
        <f t="shared" si="7"/>
        <v>..</v>
      </c>
      <c r="S39" s="43"/>
      <c r="T39" s="43"/>
      <c r="U39" s="43"/>
      <c r="V39" s="43"/>
      <c r="W39" s="43"/>
      <c r="X39" s="43"/>
    </row>
    <row r="40" spans="1:24">
      <c r="A40" s="1" t="s">
        <v>56</v>
      </c>
      <c r="B40" s="1" t="s">
        <v>277</v>
      </c>
      <c r="C40" s="43">
        <f t="shared" si="3"/>
        <v>0.72750000000000004</v>
      </c>
      <c r="E40"/>
      <c r="F40" s="61">
        <v>2.9</v>
      </c>
      <c r="G40" s="61">
        <v>3</v>
      </c>
      <c r="H40" s="61">
        <v>3.2</v>
      </c>
      <c r="I40" s="61">
        <v>2.6</v>
      </c>
      <c r="J40" s="61">
        <v>3.4</v>
      </c>
      <c r="K40" s="64">
        <v>4</v>
      </c>
      <c r="L40" s="52"/>
      <c r="M40" s="43">
        <f t="shared" si="4"/>
        <v>0.52500000000000002</v>
      </c>
      <c r="N40" s="38">
        <f t="shared" si="5"/>
        <v>0.5</v>
      </c>
      <c r="O40" s="36">
        <f t="shared" si="6"/>
        <v>0.44999999999999996</v>
      </c>
      <c r="P40" s="43">
        <f t="shared" ref="P40:P71" si="8">IF(ISNUMBER(J40)=TRUE,P$5*(J40-P$4)/(P$3-P$4)+(1-P$5)*(1-(J40-P$4)/(P$3-P$4)),"..")</f>
        <v>0.4</v>
      </c>
      <c r="Q40" s="43">
        <f t="shared" ref="Q40:Q71" si="9">IF(ISNUMBER(I40)=TRUE,Q$5*(I40-Q$4)/(Q$3-Q$4)+(1-Q$5)*(1-(I40-Q$4)/(Q$3-Q$4)),"..")</f>
        <v>0.6</v>
      </c>
      <c r="R40" s="43">
        <f t="shared" si="7"/>
        <v>0.96</v>
      </c>
      <c r="S40" s="43"/>
      <c r="T40" s="43"/>
      <c r="U40" s="43"/>
      <c r="V40" s="43"/>
      <c r="W40" s="43"/>
      <c r="X40" s="43"/>
    </row>
    <row r="41" spans="1:24">
      <c r="A41" s="1" t="s">
        <v>42</v>
      </c>
      <c r="B41" s="1" t="s">
        <v>278</v>
      </c>
      <c r="C41" s="43" t="str">
        <f t="shared" si="3"/>
        <v>..</v>
      </c>
      <c r="E41" s="42"/>
      <c r="F41" s="61">
        <v>3.8</v>
      </c>
      <c r="G41" s="61">
        <v>3.4</v>
      </c>
      <c r="H41" s="61">
        <v>3.6</v>
      </c>
      <c r="I41" s="61">
        <v>3.4</v>
      </c>
      <c r="J41" s="61">
        <v>2.6</v>
      </c>
      <c r="K41" s="64" t="s">
        <v>181</v>
      </c>
      <c r="L41" s="52"/>
      <c r="M41" s="43">
        <f t="shared" si="4"/>
        <v>0.30000000000000004</v>
      </c>
      <c r="N41" s="38">
        <f t="shared" si="5"/>
        <v>0.4</v>
      </c>
      <c r="O41" s="36">
        <f t="shared" si="6"/>
        <v>0.35</v>
      </c>
      <c r="P41" s="43">
        <f t="shared" si="8"/>
        <v>0.6</v>
      </c>
      <c r="Q41" s="43">
        <f t="shared" si="9"/>
        <v>0.4</v>
      </c>
      <c r="R41" s="43" t="str">
        <f t="shared" si="7"/>
        <v>..</v>
      </c>
      <c r="S41" s="43"/>
      <c r="T41" s="43"/>
      <c r="U41" s="43"/>
      <c r="V41" s="43"/>
      <c r="W41" s="43"/>
      <c r="X41" s="43"/>
    </row>
    <row r="42" spans="1:24">
      <c r="A42" s="1" t="s">
        <v>57</v>
      </c>
      <c r="B42" s="1" t="s">
        <v>312</v>
      </c>
      <c r="C42" s="43">
        <f t="shared" si="3"/>
        <v>0.38750000000000001</v>
      </c>
      <c r="E42"/>
      <c r="F42" s="61">
        <v>4.2</v>
      </c>
      <c r="G42" s="61">
        <v>3.6</v>
      </c>
      <c r="H42" s="61">
        <v>3.3</v>
      </c>
      <c r="I42" s="61">
        <v>3.6</v>
      </c>
      <c r="J42" s="61">
        <v>4</v>
      </c>
      <c r="K42" s="64">
        <v>54</v>
      </c>
      <c r="L42" s="52"/>
      <c r="M42" s="43">
        <f t="shared" si="4"/>
        <v>0.19999999999999996</v>
      </c>
      <c r="N42" s="38">
        <f t="shared" si="5"/>
        <v>0.35</v>
      </c>
      <c r="O42" s="36">
        <f t="shared" si="6"/>
        <v>0.42500000000000004</v>
      </c>
      <c r="P42" s="43">
        <f t="shared" si="8"/>
        <v>0.25</v>
      </c>
      <c r="Q42" s="43">
        <f t="shared" si="9"/>
        <v>0.35</v>
      </c>
      <c r="R42" s="43">
        <f t="shared" si="7"/>
        <v>0.45999999999999996</v>
      </c>
      <c r="S42" s="43"/>
      <c r="T42" s="43"/>
      <c r="U42" s="43"/>
      <c r="V42" s="43"/>
      <c r="W42" s="43"/>
      <c r="X42" s="43"/>
    </row>
    <row r="43" spans="1:24">
      <c r="A43" s="1" t="s">
        <v>60</v>
      </c>
      <c r="B43" s="1" t="s">
        <v>279</v>
      </c>
      <c r="C43" s="43">
        <f t="shared" si="3"/>
        <v>0.48750000000000004</v>
      </c>
      <c r="E43"/>
      <c r="F43" s="61">
        <v>4.5999999999999996</v>
      </c>
      <c r="G43" s="61">
        <v>4.3</v>
      </c>
      <c r="H43" s="61">
        <v>4.4000000000000004</v>
      </c>
      <c r="I43" s="61">
        <v>3.9</v>
      </c>
      <c r="J43" s="61">
        <v>3.9</v>
      </c>
      <c r="K43" s="64">
        <v>22</v>
      </c>
      <c r="L43" s="52"/>
      <c r="M43" s="43">
        <f t="shared" si="4"/>
        <v>0.10000000000000009</v>
      </c>
      <c r="N43" s="38">
        <f t="shared" si="5"/>
        <v>0.17500000000000004</v>
      </c>
      <c r="O43" s="36">
        <f t="shared" si="6"/>
        <v>0.14999999999999991</v>
      </c>
      <c r="P43" s="43">
        <f t="shared" si="8"/>
        <v>0.27500000000000002</v>
      </c>
      <c r="Q43" s="43">
        <f t="shared" si="9"/>
        <v>0.27500000000000002</v>
      </c>
      <c r="R43" s="43">
        <f t="shared" si="7"/>
        <v>0.78</v>
      </c>
      <c r="S43" s="43"/>
      <c r="T43" s="43"/>
      <c r="U43" s="43"/>
      <c r="V43" s="43"/>
      <c r="W43" s="43"/>
      <c r="X43" s="43"/>
    </row>
    <row r="44" spans="1:24">
      <c r="A44" s="1" t="s">
        <v>67</v>
      </c>
      <c r="B44" s="1" t="s">
        <v>281</v>
      </c>
      <c r="C44" s="43">
        <f t="shared" si="3"/>
        <v>0.63500000000000001</v>
      </c>
      <c r="E44"/>
      <c r="F44" s="61">
        <v>3.9</v>
      </c>
      <c r="G44" s="61">
        <v>3.6</v>
      </c>
      <c r="H44" s="61">
        <v>3.5</v>
      </c>
      <c r="I44" s="61">
        <v>3.1</v>
      </c>
      <c r="J44" s="61">
        <v>3.1</v>
      </c>
      <c r="K44" s="64">
        <v>12</v>
      </c>
      <c r="L44" s="52"/>
      <c r="M44" s="43">
        <f t="shared" si="4"/>
        <v>0.27500000000000002</v>
      </c>
      <c r="N44" s="38">
        <f t="shared" si="5"/>
        <v>0.35</v>
      </c>
      <c r="O44" s="36">
        <f t="shared" si="6"/>
        <v>0.375</v>
      </c>
      <c r="P44" s="43">
        <f t="shared" si="8"/>
        <v>0.47499999999999998</v>
      </c>
      <c r="Q44" s="43">
        <f t="shared" si="9"/>
        <v>0.47499999999999998</v>
      </c>
      <c r="R44" s="43">
        <f t="shared" si="7"/>
        <v>0.88</v>
      </c>
      <c r="S44" s="43"/>
      <c r="T44" s="43"/>
      <c r="U44" s="43"/>
      <c r="V44" s="43"/>
      <c r="W44" s="43"/>
      <c r="X44" s="43"/>
    </row>
    <row r="45" spans="1:24">
      <c r="A45" s="1" t="s">
        <v>69</v>
      </c>
      <c r="B45" s="1" t="s">
        <v>239</v>
      </c>
      <c r="C45" s="43">
        <f t="shared" si="3"/>
        <v>0.39249999999999996</v>
      </c>
      <c r="E45"/>
      <c r="F45" s="61">
        <v>4.4000000000000004</v>
      </c>
      <c r="G45" s="61">
        <v>3.8</v>
      </c>
      <c r="H45" s="61">
        <v>3.2</v>
      </c>
      <c r="I45" s="61">
        <v>3.8</v>
      </c>
      <c r="J45" s="61">
        <v>3.3</v>
      </c>
      <c r="K45" s="64">
        <v>54</v>
      </c>
      <c r="L45" s="52"/>
      <c r="M45" s="43">
        <f t="shared" si="4"/>
        <v>0.14999999999999991</v>
      </c>
      <c r="N45" s="38">
        <f t="shared" si="5"/>
        <v>0.30000000000000004</v>
      </c>
      <c r="O45" s="36">
        <f t="shared" si="6"/>
        <v>0.44999999999999996</v>
      </c>
      <c r="P45" s="43">
        <f t="shared" si="8"/>
        <v>0.42500000000000004</v>
      </c>
      <c r="Q45" s="43">
        <f t="shared" si="9"/>
        <v>0.30000000000000004</v>
      </c>
      <c r="R45" s="43">
        <f t="shared" si="7"/>
        <v>0.45999999999999996</v>
      </c>
      <c r="S45" s="43"/>
      <c r="T45" s="43"/>
      <c r="U45" s="43"/>
      <c r="V45" s="43"/>
      <c r="W45" s="43"/>
      <c r="X45" s="43"/>
    </row>
    <row r="46" spans="1:24">
      <c r="A46" s="1" t="s">
        <v>68</v>
      </c>
      <c r="B46" s="1" t="s">
        <v>233</v>
      </c>
      <c r="C46" s="43">
        <f t="shared" si="3"/>
        <v>0.45500000000000002</v>
      </c>
      <c r="E46"/>
      <c r="F46" s="61">
        <v>4.3</v>
      </c>
      <c r="G46" s="61">
        <v>4.5</v>
      </c>
      <c r="H46" s="61">
        <v>2.4</v>
      </c>
      <c r="I46" s="61">
        <v>4</v>
      </c>
      <c r="J46" s="61">
        <v>4.4000000000000004</v>
      </c>
      <c r="K46" s="64">
        <v>36</v>
      </c>
      <c r="L46" s="52"/>
      <c r="M46" s="43">
        <f t="shared" si="4"/>
        <v>0.17500000000000004</v>
      </c>
      <c r="N46" s="38">
        <f t="shared" si="5"/>
        <v>0.125</v>
      </c>
      <c r="O46" s="36">
        <f t="shared" si="6"/>
        <v>0.65</v>
      </c>
      <c r="P46" s="43">
        <f t="shared" si="8"/>
        <v>0.14999999999999991</v>
      </c>
      <c r="Q46" s="43">
        <f t="shared" si="9"/>
        <v>0.25</v>
      </c>
      <c r="R46" s="43">
        <f t="shared" si="7"/>
        <v>0.64</v>
      </c>
      <c r="S46" s="43"/>
      <c r="T46" s="43"/>
      <c r="U46" s="43"/>
      <c r="V46" s="43"/>
      <c r="W46" s="43"/>
      <c r="X46" s="43"/>
    </row>
    <row r="47" spans="1:24">
      <c r="A47" s="1" t="s">
        <v>71</v>
      </c>
      <c r="B47" s="1" t="s">
        <v>357</v>
      </c>
      <c r="C47" s="43">
        <f t="shared" si="3"/>
        <v>0.61499999999999999</v>
      </c>
      <c r="E47"/>
      <c r="F47" s="61">
        <v>3.4</v>
      </c>
      <c r="G47" s="61">
        <v>3.1</v>
      </c>
      <c r="H47" s="61">
        <v>2.2999999999999998</v>
      </c>
      <c r="I47" s="61">
        <v>3</v>
      </c>
      <c r="J47" s="61">
        <v>2.8</v>
      </c>
      <c r="K47" s="64">
        <v>29</v>
      </c>
      <c r="L47" s="52"/>
      <c r="M47" s="43">
        <f t="shared" si="4"/>
        <v>0.4</v>
      </c>
      <c r="N47" s="38">
        <f t="shared" si="5"/>
        <v>0.47499999999999998</v>
      </c>
      <c r="O47" s="36">
        <f t="shared" si="6"/>
        <v>0.67500000000000004</v>
      </c>
      <c r="P47" s="43">
        <f t="shared" si="8"/>
        <v>0.55000000000000004</v>
      </c>
      <c r="Q47" s="43">
        <f t="shared" si="9"/>
        <v>0.5</v>
      </c>
      <c r="R47" s="43">
        <f t="shared" si="7"/>
        <v>0.71</v>
      </c>
      <c r="S47" s="43"/>
      <c r="T47" s="43"/>
      <c r="U47" s="43"/>
      <c r="V47" s="43"/>
      <c r="W47" s="43"/>
      <c r="X47" s="43"/>
    </row>
    <row r="48" spans="1:24">
      <c r="A48" s="1" t="s">
        <v>73</v>
      </c>
      <c r="B48" s="1" t="s">
        <v>358</v>
      </c>
      <c r="C48" s="43">
        <f t="shared" si="3"/>
        <v>0.62</v>
      </c>
      <c r="E48"/>
      <c r="F48" s="61">
        <v>4.2</v>
      </c>
      <c r="G48" s="61">
        <v>3.5</v>
      </c>
      <c r="H48" s="61">
        <v>3.5</v>
      </c>
      <c r="I48" s="61">
        <v>3.7</v>
      </c>
      <c r="J48" s="61">
        <v>2.9</v>
      </c>
      <c r="K48" s="64">
        <v>12</v>
      </c>
      <c r="L48" s="52"/>
      <c r="M48" s="43">
        <f t="shared" si="4"/>
        <v>0.19999999999999996</v>
      </c>
      <c r="N48" s="38">
        <f t="shared" si="5"/>
        <v>0.375</v>
      </c>
      <c r="O48" s="36">
        <f t="shared" si="6"/>
        <v>0.375</v>
      </c>
      <c r="P48" s="43">
        <f t="shared" si="8"/>
        <v>0.52500000000000002</v>
      </c>
      <c r="Q48" s="43">
        <f t="shared" si="9"/>
        <v>0.32499999999999996</v>
      </c>
      <c r="R48" s="43">
        <f t="shared" si="7"/>
        <v>0.88</v>
      </c>
      <c r="S48" s="43"/>
      <c r="T48" s="43"/>
      <c r="U48" s="43"/>
      <c r="V48" s="43"/>
      <c r="W48" s="43"/>
      <c r="X48" s="43"/>
    </row>
    <row r="49" spans="1:24">
      <c r="A49" s="1" t="s">
        <v>74</v>
      </c>
      <c r="B49" s="1" t="s">
        <v>282</v>
      </c>
      <c r="C49" s="43">
        <f t="shared" si="3"/>
        <v>0.62</v>
      </c>
      <c r="E49"/>
      <c r="F49" s="61">
        <v>4.5</v>
      </c>
      <c r="G49" s="61">
        <v>4.0999999999999996</v>
      </c>
      <c r="H49" s="61">
        <v>3.4</v>
      </c>
      <c r="I49" s="61">
        <v>3.8</v>
      </c>
      <c r="J49" s="61">
        <v>3.4</v>
      </c>
      <c r="K49" s="64">
        <v>5</v>
      </c>
      <c r="L49" s="52"/>
      <c r="M49" s="43">
        <f t="shared" si="4"/>
        <v>0.125</v>
      </c>
      <c r="N49" s="38">
        <f t="shared" si="5"/>
        <v>0.22500000000000009</v>
      </c>
      <c r="O49" s="36">
        <f t="shared" si="6"/>
        <v>0.4</v>
      </c>
      <c r="P49" s="43">
        <f t="shared" si="8"/>
        <v>0.4</v>
      </c>
      <c r="Q49" s="43">
        <f t="shared" si="9"/>
        <v>0.30000000000000004</v>
      </c>
      <c r="R49" s="43">
        <f t="shared" si="7"/>
        <v>0.95</v>
      </c>
      <c r="S49" s="43"/>
      <c r="T49" s="43"/>
      <c r="U49" s="43"/>
      <c r="V49" s="43"/>
      <c r="W49" s="43"/>
      <c r="X49" s="43"/>
    </row>
    <row r="50" spans="1:24">
      <c r="A50" s="1" t="s">
        <v>75</v>
      </c>
      <c r="B50" s="1" t="s">
        <v>245</v>
      </c>
      <c r="C50" s="43">
        <f t="shared" si="3"/>
        <v>0.61250000000000004</v>
      </c>
      <c r="E50"/>
      <c r="F50" s="61">
        <v>4.5</v>
      </c>
      <c r="G50" s="61">
        <v>4.0999999999999996</v>
      </c>
      <c r="H50" s="61">
        <v>2.9</v>
      </c>
      <c r="I50" s="61">
        <v>3.3</v>
      </c>
      <c r="J50" s="61">
        <v>3.3</v>
      </c>
      <c r="K50" s="64">
        <v>12</v>
      </c>
      <c r="L50" s="52"/>
      <c r="M50" s="43">
        <f t="shared" si="4"/>
        <v>0.125</v>
      </c>
      <c r="N50" s="38">
        <f t="shared" si="5"/>
        <v>0.22500000000000009</v>
      </c>
      <c r="O50" s="36">
        <f t="shared" si="6"/>
        <v>0.52500000000000002</v>
      </c>
      <c r="P50" s="43">
        <f t="shared" si="8"/>
        <v>0.42500000000000004</v>
      </c>
      <c r="Q50" s="43">
        <f t="shared" si="9"/>
        <v>0.42500000000000004</v>
      </c>
      <c r="R50" s="43">
        <f t="shared" si="7"/>
        <v>0.88</v>
      </c>
      <c r="S50" s="43"/>
      <c r="T50" s="43"/>
      <c r="U50" s="43"/>
      <c r="V50" s="43"/>
      <c r="W50" s="43"/>
      <c r="X50" s="43"/>
    </row>
    <row r="51" spans="1:24">
      <c r="A51" s="1" t="s">
        <v>77</v>
      </c>
      <c r="B51" s="1" t="s">
        <v>231</v>
      </c>
      <c r="C51" s="43">
        <f t="shared" si="3"/>
        <v>0.64250000000000007</v>
      </c>
      <c r="E51"/>
      <c r="F51" s="61">
        <v>4.2</v>
      </c>
      <c r="G51" s="61">
        <v>4.2</v>
      </c>
      <c r="H51" s="61">
        <v>3.8</v>
      </c>
      <c r="I51" s="61">
        <v>3.9</v>
      </c>
      <c r="J51" s="61">
        <v>3</v>
      </c>
      <c r="K51" s="64">
        <v>1</v>
      </c>
      <c r="L51" s="52"/>
      <c r="M51" s="43">
        <f t="shared" si="4"/>
        <v>0.19999999999999996</v>
      </c>
      <c r="N51" s="38">
        <f t="shared" si="5"/>
        <v>0.19999999999999996</v>
      </c>
      <c r="O51" s="36">
        <f t="shared" si="6"/>
        <v>0.30000000000000004</v>
      </c>
      <c r="P51" s="43">
        <f t="shared" si="8"/>
        <v>0.5</v>
      </c>
      <c r="Q51" s="43">
        <f t="shared" si="9"/>
        <v>0.27500000000000002</v>
      </c>
      <c r="R51" s="43">
        <f t="shared" si="7"/>
        <v>0.99</v>
      </c>
      <c r="S51" s="43"/>
      <c r="T51" s="43"/>
      <c r="U51" s="43"/>
      <c r="V51" s="43"/>
      <c r="W51" s="43"/>
      <c r="X51" s="43"/>
    </row>
    <row r="52" spans="1:24">
      <c r="A52" s="1" t="s">
        <v>76</v>
      </c>
      <c r="B52" s="1" t="s">
        <v>359</v>
      </c>
      <c r="C52" s="43" t="str">
        <f t="shared" si="3"/>
        <v>..</v>
      </c>
      <c r="E52"/>
      <c r="F52" s="61" t="s">
        <v>181</v>
      </c>
      <c r="G52" s="61" t="s">
        <v>181</v>
      </c>
      <c r="H52" s="61" t="s">
        <v>181</v>
      </c>
      <c r="I52" s="61" t="s">
        <v>181</v>
      </c>
      <c r="J52" s="61" t="s">
        <v>181</v>
      </c>
      <c r="K52" s="64">
        <v>37</v>
      </c>
      <c r="L52" s="52"/>
      <c r="M52" s="43" t="str">
        <f t="shared" si="4"/>
        <v>..</v>
      </c>
      <c r="N52" s="38" t="str">
        <f t="shared" si="5"/>
        <v>..</v>
      </c>
      <c r="O52" s="36" t="str">
        <f t="shared" si="6"/>
        <v>..</v>
      </c>
      <c r="P52" s="43" t="str">
        <f t="shared" si="8"/>
        <v>..</v>
      </c>
      <c r="Q52" s="43" t="str">
        <f t="shared" si="9"/>
        <v>..</v>
      </c>
      <c r="R52" s="43">
        <f t="shared" si="7"/>
        <v>0.63</v>
      </c>
      <c r="S52" s="43"/>
      <c r="T52" s="43"/>
      <c r="U52" s="43"/>
      <c r="V52" s="43"/>
      <c r="W52" s="43"/>
      <c r="X52" s="43"/>
    </row>
    <row r="53" spans="1:24">
      <c r="A53" s="1" t="s">
        <v>78</v>
      </c>
      <c r="B53" s="1" t="s">
        <v>283</v>
      </c>
      <c r="C53" s="43">
        <f t="shared" si="3"/>
        <v>0.58250000000000002</v>
      </c>
      <c r="E53"/>
      <c r="F53" s="61">
        <v>2.6</v>
      </c>
      <c r="G53" s="61">
        <v>2.6</v>
      </c>
      <c r="H53" s="61">
        <v>2.4</v>
      </c>
      <c r="I53" s="61">
        <v>3.5</v>
      </c>
      <c r="J53" s="61">
        <v>3.8</v>
      </c>
      <c r="K53" s="64">
        <v>34</v>
      </c>
      <c r="L53" s="52"/>
      <c r="M53" s="43">
        <f t="shared" si="4"/>
        <v>0.6</v>
      </c>
      <c r="N53" s="38">
        <f t="shared" si="5"/>
        <v>0.6</v>
      </c>
      <c r="O53" s="36">
        <f t="shared" si="6"/>
        <v>0.65</v>
      </c>
      <c r="P53" s="43">
        <f t="shared" si="8"/>
        <v>0.30000000000000004</v>
      </c>
      <c r="Q53" s="43">
        <f t="shared" si="9"/>
        <v>0.375</v>
      </c>
      <c r="R53" s="43">
        <f t="shared" si="7"/>
        <v>0.65999999999999992</v>
      </c>
      <c r="S53" s="43"/>
      <c r="T53" s="43"/>
      <c r="U53" s="43"/>
      <c r="V53" s="43"/>
      <c r="W53" s="43"/>
      <c r="X53" s="43"/>
    </row>
    <row r="54" spans="1:24">
      <c r="A54" s="1" t="s">
        <v>79</v>
      </c>
      <c r="B54" s="1" t="s">
        <v>314</v>
      </c>
      <c r="C54" s="43">
        <f t="shared" si="3"/>
        <v>0.35750000000000004</v>
      </c>
      <c r="E54"/>
      <c r="F54" s="61">
        <v>3.5</v>
      </c>
      <c r="G54" s="61">
        <v>4</v>
      </c>
      <c r="H54" s="61">
        <v>2</v>
      </c>
      <c r="I54" s="61">
        <v>3.6</v>
      </c>
      <c r="J54" s="61">
        <v>3.6</v>
      </c>
      <c r="K54" s="64">
        <v>70</v>
      </c>
      <c r="L54" s="52"/>
      <c r="M54" s="43">
        <f t="shared" si="4"/>
        <v>0.375</v>
      </c>
      <c r="N54" s="38">
        <f t="shared" si="5"/>
        <v>0.25</v>
      </c>
      <c r="O54" s="36">
        <f t="shared" si="6"/>
        <v>0.75</v>
      </c>
      <c r="P54" s="43">
        <f t="shared" si="8"/>
        <v>0.35</v>
      </c>
      <c r="Q54" s="43">
        <f t="shared" si="9"/>
        <v>0.35</v>
      </c>
      <c r="R54" s="43">
        <f t="shared" si="7"/>
        <v>0.30000000000000004</v>
      </c>
      <c r="S54" s="43"/>
      <c r="T54" s="43"/>
      <c r="U54" s="43"/>
      <c r="V54" s="43"/>
      <c r="W54" s="43"/>
      <c r="X54" s="43"/>
    </row>
    <row r="55" spans="1:24">
      <c r="A55" s="1" t="s">
        <v>82</v>
      </c>
      <c r="B55" s="1" t="s">
        <v>360</v>
      </c>
      <c r="C55" s="43">
        <f t="shared" si="3"/>
        <v>0.67500000000000004</v>
      </c>
      <c r="E55"/>
      <c r="F55" s="61">
        <v>3.9</v>
      </c>
      <c r="G55" s="61">
        <v>3.8</v>
      </c>
      <c r="H55" s="61">
        <v>3.2</v>
      </c>
      <c r="I55" s="61">
        <v>3.3</v>
      </c>
      <c r="J55" s="61">
        <v>3.2</v>
      </c>
      <c r="K55" s="64">
        <v>3</v>
      </c>
      <c r="L55" s="52"/>
      <c r="M55" s="43">
        <f t="shared" si="4"/>
        <v>0.27500000000000002</v>
      </c>
      <c r="N55" s="38">
        <f t="shared" si="5"/>
        <v>0.30000000000000004</v>
      </c>
      <c r="O55" s="36">
        <f t="shared" si="6"/>
        <v>0.44999999999999996</v>
      </c>
      <c r="P55" s="43">
        <f t="shared" si="8"/>
        <v>0.44999999999999996</v>
      </c>
      <c r="Q55" s="43">
        <f t="shared" si="9"/>
        <v>0.42500000000000004</v>
      </c>
      <c r="R55" s="43">
        <f t="shared" si="7"/>
        <v>0.97</v>
      </c>
      <c r="S55" s="43"/>
      <c r="T55" s="43"/>
      <c r="U55" s="43"/>
      <c r="V55" s="43"/>
      <c r="W55" s="43"/>
      <c r="X55" s="43"/>
    </row>
    <row r="56" spans="1:24">
      <c r="A56" s="1" t="s">
        <v>93</v>
      </c>
      <c r="B56" s="1" t="s">
        <v>284</v>
      </c>
      <c r="C56" s="43">
        <f t="shared" si="3"/>
        <v>0.57750000000000001</v>
      </c>
      <c r="E56"/>
      <c r="F56" s="61">
        <v>4.2</v>
      </c>
      <c r="G56" s="61">
        <v>3.9</v>
      </c>
      <c r="H56" s="61">
        <v>3</v>
      </c>
      <c r="I56" s="61">
        <v>3.3</v>
      </c>
      <c r="J56" s="61">
        <v>4.3</v>
      </c>
      <c r="K56" s="64">
        <v>16</v>
      </c>
      <c r="L56" s="52"/>
      <c r="M56" s="43">
        <f t="shared" si="4"/>
        <v>0.19999999999999996</v>
      </c>
      <c r="N56" s="38">
        <f t="shared" si="5"/>
        <v>0.27500000000000002</v>
      </c>
      <c r="O56" s="36">
        <f t="shared" si="6"/>
        <v>0.5</v>
      </c>
      <c r="P56" s="43">
        <f t="shared" si="8"/>
        <v>0.17500000000000004</v>
      </c>
      <c r="Q56" s="43">
        <f t="shared" si="9"/>
        <v>0.42500000000000004</v>
      </c>
      <c r="R56" s="43">
        <f t="shared" si="7"/>
        <v>0.84</v>
      </c>
      <c r="S56" s="43"/>
      <c r="T56" s="43"/>
      <c r="U56" s="43"/>
      <c r="V56" s="43"/>
      <c r="W56" s="43"/>
      <c r="X56" s="43"/>
    </row>
    <row r="57" spans="1:24">
      <c r="A57" s="1" t="s">
        <v>80</v>
      </c>
      <c r="B57" s="1" t="s">
        <v>361</v>
      </c>
      <c r="C57" s="43">
        <f t="shared" si="3"/>
        <v>0.38250000000000006</v>
      </c>
      <c r="E57"/>
      <c r="F57" s="61">
        <v>4.2</v>
      </c>
      <c r="G57" s="61">
        <v>4.2</v>
      </c>
      <c r="H57" s="61">
        <v>3.1</v>
      </c>
      <c r="I57" s="61">
        <v>4.5999999999999996</v>
      </c>
      <c r="J57" s="61">
        <v>4.5999999999999996</v>
      </c>
      <c r="K57" s="64">
        <v>45</v>
      </c>
      <c r="L57" s="52"/>
      <c r="M57" s="43">
        <f t="shared" si="4"/>
        <v>0.19999999999999996</v>
      </c>
      <c r="N57" s="38">
        <f t="shared" si="5"/>
        <v>0.19999999999999996</v>
      </c>
      <c r="O57" s="36">
        <f t="shared" si="6"/>
        <v>0.47499999999999998</v>
      </c>
      <c r="P57" s="43">
        <f t="shared" si="8"/>
        <v>0.10000000000000009</v>
      </c>
      <c r="Q57" s="43">
        <f t="shared" si="9"/>
        <v>0.10000000000000009</v>
      </c>
      <c r="R57" s="43">
        <f t="shared" si="7"/>
        <v>0.55000000000000004</v>
      </c>
      <c r="S57" s="43"/>
      <c r="T57" s="43"/>
      <c r="U57" s="43"/>
      <c r="V57" s="43"/>
      <c r="W57" s="43"/>
      <c r="X57" s="43"/>
    </row>
    <row r="58" spans="1:24">
      <c r="A58" s="1" t="s">
        <v>92</v>
      </c>
      <c r="B58" s="1" t="s">
        <v>286</v>
      </c>
      <c r="C58" s="43">
        <f t="shared" si="3"/>
        <v>0.58000000000000007</v>
      </c>
      <c r="E58"/>
      <c r="F58" s="61">
        <v>4</v>
      </c>
      <c r="G58" s="61">
        <v>3.7</v>
      </c>
      <c r="H58" s="61">
        <v>3</v>
      </c>
      <c r="I58" s="61">
        <v>3.8</v>
      </c>
      <c r="J58" s="61">
        <v>3.5</v>
      </c>
      <c r="K58" s="64">
        <v>19</v>
      </c>
      <c r="L58" s="52"/>
      <c r="M58" s="43">
        <f t="shared" si="4"/>
        <v>0.25</v>
      </c>
      <c r="N58" s="38">
        <f t="shared" si="5"/>
        <v>0.32499999999999996</v>
      </c>
      <c r="O58" s="36">
        <f t="shared" si="6"/>
        <v>0.5</v>
      </c>
      <c r="P58" s="43">
        <f t="shared" si="8"/>
        <v>0.375</v>
      </c>
      <c r="Q58" s="43">
        <f t="shared" si="9"/>
        <v>0.30000000000000004</v>
      </c>
      <c r="R58" s="43">
        <f t="shared" si="7"/>
        <v>0.81</v>
      </c>
      <c r="S58" s="43"/>
      <c r="T58" s="43"/>
      <c r="U58" s="43"/>
      <c r="V58" s="43"/>
      <c r="W58" s="43"/>
      <c r="X58" s="43"/>
    </row>
    <row r="59" spans="1:24">
      <c r="A59" s="1" t="s">
        <v>84</v>
      </c>
      <c r="B59" s="1" t="s">
        <v>362</v>
      </c>
      <c r="C59" s="43" t="str">
        <f t="shared" si="3"/>
        <v>..</v>
      </c>
      <c r="E59"/>
      <c r="F59" s="61">
        <v>3.8</v>
      </c>
      <c r="G59" s="61">
        <v>3.8</v>
      </c>
      <c r="H59" s="61">
        <v>3.8</v>
      </c>
      <c r="I59" s="61">
        <v>3.8</v>
      </c>
      <c r="J59" s="61">
        <v>3.8</v>
      </c>
      <c r="K59" s="64" t="s">
        <v>181</v>
      </c>
      <c r="L59" s="52"/>
      <c r="M59" s="43">
        <f t="shared" si="4"/>
        <v>0.30000000000000004</v>
      </c>
      <c r="N59" s="38">
        <f t="shared" si="5"/>
        <v>0.30000000000000004</v>
      </c>
      <c r="O59" s="36">
        <f t="shared" si="6"/>
        <v>0.30000000000000004</v>
      </c>
      <c r="P59" s="43">
        <f t="shared" si="8"/>
        <v>0.30000000000000004</v>
      </c>
      <c r="Q59" s="43">
        <f t="shared" si="9"/>
        <v>0.30000000000000004</v>
      </c>
      <c r="R59" s="43" t="str">
        <f t="shared" si="7"/>
        <v>..</v>
      </c>
      <c r="S59" s="43"/>
      <c r="T59" s="43"/>
      <c r="U59" s="43"/>
      <c r="V59" s="43"/>
      <c r="W59" s="43"/>
      <c r="X59" s="43"/>
    </row>
    <row r="60" spans="1:24">
      <c r="A60" s="1" t="s">
        <v>85</v>
      </c>
      <c r="B60" s="1" t="s">
        <v>316</v>
      </c>
      <c r="C60" s="43">
        <f t="shared" si="3"/>
        <v>0.24249999999999999</v>
      </c>
      <c r="E60"/>
      <c r="F60" s="61">
        <v>4</v>
      </c>
      <c r="G60" s="61">
        <v>4.7</v>
      </c>
      <c r="H60" s="61">
        <v>3.6</v>
      </c>
      <c r="I60" s="61">
        <v>3.5</v>
      </c>
      <c r="J60" s="61">
        <v>4.5</v>
      </c>
      <c r="K60" s="64">
        <v>75</v>
      </c>
      <c r="L60" s="52"/>
      <c r="M60" s="43">
        <f t="shared" si="4"/>
        <v>0.25</v>
      </c>
      <c r="N60" s="38">
        <f t="shared" si="5"/>
        <v>7.4999999999999956E-2</v>
      </c>
      <c r="O60" s="36">
        <f t="shared" si="6"/>
        <v>0.35</v>
      </c>
      <c r="P60" s="43">
        <f t="shared" si="8"/>
        <v>0.125</v>
      </c>
      <c r="Q60" s="43">
        <f t="shared" si="9"/>
        <v>0.375</v>
      </c>
      <c r="R60" s="43">
        <f t="shared" si="7"/>
        <v>0.25</v>
      </c>
      <c r="S60" s="43"/>
      <c r="T60" s="43"/>
      <c r="U60" s="43"/>
      <c r="V60" s="43"/>
      <c r="W60" s="43"/>
      <c r="X60" s="43"/>
    </row>
    <row r="61" spans="1:24">
      <c r="A61" s="1" t="s">
        <v>86</v>
      </c>
      <c r="B61" s="1" t="s">
        <v>363</v>
      </c>
      <c r="C61" s="43">
        <f t="shared" si="3"/>
        <v>0.4375</v>
      </c>
      <c r="E61"/>
      <c r="F61" s="61">
        <v>3</v>
      </c>
      <c r="G61" s="61">
        <v>3</v>
      </c>
      <c r="H61" s="61">
        <v>3.1</v>
      </c>
      <c r="I61" s="61">
        <v>3.3</v>
      </c>
      <c r="J61" s="61">
        <v>2.7</v>
      </c>
      <c r="K61" s="64">
        <v>62</v>
      </c>
      <c r="L61" s="52"/>
      <c r="M61" s="43">
        <f t="shared" si="4"/>
        <v>0.5</v>
      </c>
      <c r="N61" s="38">
        <f t="shared" si="5"/>
        <v>0.5</v>
      </c>
      <c r="O61" s="36">
        <f t="shared" si="6"/>
        <v>0.47499999999999998</v>
      </c>
      <c r="P61" s="43">
        <f t="shared" si="8"/>
        <v>0.57499999999999996</v>
      </c>
      <c r="Q61" s="43">
        <f t="shared" si="9"/>
        <v>0.42500000000000004</v>
      </c>
      <c r="R61" s="43">
        <f t="shared" si="7"/>
        <v>0.38</v>
      </c>
      <c r="S61" s="43"/>
      <c r="T61" s="43"/>
      <c r="U61" s="43"/>
      <c r="V61" s="43"/>
      <c r="W61" s="43"/>
      <c r="X61" s="43"/>
    </row>
    <row r="62" spans="1:24">
      <c r="A62" s="1" t="s">
        <v>90</v>
      </c>
      <c r="B62" s="1" t="s">
        <v>287</v>
      </c>
      <c r="C62" s="43">
        <f t="shared" si="3"/>
        <v>0.495</v>
      </c>
      <c r="E62"/>
      <c r="F62" s="61">
        <v>4.2</v>
      </c>
      <c r="G62" s="61">
        <v>4.3</v>
      </c>
      <c r="H62" s="61">
        <v>3.3</v>
      </c>
      <c r="I62" s="61">
        <v>3.9</v>
      </c>
      <c r="J62" s="61">
        <v>4.3</v>
      </c>
      <c r="K62" s="64">
        <v>26</v>
      </c>
      <c r="L62" s="52"/>
      <c r="M62" s="43">
        <f t="shared" si="4"/>
        <v>0.19999999999999996</v>
      </c>
      <c r="N62" s="38">
        <f t="shared" si="5"/>
        <v>0.17500000000000004</v>
      </c>
      <c r="O62" s="36">
        <f t="shared" si="6"/>
        <v>0.42500000000000004</v>
      </c>
      <c r="P62" s="43">
        <f t="shared" si="8"/>
        <v>0.17500000000000004</v>
      </c>
      <c r="Q62" s="43">
        <f t="shared" si="9"/>
        <v>0.27500000000000002</v>
      </c>
      <c r="R62" s="43">
        <f t="shared" si="7"/>
        <v>0.74</v>
      </c>
      <c r="S62" s="43"/>
      <c r="T62" s="43"/>
      <c r="U62" s="43"/>
      <c r="V62" s="43"/>
      <c r="W62" s="43"/>
      <c r="X62" s="43"/>
    </row>
    <row r="63" spans="1:24">
      <c r="A63" s="1" t="s">
        <v>91</v>
      </c>
      <c r="B63" s="1" t="s">
        <v>364</v>
      </c>
      <c r="C63" s="43" t="str">
        <f t="shared" si="3"/>
        <v>..</v>
      </c>
      <c r="E63"/>
      <c r="F63" s="61">
        <v>3.6</v>
      </c>
      <c r="G63" s="61">
        <v>3.1</v>
      </c>
      <c r="H63" s="61">
        <v>3.2</v>
      </c>
      <c r="I63" s="61">
        <v>3.2</v>
      </c>
      <c r="J63" s="61">
        <v>2.7</v>
      </c>
      <c r="K63" s="64" t="s">
        <v>181</v>
      </c>
      <c r="L63" s="52"/>
      <c r="M63" s="43">
        <f t="shared" si="4"/>
        <v>0.35</v>
      </c>
      <c r="N63" s="38">
        <f t="shared" si="5"/>
        <v>0.47499999999999998</v>
      </c>
      <c r="O63" s="36">
        <f t="shared" si="6"/>
        <v>0.44999999999999996</v>
      </c>
      <c r="P63" s="43">
        <f t="shared" si="8"/>
        <v>0.57499999999999996</v>
      </c>
      <c r="Q63" s="43">
        <f t="shared" si="9"/>
        <v>0.44999999999999996</v>
      </c>
      <c r="R63" s="43" t="str">
        <f t="shared" si="7"/>
        <v>..</v>
      </c>
      <c r="S63" s="43"/>
      <c r="T63" s="43"/>
      <c r="U63" s="43"/>
      <c r="V63" s="43"/>
      <c r="W63" s="43"/>
      <c r="X63" s="43"/>
    </row>
    <row r="64" spans="1:24">
      <c r="A64" s="1" t="s">
        <v>96</v>
      </c>
      <c r="B64" s="1" t="s">
        <v>317</v>
      </c>
      <c r="C64" s="43">
        <f t="shared" si="3"/>
        <v>0.51</v>
      </c>
      <c r="E64"/>
      <c r="F64" s="61">
        <v>4</v>
      </c>
      <c r="G64" s="61">
        <v>3.8</v>
      </c>
      <c r="H64" s="61">
        <v>2.4</v>
      </c>
      <c r="I64" s="61">
        <v>4.2</v>
      </c>
      <c r="J64" s="61">
        <v>4.5999999999999996</v>
      </c>
      <c r="K64" s="64">
        <v>28</v>
      </c>
      <c r="L64" s="52"/>
      <c r="M64" s="43">
        <f t="shared" si="4"/>
        <v>0.25</v>
      </c>
      <c r="N64" s="38">
        <f t="shared" si="5"/>
        <v>0.30000000000000004</v>
      </c>
      <c r="O64" s="36">
        <f t="shared" si="6"/>
        <v>0.65</v>
      </c>
      <c r="P64" s="43">
        <f t="shared" si="8"/>
        <v>0.10000000000000009</v>
      </c>
      <c r="Q64" s="43">
        <f t="shared" si="9"/>
        <v>0.19999999999999996</v>
      </c>
      <c r="R64" s="43">
        <f t="shared" si="7"/>
        <v>0.72</v>
      </c>
      <c r="S64" s="43"/>
      <c r="T64" s="43"/>
      <c r="U64" s="43"/>
      <c r="V64" s="43"/>
      <c r="W64" s="43"/>
      <c r="X64" s="43"/>
    </row>
    <row r="65" spans="1:24">
      <c r="A65" s="1" t="s">
        <v>106</v>
      </c>
      <c r="B65" s="1" t="s">
        <v>318</v>
      </c>
      <c r="C65" s="43" t="str">
        <f t="shared" si="3"/>
        <v>..</v>
      </c>
      <c r="E65"/>
      <c r="F65" s="61">
        <v>4</v>
      </c>
      <c r="G65" s="61">
        <v>3.9</v>
      </c>
      <c r="H65" s="61">
        <v>3.1</v>
      </c>
      <c r="I65" s="61">
        <v>4.3</v>
      </c>
      <c r="J65" s="61">
        <v>4.0999999999999996</v>
      </c>
      <c r="K65" s="64" t="s">
        <v>181</v>
      </c>
      <c r="L65" s="52"/>
      <c r="M65" s="43">
        <f t="shared" si="4"/>
        <v>0.25</v>
      </c>
      <c r="N65" s="38">
        <f t="shared" si="5"/>
        <v>0.27500000000000002</v>
      </c>
      <c r="O65" s="36">
        <f t="shared" si="6"/>
        <v>0.47499999999999998</v>
      </c>
      <c r="P65" s="43">
        <f t="shared" si="8"/>
        <v>0.22500000000000009</v>
      </c>
      <c r="Q65" s="43">
        <f t="shared" si="9"/>
        <v>0.17500000000000004</v>
      </c>
      <c r="R65" s="43" t="str">
        <f t="shared" si="7"/>
        <v>..</v>
      </c>
      <c r="S65" s="43"/>
      <c r="T65" s="43"/>
      <c r="U65" s="43"/>
      <c r="V65" s="43"/>
      <c r="W65" s="43"/>
      <c r="X65" s="43"/>
    </row>
    <row r="66" spans="1:24">
      <c r="A66" s="1" t="s">
        <v>107</v>
      </c>
      <c r="B66" s="1" t="s">
        <v>243</v>
      </c>
      <c r="C66" s="43">
        <f t="shared" si="3"/>
        <v>0.70750000000000002</v>
      </c>
      <c r="E66"/>
      <c r="F66" s="61">
        <v>3.8</v>
      </c>
      <c r="G66" s="61">
        <v>3.3</v>
      </c>
      <c r="H66" s="61">
        <v>2.7</v>
      </c>
      <c r="I66" s="61">
        <v>3.3</v>
      </c>
      <c r="J66" s="61">
        <v>3</v>
      </c>
      <c r="K66" s="64">
        <v>3</v>
      </c>
      <c r="L66" s="52"/>
      <c r="M66" s="43">
        <f t="shared" si="4"/>
        <v>0.30000000000000004</v>
      </c>
      <c r="N66" s="38">
        <f t="shared" si="5"/>
        <v>0.42500000000000004</v>
      </c>
      <c r="O66" s="36">
        <f t="shared" si="6"/>
        <v>0.57499999999999996</v>
      </c>
      <c r="P66" s="43">
        <f t="shared" si="8"/>
        <v>0.5</v>
      </c>
      <c r="Q66" s="43">
        <f t="shared" si="9"/>
        <v>0.42500000000000004</v>
      </c>
      <c r="R66" s="43">
        <f t="shared" si="7"/>
        <v>0.97</v>
      </c>
      <c r="S66" s="43"/>
      <c r="T66" s="43"/>
      <c r="U66" s="43"/>
      <c r="V66" s="43"/>
      <c r="W66" s="43"/>
      <c r="X66" s="43"/>
    </row>
    <row r="67" spans="1:24">
      <c r="A67" s="1" t="s">
        <v>97</v>
      </c>
      <c r="B67" s="1" t="s">
        <v>365</v>
      </c>
      <c r="C67" s="43">
        <f t="shared" si="3"/>
        <v>0.63500000000000001</v>
      </c>
      <c r="E67"/>
      <c r="F67" s="61">
        <v>4.2</v>
      </c>
      <c r="G67" s="61">
        <v>4.2</v>
      </c>
      <c r="H67" s="61">
        <v>3.3</v>
      </c>
      <c r="I67" s="61">
        <v>3.3</v>
      </c>
      <c r="J67" s="61">
        <v>4</v>
      </c>
      <c r="K67" s="64">
        <v>3</v>
      </c>
      <c r="L67" s="48"/>
      <c r="M67" s="43">
        <f t="shared" si="4"/>
        <v>0.19999999999999996</v>
      </c>
      <c r="N67" s="38">
        <f t="shared" si="5"/>
        <v>0.19999999999999996</v>
      </c>
      <c r="O67" s="36">
        <f t="shared" si="6"/>
        <v>0.42500000000000004</v>
      </c>
      <c r="P67" s="43">
        <f t="shared" si="8"/>
        <v>0.25</v>
      </c>
      <c r="Q67" s="43">
        <f t="shared" si="9"/>
        <v>0.42500000000000004</v>
      </c>
      <c r="R67" s="43">
        <f t="shared" si="7"/>
        <v>0.97</v>
      </c>
    </row>
    <row r="68" spans="1:24">
      <c r="A68" s="1" t="s">
        <v>98</v>
      </c>
      <c r="B68" s="1" t="s">
        <v>257</v>
      </c>
      <c r="C68" s="43">
        <f t="shared" si="3"/>
        <v>0.42749999999999999</v>
      </c>
      <c r="E68"/>
      <c r="F68" s="61">
        <v>4.5999999999999996</v>
      </c>
      <c r="G68" s="61">
        <v>4.3</v>
      </c>
      <c r="H68" s="61">
        <v>3.6</v>
      </c>
      <c r="I68" s="61">
        <v>4.5</v>
      </c>
      <c r="J68" s="61">
        <v>4.3</v>
      </c>
      <c r="K68" s="64">
        <v>33</v>
      </c>
      <c r="L68" s="48"/>
      <c r="M68" s="43">
        <f t="shared" si="4"/>
        <v>0.10000000000000009</v>
      </c>
      <c r="N68" s="38">
        <f t="shared" si="5"/>
        <v>0.17500000000000004</v>
      </c>
      <c r="O68" s="36">
        <f t="shared" si="6"/>
        <v>0.35</v>
      </c>
      <c r="P68" s="43">
        <f t="shared" si="8"/>
        <v>0.17500000000000004</v>
      </c>
      <c r="Q68" s="43">
        <f t="shared" si="9"/>
        <v>0.125</v>
      </c>
      <c r="R68" s="43">
        <f t="shared" si="7"/>
        <v>0.66999999999999993</v>
      </c>
    </row>
    <row r="69" spans="1:24">
      <c r="A69" s="1" t="s">
        <v>95</v>
      </c>
      <c r="B69" s="1" t="s">
        <v>288</v>
      </c>
      <c r="C69" s="43">
        <f t="shared" si="3"/>
        <v>0.49249999999999999</v>
      </c>
      <c r="E69"/>
      <c r="F69" s="61">
        <v>4.0999999999999996</v>
      </c>
      <c r="G69" s="61">
        <v>4.2</v>
      </c>
      <c r="H69" s="61">
        <v>3</v>
      </c>
      <c r="I69" s="61">
        <v>3.9</v>
      </c>
      <c r="J69" s="61">
        <v>4.3</v>
      </c>
      <c r="K69" s="64">
        <v>29</v>
      </c>
      <c r="L69" s="48"/>
      <c r="M69" s="43">
        <f t="shared" si="4"/>
        <v>0.22500000000000009</v>
      </c>
      <c r="N69" s="38">
        <f t="shared" si="5"/>
        <v>0.19999999999999996</v>
      </c>
      <c r="O69" s="36">
        <f t="shared" si="6"/>
        <v>0.5</v>
      </c>
      <c r="P69" s="43">
        <f t="shared" si="8"/>
        <v>0.17500000000000004</v>
      </c>
      <c r="Q69" s="43">
        <f t="shared" si="9"/>
        <v>0.27500000000000002</v>
      </c>
      <c r="R69" s="43">
        <f t="shared" si="7"/>
        <v>0.71</v>
      </c>
    </row>
    <row r="70" spans="1:24">
      <c r="A70" s="1" t="s">
        <v>102</v>
      </c>
      <c r="B70" s="1" t="s">
        <v>244</v>
      </c>
      <c r="C70" s="43">
        <f t="shared" si="3"/>
        <v>0.4325</v>
      </c>
      <c r="E70"/>
      <c r="F70" s="61">
        <v>3.7</v>
      </c>
      <c r="G70" s="61">
        <v>3.7</v>
      </c>
      <c r="H70" s="61">
        <v>3.1</v>
      </c>
      <c r="I70" s="61">
        <v>4.2</v>
      </c>
      <c r="J70" s="61">
        <v>4</v>
      </c>
      <c r="K70" s="64">
        <v>45</v>
      </c>
      <c r="L70" s="48"/>
      <c r="M70" s="43">
        <f t="shared" si="4"/>
        <v>0.32499999999999996</v>
      </c>
      <c r="N70" s="38">
        <f t="shared" si="5"/>
        <v>0.32499999999999996</v>
      </c>
      <c r="O70" s="36">
        <f t="shared" si="6"/>
        <v>0.47499999999999998</v>
      </c>
      <c r="P70" s="43">
        <f t="shared" si="8"/>
        <v>0.25</v>
      </c>
      <c r="Q70" s="43">
        <f t="shared" si="9"/>
        <v>0.19999999999999996</v>
      </c>
      <c r="R70" s="43">
        <f t="shared" si="7"/>
        <v>0.55000000000000004</v>
      </c>
    </row>
    <row r="71" spans="1:24">
      <c r="A71" s="1" t="s">
        <v>94</v>
      </c>
      <c r="B71" s="1" t="s">
        <v>366</v>
      </c>
      <c r="C71" s="43">
        <f t="shared" si="3"/>
        <v>0.40750000000000003</v>
      </c>
      <c r="E71"/>
      <c r="F71" s="61">
        <v>3.9</v>
      </c>
      <c r="G71" s="61">
        <v>3.8</v>
      </c>
      <c r="H71" s="61">
        <v>3.1</v>
      </c>
      <c r="I71" s="61">
        <v>4.0999999999999996</v>
      </c>
      <c r="J71" s="61">
        <v>4</v>
      </c>
      <c r="K71" s="64">
        <v>49</v>
      </c>
      <c r="L71" s="48"/>
      <c r="M71" s="43">
        <f t="shared" si="4"/>
        <v>0.27500000000000002</v>
      </c>
      <c r="N71" s="38">
        <f t="shared" si="5"/>
        <v>0.30000000000000004</v>
      </c>
      <c r="O71" s="36">
        <f t="shared" si="6"/>
        <v>0.47499999999999998</v>
      </c>
      <c r="P71" s="43">
        <f t="shared" si="8"/>
        <v>0.25</v>
      </c>
      <c r="Q71" s="43">
        <f t="shared" si="9"/>
        <v>0.22500000000000009</v>
      </c>
      <c r="R71" s="43">
        <f t="shared" si="7"/>
        <v>0.51</v>
      </c>
    </row>
    <row r="72" spans="1:24">
      <c r="A72" s="1" t="s">
        <v>104</v>
      </c>
      <c r="B72" s="1" t="s">
        <v>367</v>
      </c>
      <c r="C72" s="43">
        <f t="shared" si="3"/>
        <v>0.375</v>
      </c>
      <c r="E72"/>
      <c r="F72" s="61">
        <v>3.6</v>
      </c>
      <c r="G72" s="61">
        <v>3.3</v>
      </c>
      <c r="H72" s="61">
        <v>2.8</v>
      </c>
      <c r="I72" s="61">
        <v>4</v>
      </c>
      <c r="J72" s="61">
        <v>3.9</v>
      </c>
      <c r="K72" s="64">
        <v>62</v>
      </c>
      <c r="L72" s="48"/>
      <c r="M72" s="43">
        <f t="shared" si="4"/>
        <v>0.35</v>
      </c>
      <c r="N72" s="38">
        <f t="shared" si="5"/>
        <v>0.42500000000000004</v>
      </c>
      <c r="O72" s="36">
        <f t="shared" si="6"/>
        <v>0.55000000000000004</v>
      </c>
      <c r="P72" s="43">
        <f t="shared" ref="P72:P103" si="10">IF(ISNUMBER(J72)=TRUE,P$5*(J72-P$4)/(P$3-P$4)+(1-P$5)*(1-(J72-P$4)/(P$3-P$4)),"..")</f>
        <v>0.27500000000000002</v>
      </c>
      <c r="Q72" s="43">
        <f t="shared" ref="Q72:Q103" si="11">IF(ISNUMBER(I72)=TRUE,Q$5*(I72-Q$4)/(Q$3-Q$4)+(1-Q$5)*(1-(I72-Q$4)/(Q$3-Q$4)),"..")</f>
        <v>0.25</v>
      </c>
      <c r="R72" s="43">
        <f t="shared" si="7"/>
        <v>0.38</v>
      </c>
    </row>
    <row r="73" spans="1:24">
      <c r="A73" s="1" t="s">
        <v>114</v>
      </c>
      <c r="B73" s="1" t="s">
        <v>368</v>
      </c>
      <c r="C73" s="43">
        <f t="shared" ref="C73:C114" si="12">IF(COUNT(M73:R73)&lt;6,"..",AVERAGE(AVERAGE(M73:Q73),R73))</f>
        <v>0.46749999999999997</v>
      </c>
      <c r="E73"/>
      <c r="F73" s="61">
        <v>4.5999999999999996</v>
      </c>
      <c r="G73" s="61">
        <v>4.2</v>
      </c>
      <c r="H73" s="61">
        <v>2.8</v>
      </c>
      <c r="I73" s="61">
        <v>4.4000000000000004</v>
      </c>
      <c r="J73" s="61">
        <v>4.0999999999999996</v>
      </c>
      <c r="K73" s="64">
        <v>31</v>
      </c>
      <c r="L73" s="48"/>
      <c r="M73" s="43">
        <f t="shared" ref="M73:M114" si="13">IF(ISNUMBER(F73)=TRUE,M$5*(F73-M$4)/(M$3-M$4)+(1-M$5)*(1-(F73-M$4)/(M$3-M$4)),"..")</f>
        <v>0.10000000000000009</v>
      </c>
      <c r="N73" s="38">
        <f t="shared" ref="N73:N114" si="14">IF(ISNUMBER(G73)=TRUE,N$5*(G73-N$4)/(N$3-N$4)+(1-N$5)*(1-(G73-N$4)/(N$3-N$4)),"..")</f>
        <v>0.19999999999999996</v>
      </c>
      <c r="O73" s="36">
        <f t="shared" ref="O73:O114" si="15">IF(ISNUMBER(H73)=TRUE,O$5*(H73-O$4)/(O$3-O$4)+(1-O$5)*(1-(H73-O$4)/(O$3-O$4)),"..")</f>
        <v>0.55000000000000004</v>
      </c>
      <c r="P73" s="43">
        <f t="shared" si="10"/>
        <v>0.22500000000000009</v>
      </c>
      <c r="Q73" s="43">
        <f t="shared" si="11"/>
        <v>0.14999999999999991</v>
      </c>
      <c r="R73" s="43">
        <f t="shared" ref="R73:R114" si="16">IF(ISNUMBER(K73)=TRUE,R$5*(K73-R$4)/(R$3-R$4)+(1-R$5)*(1-(K73-R$4)/(R$3-R$4)),"..")</f>
        <v>0.69</v>
      </c>
    </row>
    <row r="74" spans="1:24">
      <c r="A74" s="1" t="s">
        <v>115</v>
      </c>
      <c r="B74" s="1" t="s">
        <v>369</v>
      </c>
      <c r="C74" s="43">
        <f t="shared" si="12"/>
        <v>0.73750000000000004</v>
      </c>
      <c r="E74"/>
      <c r="F74" s="61">
        <v>3.3</v>
      </c>
      <c r="G74" s="61">
        <v>3</v>
      </c>
      <c r="H74" s="61">
        <v>3.3</v>
      </c>
      <c r="I74" s="61">
        <v>2.8</v>
      </c>
      <c r="J74" s="61">
        <v>2.5</v>
      </c>
      <c r="K74" s="64">
        <v>3</v>
      </c>
      <c r="L74" s="48"/>
      <c r="M74" s="43">
        <f t="shared" si="13"/>
        <v>0.42500000000000004</v>
      </c>
      <c r="N74" s="38">
        <f t="shared" si="14"/>
        <v>0.5</v>
      </c>
      <c r="O74" s="36">
        <f t="shared" si="15"/>
        <v>0.42500000000000004</v>
      </c>
      <c r="P74" s="43">
        <f t="shared" si="10"/>
        <v>0.625</v>
      </c>
      <c r="Q74" s="43">
        <f t="shared" si="11"/>
        <v>0.55000000000000004</v>
      </c>
      <c r="R74" s="43">
        <f t="shared" si="16"/>
        <v>0.97</v>
      </c>
    </row>
    <row r="75" spans="1:24">
      <c r="A75" s="1" t="s">
        <v>110</v>
      </c>
      <c r="B75" s="1" t="s">
        <v>323</v>
      </c>
      <c r="C75" s="43">
        <f t="shared" si="12"/>
        <v>0.41500000000000004</v>
      </c>
      <c r="E75"/>
      <c r="F75" s="61">
        <v>4.7</v>
      </c>
      <c r="G75" s="61">
        <v>4.2</v>
      </c>
      <c r="H75" s="61">
        <v>2.8</v>
      </c>
      <c r="I75" s="61">
        <v>4</v>
      </c>
      <c r="J75" s="61">
        <v>3.9</v>
      </c>
      <c r="K75" s="64">
        <v>44</v>
      </c>
      <c r="L75" s="48"/>
      <c r="M75" s="43">
        <f t="shared" si="13"/>
        <v>7.4999999999999956E-2</v>
      </c>
      <c r="N75" s="38">
        <f t="shared" si="14"/>
        <v>0.19999999999999996</v>
      </c>
      <c r="O75" s="36">
        <f t="shared" si="15"/>
        <v>0.55000000000000004</v>
      </c>
      <c r="P75" s="43">
        <f t="shared" si="10"/>
        <v>0.27500000000000002</v>
      </c>
      <c r="Q75" s="43">
        <f t="shared" si="11"/>
        <v>0.25</v>
      </c>
      <c r="R75" s="43">
        <f t="shared" si="16"/>
        <v>0.56000000000000005</v>
      </c>
    </row>
    <row r="76" spans="1:24">
      <c r="A76" s="1" t="s">
        <v>113</v>
      </c>
      <c r="B76" s="1" t="s">
        <v>370</v>
      </c>
      <c r="C76" s="43">
        <f t="shared" si="12"/>
        <v>0.76</v>
      </c>
      <c r="E76"/>
      <c r="F76" s="61">
        <v>3.3</v>
      </c>
      <c r="G76" s="61">
        <v>2.6</v>
      </c>
      <c r="H76" s="61">
        <v>3.2</v>
      </c>
      <c r="I76" s="61">
        <v>2.9</v>
      </c>
      <c r="J76" s="61">
        <v>2</v>
      </c>
      <c r="K76" s="64">
        <v>3</v>
      </c>
      <c r="L76" s="48"/>
      <c r="M76" s="43">
        <f t="shared" si="13"/>
        <v>0.42500000000000004</v>
      </c>
      <c r="N76" s="38">
        <f t="shared" si="14"/>
        <v>0.6</v>
      </c>
      <c r="O76" s="36">
        <f t="shared" si="15"/>
        <v>0.44999999999999996</v>
      </c>
      <c r="P76" s="43">
        <f t="shared" si="10"/>
        <v>0.75</v>
      </c>
      <c r="Q76" s="43">
        <f t="shared" si="11"/>
        <v>0.52500000000000002</v>
      </c>
      <c r="R76" s="43">
        <f t="shared" si="16"/>
        <v>0.97</v>
      </c>
    </row>
    <row r="77" spans="1:24">
      <c r="A77" s="1" t="s">
        <v>116</v>
      </c>
      <c r="B77" s="1" t="s">
        <v>240</v>
      </c>
      <c r="C77" s="43">
        <f t="shared" si="12"/>
        <v>0.48749999999999993</v>
      </c>
      <c r="E77"/>
      <c r="F77" s="61">
        <v>4.2</v>
      </c>
      <c r="G77" s="61">
        <v>3.8</v>
      </c>
      <c r="H77" s="61">
        <v>3.1</v>
      </c>
      <c r="I77" s="61">
        <v>4.3</v>
      </c>
      <c r="J77" s="61">
        <v>3.3</v>
      </c>
      <c r="K77" s="64">
        <v>34</v>
      </c>
      <c r="L77" s="48"/>
      <c r="M77" s="43">
        <f t="shared" si="13"/>
        <v>0.19999999999999996</v>
      </c>
      <c r="N77" s="38">
        <f t="shared" si="14"/>
        <v>0.30000000000000004</v>
      </c>
      <c r="O77" s="36">
        <f t="shared" si="15"/>
        <v>0.47499999999999998</v>
      </c>
      <c r="P77" s="43">
        <f t="shared" si="10"/>
        <v>0.42500000000000004</v>
      </c>
      <c r="Q77" s="43">
        <f t="shared" si="11"/>
        <v>0.17500000000000004</v>
      </c>
      <c r="R77" s="43">
        <f t="shared" si="16"/>
        <v>0.65999999999999992</v>
      </c>
    </row>
    <row r="78" spans="1:24">
      <c r="A78" s="1" t="s">
        <v>153</v>
      </c>
      <c r="B78" s="1" t="s">
        <v>371</v>
      </c>
      <c r="C78" s="43">
        <f t="shared" si="12"/>
        <v>0.72750000000000004</v>
      </c>
      <c r="E78"/>
      <c r="F78" s="61">
        <v>3.1</v>
      </c>
      <c r="G78" s="61">
        <v>2.7</v>
      </c>
      <c r="H78" s="61">
        <v>2.7</v>
      </c>
      <c r="I78" s="61">
        <v>2.6</v>
      </c>
      <c r="J78" s="61">
        <v>2.4</v>
      </c>
      <c r="K78" s="64">
        <v>12</v>
      </c>
      <c r="L78" s="48"/>
      <c r="M78" s="43">
        <f t="shared" si="13"/>
        <v>0.47499999999999998</v>
      </c>
      <c r="N78" s="38">
        <f t="shared" si="14"/>
        <v>0.57499999999999996</v>
      </c>
      <c r="O78" s="36">
        <f t="shared" si="15"/>
        <v>0.57499999999999996</v>
      </c>
      <c r="P78" s="43">
        <f t="shared" si="10"/>
        <v>0.65</v>
      </c>
      <c r="Q78" s="43">
        <f t="shared" si="11"/>
        <v>0.6</v>
      </c>
      <c r="R78" s="43">
        <f t="shared" si="16"/>
        <v>0.88</v>
      </c>
    </row>
    <row r="79" spans="1:24">
      <c r="A79" s="1" t="s">
        <v>120</v>
      </c>
      <c r="B79" s="1" t="s">
        <v>372</v>
      </c>
      <c r="C79" s="43">
        <f t="shared" si="12"/>
        <v>0.55249999999999999</v>
      </c>
      <c r="E79"/>
      <c r="F79" s="61">
        <v>4</v>
      </c>
      <c r="G79" s="61">
        <v>3.8</v>
      </c>
      <c r="H79" s="61">
        <v>2.5</v>
      </c>
      <c r="I79" s="61">
        <v>4</v>
      </c>
      <c r="J79" s="61">
        <v>3.2</v>
      </c>
      <c r="K79" s="64">
        <v>27</v>
      </c>
      <c r="L79" s="48"/>
      <c r="M79" s="43">
        <f t="shared" si="13"/>
        <v>0.25</v>
      </c>
      <c r="N79" s="38">
        <f t="shared" si="14"/>
        <v>0.30000000000000004</v>
      </c>
      <c r="O79" s="36">
        <f t="shared" si="15"/>
        <v>0.625</v>
      </c>
      <c r="P79" s="43">
        <f t="shared" si="10"/>
        <v>0.44999999999999996</v>
      </c>
      <c r="Q79" s="43">
        <f t="shared" si="11"/>
        <v>0.25</v>
      </c>
      <c r="R79" s="43">
        <f t="shared" si="16"/>
        <v>0.73</v>
      </c>
    </row>
    <row r="80" spans="1:24">
      <c r="A80" s="1" t="s">
        <v>123</v>
      </c>
      <c r="B80" s="1" t="s">
        <v>260</v>
      </c>
      <c r="C80" s="43">
        <f t="shared" si="12"/>
        <v>0.51249999999999996</v>
      </c>
      <c r="E80"/>
      <c r="F80" s="61">
        <v>4.4000000000000004</v>
      </c>
      <c r="G80" s="61">
        <v>4.5</v>
      </c>
      <c r="H80" s="61">
        <v>2.6</v>
      </c>
      <c r="I80" s="61">
        <v>3.8</v>
      </c>
      <c r="J80" s="61">
        <v>4.2</v>
      </c>
      <c r="K80" s="64">
        <v>25</v>
      </c>
      <c r="L80" s="48"/>
      <c r="M80" s="43">
        <f t="shared" si="13"/>
        <v>0.14999999999999991</v>
      </c>
      <c r="N80" s="38">
        <f t="shared" si="14"/>
        <v>0.125</v>
      </c>
      <c r="O80" s="36">
        <f t="shared" si="15"/>
        <v>0.6</v>
      </c>
      <c r="P80" s="43">
        <f t="shared" si="10"/>
        <v>0.19999999999999996</v>
      </c>
      <c r="Q80" s="43">
        <f t="shared" si="11"/>
        <v>0.30000000000000004</v>
      </c>
      <c r="R80" s="43">
        <f t="shared" si="16"/>
        <v>0.75</v>
      </c>
    </row>
    <row r="81" spans="1:18">
      <c r="A81" s="1" t="s">
        <v>118</v>
      </c>
      <c r="B81" s="1" t="s">
        <v>261</v>
      </c>
      <c r="C81" s="43">
        <f t="shared" si="12"/>
        <v>0.51750000000000007</v>
      </c>
      <c r="E81"/>
      <c r="F81" s="61">
        <v>4.3</v>
      </c>
      <c r="G81" s="61">
        <v>4.3</v>
      </c>
      <c r="H81" s="61">
        <v>3.4</v>
      </c>
      <c r="I81" s="61">
        <v>3.9</v>
      </c>
      <c r="J81" s="61">
        <v>4.4000000000000004</v>
      </c>
      <c r="K81" s="64">
        <v>20</v>
      </c>
      <c r="L81" s="48"/>
      <c r="M81" s="43">
        <f t="shared" si="13"/>
        <v>0.17500000000000004</v>
      </c>
      <c r="N81" s="38">
        <f t="shared" si="14"/>
        <v>0.17500000000000004</v>
      </c>
      <c r="O81" s="36">
        <f t="shared" si="15"/>
        <v>0.4</v>
      </c>
      <c r="P81" s="43">
        <f t="shared" si="10"/>
        <v>0.14999999999999991</v>
      </c>
      <c r="Q81" s="43">
        <f t="shared" si="11"/>
        <v>0.27500000000000002</v>
      </c>
      <c r="R81" s="43">
        <f t="shared" si="16"/>
        <v>0.8</v>
      </c>
    </row>
    <row r="82" spans="1:18">
      <c r="A82" s="1" t="s">
        <v>119</v>
      </c>
      <c r="B82" s="1" t="s">
        <v>373</v>
      </c>
      <c r="C82" s="43">
        <f t="shared" si="12"/>
        <v>0.64749999999999996</v>
      </c>
      <c r="E82"/>
      <c r="F82" s="61">
        <v>3.7</v>
      </c>
      <c r="G82" s="61">
        <v>3.5</v>
      </c>
      <c r="H82" s="61">
        <v>2.2000000000000002</v>
      </c>
      <c r="I82" s="61">
        <v>3.8</v>
      </c>
      <c r="J82" s="61">
        <v>3.5</v>
      </c>
      <c r="K82" s="64">
        <v>12</v>
      </c>
      <c r="L82" s="48"/>
      <c r="M82" s="43">
        <f t="shared" si="13"/>
        <v>0.32499999999999996</v>
      </c>
      <c r="N82" s="38">
        <f t="shared" si="14"/>
        <v>0.375</v>
      </c>
      <c r="O82" s="36">
        <f t="shared" si="15"/>
        <v>0.7</v>
      </c>
      <c r="P82" s="43">
        <f t="shared" si="10"/>
        <v>0.375</v>
      </c>
      <c r="Q82" s="43">
        <f t="shared" si="11"/>
        <v>0.30000000000000004</v>
      </c>
      <c r="R82" s="43">
        <f t="shared" si="16"/>
        <v>0.88</v>
      </c>
    </row>
    <row r="83" spans="1:18">
      <c r="A83" s="1" t="s">
        <v>122</v>
      </c>
      <c r="B83" s="1" t="s">
        <v>292</v>
      </c>
      <c r="C83" s="43">
        <f t="shared" si="12"/>
        <v>0.64749999999999996</v>
      </c>
      <c r="E83"/>
      <c r="F83" s="61">
        <v>4.0999999999999996</v>
      </c>
      <c r="G83" s="61">
        <v>3.9</v>
      </c>
      <c r="H83" s="61">
        <v>3.2</v>
      </c>
      <c r="I83" s="61">
        <v>3.4</v>
      </c>
      <c r="J83" s="61">
        <v>3.9</v>
      </c>
      <c r="K83" s="64">
        <v>3</v>
      </c>
      <c r="L83" s="38"/>
      <c r="M83" s="43">
        <f t="shared" si="13"/>
        <v>0.22500000000000009</v>
      </c>
      <c r="N83" s="38">
        <f t="shared" si="14"/>
        <v>0.27500000000000002</v>
      </c>
      <c r="O83" s="36">
        <f t="shared" si="15"/>
        <v>0.44999999999999996</v>
      </c>
      <c r="P83" s="43">
        <f t="shared" si="10"/>
        <v>0.27500000000000002</v>
      </c>
      <c r="Q83" s="43">
        <f t="shared" si="11"/>
        <v>0.4</v>
      </c>
      <c r="R83" s="43">
        <f t="shared" si="16"/>
        <v>0.97</v>
      </c>
    </row>
    <row r="84" spans="1:18">
      <c r="A84" s="1" t="s">
        <v>124</v>
      </c>
      <c r="B84" s="1" t="s">
        <v>293</v>
      </c>
      <c r="C84" s="43">
        <f t="shared" si="12"/>
        <v>0.57999999999999996</v>
      </c>
      <c r="E84"/>
      <c r="F84" s="61">
        <v>4.2</v>
      </c>
      <c r="G84" s="61">
        <v>4</v>
      </c>
      <c r="H84" s="61">
        <v>3.1</v>
      </c>
      <c r="I84" s="61">
        <v>3.4</v>
      </c>
      <c r="J84" s="61">
        <v>3.7</v>
      </c>
      <c r="K84" s="64">
        <v>17</v>
      </c>
      <c r="L84" s="36"/>
      <c r="M84" s="43">
        <f t="shared" si="13"/>
        <v>0.19999999999999996</v>
      </c>
      <c r="N84" s="38">
        <f t="shared" si="14"/>
        <v>0.25</v>
      </c>
      <c r="O84" s="36">
        <f t="shared" si="15"/>
        <v>0.47499999999999998</v>
      </c>
      <c r="P84" s="43">
        <f t="shared" si="10"/>
        <v>0.32499999999999996</v>
      </c>
      <c r="Q84" s="43">
        <f t="shared" si="11"/>
        <v>0.4</v>
      </c>
      <c r="R84" s="43">
        <f t="shared" si="16"/>
        <v>0.83</v>
      </c>
    </row>
    <row r="85" spans="1:18">
      <c r="A85" s="1" t="s">
        <v>125</v>
      </c>
      <c r="B85" s="1" t="s">
        <v>294</v>
      </c>
      <c r="C85" s="43" t="str">
        <f t="shared" si="12"/>
        <v>..</v>
      </c>
      <c r="E85"/>
      <c r="F85" s="61">
        <v>4.2</v>
      </c>
      <c r="G85" s="61">
        <v>4.3</v>
      </c>
      <c r="H85" s="61">
        <v>3.7</v>
      </c>
      <c r="I85" s="61">
        <v>4.5999999999999996</v>
      </c>
      <c r="J85" s="61">
        <v>4.4000000000000004</v>
      </c>
      <c r="K85" s="64" t="s">
        <v>181</v>
      </c>
      <c r="L85" s="36"/>
      <c r="M85" s="43">
        <f t="shared" si="13"/>
        <v>0.19999999999999996</v>
      </c>
      <c r="N85" s="38">
        <f t="shared" si="14"/>
        <v>0.17500000000000004</v>
      </c>
      <c r="O85" s="36">
        <f t="shared" si="15"/>
        <v>0.32499999999999996</v>
      </c>
      <c r="P85" s="43">
        <f t="shared" si="10"/>
        <v>0.14999999999999991</v>
      </c>
      <c r="Q85" s="43">
        <f t="shared" si="11"/>
        <v>0.10000000000000009</v>
      </c>
      <c r="R85" s="43" t="str">
        <f t="shared" si="16"/>
        <v>..</v>
      </c>
    </row>
    <row r="86" spans="1:18">
      <c r="A86" s="1" t="s">
        <v>126</v>
      </c>
      <c r="B86" s="1" t="s">
        <v>374</v>
      </c>
      <c r="C86" s="43">
        <f t="shared" si="12"/>
        <v>0.875</v>
      </c>
      <c r="E86"/>
      <c r="F86" s="61">
        <v>1.2</v>
      </c>
      <c r="G86" s="61">
        <v>1.2</v>
      </c>
      <c r="H86" s="61">
        <v>1.3</v>
      </c>
      <c r="I86" s="61">
        <v>1.7</v>
      </c>
      <c r="J86" s="61">
        <v>2</v>
      </c>
      <c r="K86" s="64">
        <v>13</v>
      </c>
      <c r="L86" s="36"/>
      <c r="M86" s="43">
        <f t="shared" si="13"/>
        <v>0.95</v>
      </c>
      <c r="N86" s="38">
        <f t="shared" si="14"/>
        <v>0.95</v>
      </c>
      <c r="O86" s="36">
        <f t="shared" si="15"/>
        <v>0.92500000000000004</v>
      </c>
      <c r="P86" s="43">
        <f t="shared" si="10"/>
        <v>0.75</v>
      </c>
      <c r="Q86" s="43">
        <f t="shared" si="11"/>
        <v>0.82499999999999996</v>
      </c>
      <c r="R86" s="43">
        <f t="shared" si="16"/>
        <v>0.87</v>
      </c>
    </row>
    <row r="87" spans="1:18">
      <c r="A87" s="1" t="s">
        <v>128</v>
      </c>
      <c r="B87" s="1" t="s">
        <v>324</v>
      </c>
      <c r="C87" s="43">
        <f t="shared" si="12"/>
        <v>0.37</v>
      </c>
      <c r="E87"/>
      <c r="F87" s="61">
        <v>4.0999999999999996</v>
      </c>
      <c r="G87" s="61">
        <v>3.6</v>
      </c>
      <c r="H87" s="61">
        <v>3.4</v>
      </c>
      <c r="I87" s="61">
        <v>3.7</v>
      </c>
      <c r="J87" s="61">
        <v>4</v>
      </c>
      <c r="K87" s="64">
        <v>57</v>
      </c>
      <c r="L87" s="36"/>
      <c r="M87" s="43">
        <f t="shared" si="13"/>
        <v>0.22500000000000009</v>
      </c>
      <c r="N87" s="38">
        <f t="shared" si="14"/>
        <v>0.35</v>
      </c>
      <c r="O87" s="36">
        <f t="shared" si="15"/>
        <v>0.4</v>
      </c>
      <c r="P87" s="43">
        <f t="shared" si="10"/>
        <v>0.25</v>
      </c>
      <c r="Q87" s="43">
        <f t="shared" si="11"/>
        <v>0.32499999999999996</v>
      </c>
      <c r="R87" s="43">
        <f t="shared" si="16"/>
        <v>0.43000000000000005</v>
      </c>
    </row>
    <row r="88" spans="1:18">
      <c r="A88" s="1" t="s">
        <v>155</v>
      </c>
      <c r="B88" s="1" t="s">
        <v>295</v>
      </c>
      <c r="C88" s="43">
        <f t="shared" si="12"/>
        <v>0.47250000000000003</v>
      </c>
      <c r="E88"/>
      <c r="F88" s="61">
        <v>4.3</v>
      </c>
      <c r="G88" s="61">
        <v>4</v>
      </c>
      <c r="H88" s="61">
        <v>4</v>
      </c>
      <c r="I88" s="61">
        <v>4.3</v>
      </c>
      <c r="J88" s="61">
        <v>4.3</v>
      </c>
      <c r="K88" s="64">
        <v>26</v>
      </c>
      <c r="L88" s="36"/>
      <c r="M88" s="43">
        <f t="shared" si="13"/>
        <v>0.17500000000000004</v>
      </c>
      <c r="N88" s="38">
        <f t="shared" si="14"/>
        <v>0.25</v>
      </c>
      <c r="O88" s="36">
        <f t="shared" si="15"/>
        <v>0.25</v>
      </c>
      <c r="P88" s="43">
        <f t="shared" si="10"/>
        <v>0.17500000000000004</v>
      </c>
      <c r="Q88" s="43">
        <f t="shared" si="11"/>
        <v>0.17500000000000004</v>
      </c>
      <c r="R88" s="43">
        <f t="shared" si="16"/>
        <v>0.74</v>
      </c>
    </row>
    <row r="89" spans="1:18">
      <c r="A89" s="1" t="s">
        <v>131</v>
      </c>
      <c r="B89" s="1" t="s">
        <v>325</v>
      </c>
      <c r="C89" s="43">
        <f t="shared" si="12"/>
        <v>0.27500000000000002</v>
      </c>
      <c r="E89"/>
      <c r="F89" s="61">
        <v>3.1</v>
      </c>
      <c r="G89" s="61">
        <v>3.5</v>
      </c>
      <c r="H89" s="61">
        <v>3.2</v>
      </c>
      <c r="I89" s="61">
        <v>3.4</v>
      </c>
      <c r="J89" s="61">
        <v>4</v>
      </c>
      <c r="K89" s="64">
        <v>84</v>
      </c>
      <c r="L89" s="36"/>
      <c r="M89" s="43">
        <f t="shared" si="13"/>
        <v>0.47499999999999998</v>
      </c>
      <c r="N89" s="38">
        <f t="shared" si="14"/>
        <v>0.375</v>
      </c>
      <c r="O89" s="36">
        <f t="shared" si="15"/>
        <v>0.44999999999999996</v>
      </c>
      <c r="P89" s="43">
        <f t="shared" si="10"/>
        <v>0.25</v>
      </c>
      <c r="Q89" s="43">
        <f t="shared" si="11"/>
        <v>0.4</v>
      </c>
      <c r="R89" s="43">
        <f t="shared" si="16"/>
        <v>0.16000000000000003</v>
      </c>
    </row>
    <row r="90" spans="1:18">
      <c r="A90" s="1" t="s">
        <v>134</v>
      </c>
      <c r="B90" s="1" t="s">
        <v>375</v>
      </c>
      <c r="C90" s="43">
        <f t="shared" si="12"/>
        <v>0.55249999999999999</v>
      </c>
      <c r="E90"/>
      <c r="F90" s="61">
        <v>3.9</v>
      </c>
      <c r="G90" s="61">
        <v>3.7</v>
      </c>
      <c r="H90" s="61">
        <v>3.2</v>
      </c>
      <c r="I90" s="61">
        <v>3.9</v>
      </c>
      <c r="J90" s="61">
        <v>4</v>
      </c>
      <c r="K90" s="64">
        <v>21</v>
      </c>
      <c r="L90" s="36"/>
      <c r="M90" s="43">
        <f t="shared" si="13"/>
        <v>0.27500000000000002</v>
      </c>
      <c r="N90" s="38">
        <f t="shared" si="14"/>
        <v>0.32499999999999996</v>
      </c>
      <c r="O90" s="36">
        <f t="shared" si="15"/>
        <v>0.44999999999999996</v>
      </c>
      <c r="P90" s="43">
        <f t="shared" si="10"/>
        <v>0.25</v>
      </c>
      <c r="Q90" s="43">
        <f t="shared" si="11"/>
        <v>0.27500000000000002</v>
      </c>
      <c r="R90" s="43">
        <f t="shared" si="16"/>
        <v>0.79</v>
      </c>
    </row>
    <row r="91" spans="1:18">
      <c r="A91" s="1" t="s">
        <v>135</v>
      </c>
      <c r="B91" s="1" t="s">
        <v>297</v>
      </c>
      <c r="C91" s="43">
        <f t="shared" si="12"/>
        <v>0.63</v>
      </c>
      <c r="E91"/>
      <c r="F91" s="61">
        <v>4.2</v>
      </c>
      <c r="G91" s="61">
        <v>3.9</v>
      </c>
      <c r="H91" s="61">
        <v>3.4</v>
      </c>
      <c r="I91" s="61">
        <v>3.5</v>
      </c>
      <c r="J91" s="61">
        <v>3.6</v>
      </c>
      <c r="K91" s="64">
        <v>6</v>
      </c>
      <c r="L91" s="36"/>
      <c r="M91" s="43">
        <f t="shared" si="13"/>
        <v>0.19999999999999996</v>
      </c>
      <c r="N91" s="38">
        <f t="shared" si="14"/>
        <v>0.27500000000000002</v>
      </c>
      <c r="O91" s="36">
        <f t="shared" si="15"/>
        <v>0.4</v>
      </c>
      <c r="P91" s="43">
        <f t="shared" si="10"/>
        <v>0.35</v>
      </c>
      <c r="Q91" s="43">
        <f t="shared" si="11"/>
        <v>0.375</v>
      </c>
      <c r="R91" s="43">
        <f t="shared" si="16"/>
        <v>0.94</v>
      </c>
    </row>
    <row r="92" spans="1:18">
      <c r="A92" s="1" t="s">
        <v>130</v>
      </c>
      <c r="B92" s="1" t="s">
        <v>376</v>
      </c>
      <c r="C92" s="43">
        <f t="shared" si="12"/>
        <v>0.56749999999999989</v>
      </c>
      <c r="E92"/>
      <c r="F92" s="61">
        <v>3.5</v>
      </c>
      <c r="G92" s="61">
        <v>3.4</v>
      </c>
      <c r="H92" s="61">
        <v>2.4</v>
      </c>
      <c r="I92" s="61">
        <v>3.6</v>
      </c>
      <c r="J92" s="61">
        <v>2.6</v>
      </c>
      <c r="K92" s="64">
        <v>34</v>
      </c>
      <c r="L92" s="36"/>
      <c r="M92" s="43">
        <f t="shared" si="13"/>
        <v>0.375</v>
      </c>
      <c r="N92" s="38">
        <f t="shared" si="14"/>
        <v>0.4</v>
      </c>
      <c r="O92" s="36">
        <f t="shared" si="15"/>
        <v>0.65</v>
      </c>
      <c r="P92" s="43">
        <f t="shared" si="10"/>
        <v>0.6</v>
      </c>
      <c r="Q92" s="43">
        <f t="shared" si="11"/>
        <v>0.35</v>
      </c>
      <c r="R92" s="43">
        <f t="shared" si="16"/>
        <v>0.65999999999999992</v>
      </c>
    </row>
    <row r="93" spans="1:18">
      <c r="A93" s="1" t="s">
        <v>156</v>
      </c>
      <c r="B93" s="1" t="s">
        <v>326</v>
      </c>
      <c r="C93" s="43">
        <f t="shared" si="12"/>
        <v>0.42500000000000004</v>
      </c>
      <c r="E93"/>
      <c r="F93" s="61">
        <v>4.2</v>
      </c>
      <c r="G93" s="61">
        <v>4</v>
      </c>
      <c r="H93" s="61">
        <v>3.1</v>
      </c>
      <c r="I93" s="61">
        <v>4.0999999999999996</v>
      </c>
      <c r="J93" s="61">
        <v>3.2</v>
      </c>
      <c r="K93" s="64">
        <v>47</v>
      </c>
      <c r="L93" s="36"/>
      <c r="M93" s="43">
        <f t="shared" si="13"/>
        <v>0.19999999999999996</v>
      </c>
      <c r="N93" s="38">
        <f t="shared" si="14"/>
        <v>0.25</v>
      </c>
      <c r="O93" s="36">
        <f t="shared" si="15"/>
        <v>0.47499999999999998</v>
      </c>
      <c r="P93" s="43">
        <f t="shared" si="10"/>
        <v>0.44999999999999996</v>
      </c>
      <c r="Q93" s="43">
        <f t="shared" si="11"/>
        <v>0.22500000000000009</v>
      </c>
      <c r="R93" s="43">
        <f t="shared" si="16"/>
        <v>0.53</v>
      </c>
    </row>
    <row r="94" spans="1:18">
      <c r="A94" s="1" t="s">
        <v>28</v>
      </c>
      <c r="B94" s="1" t="s">
        <v>377</v>
      </c>
      <c r="C94" s="43">
        <f t="shared" si="12"/>
        <v>0.4975</v>
      </c>
      <c r="E94"/>
      <c r="F94" s="61">
        <v>3.5</v>
      </c>
      <c r="G94" s="61">
        <v>3.4</v>
      </c>
      <c r="H94" s="61">
        <v>3.4</v>
      </c>
      <c r="I94" s="61">
        <v>3.3</v>
      </c>
      <c r="J94" s="61">
        <v>3.7</v>
      </c>
      <c r="K94" s="64">
        <v>39</v>
      </c>
      <c r="M94" s="43">
        <f t="shared" si="13"/>
        <v>0.375</v>
      </c>
      <c r="N94" s="38">
        <f t="shared" si="14"/>
        <v>0.4</v>
      </c>
      <c r="O94" s="36">
        <f t="shared" si="15"/>
        <v>0.4</v>
      </c>
      <c r="P94" s="43">
        <f t="shared" si="10"/>
        <v>0.32499999999999996</v>
      </c>
      <c r="Q94" s="43">
        <f t="shared" si="11"/>
        <v>0.42500000000000004</v>
      </c>
      <c r="R94" s="43">
        <f t="shared" si="16"/>
        <v>0.61</v>
      </c>
    </row>
    <row r="95" spans="1:18">
      <c r="A95" s="1" t="s">
        <v>48</v>
      </c>
      <c r="B95" s="1" t="s">
        <v>298</v>
      </c>
      <c r="C95" s="43">
        <f t="shared" si="12"/>
        <v>0.65749999999999997</v>
      </c>
      <c r="E95"/>
      <c r="F95" s="61">
        <v>4.4000000000000004</v>
      </c>
      <c r="G95" s="61">
        <v>3.9</v>
      </c>
      <c r="H95" s="61">
        <v>3.2</v>
      </c>
      <c r="I95" s="61">
        <v>3.3</v>
      </c>
      <c r="J95" s="61">
        <v>3.5</v>
      </c>
      <c r="K95" s="64">
        <v>2</v>
      </c>
      <c r="M95" s="43">
        <f t="shared" si="13"/>
        <v>0.14999999999999991</v>
      </c>
      <c r="N95" s="38">
        <f t="shared" si="14"/>
        <v>0.27500000000000002</v>
      </c>
      <c r="O95" s="36">
        <f t="shared" si="15"/>
        <v>0.44999999999999996</v>
      </c>
      <c r="P95" s="43">
        <f t="shared" si="10"/>
        <v>0.375</v>
      </c>
      <c r="Q95" s="43">
        <f t="shared" si="11"/>
        <v>0.42500000000000004</v>
      </c>
      <c r="R95" s="43">
        <f t="shared" si="16"/>
        <v>0.98</v>
      </c>
    </row>
    <row r="96" spans="1:18">
      <c r="A96" s="1" t="s">
        <v>88</v>
      </c>
      <c r="B96" s="1" t="s">
        <v>242</v>
      </c>
      <c r="C96" s="43">
        <f t="shared" si="12"/>
        <v>0.67</v>
      </c>
      <c r="E96"/>
      <c r="F96" s="61">
        <v>3.4</v>
      </c>
      <c r="G96" s="61">
        <v>3.1</v>
      </c>
      <c r="H96" s="61">
        <v>2.4</v>
      </c>
      <c r="I96" s="61">
        <v>3</v>
      </c>
      <c r="J96" s="61">
        <v>2.5</v>
      </c>
      <c r="K96" s="64">
        <v>19</v>
      </c>
      <c r="M96" s="43">
        <f t="shared" si="13"/>
        <v>0.4</v>
      </c>
      <c r="N96" s="38">
        <f t="shared" si="14"/>
        <v>0.47499999999999998</v>
      </c>
      <c r="O96" s="36">
        <f t="shared" si="15"/>
        <v>0.65</v>
      </c>
      <c r="P96" s="43">
        <f t="shared" si="10"/>
        <v>0.625</v>
      </c>
      <c r="Q96" s="43">
        <f t="shared" si="11"/>
        <v>0.5</v>
      </c>
      <c r="R96" s="43">
        <f t="shared" si="16"/>
        <v>0.81</v>
      </c>
    </row>
    <row r="97" spans="1:18">
      <c r="A97" s="1" t="s">
        <v>127</v>
      </c>
      <c r="B97" s="1" t="s">
        <v>378</v>
      </c>
      <c r="C97" s="43">
        <f t="shared" si="12"/>
        <v>0.55999999999999994</v>
      </c>
      <c r="E97"/>
      <c r="F97" s="61">
        <v>3.9</v>
      </c>
      <c r="G97" s="61">
        <v>4</v>
      </c>
      <c r="H97" s="61">
        <v>3.8</v>
      </c>
      <c r="I97" s="61">
        <v>3.8</v>
      </c>
      <c r="J97" s="61">
        <v>3.7</v>
      </c>
      <c r="K97" s="64">
        <v>17</v>
      </c>
      <c r="M97" s="43">
        <f t="shared" si="13"/>
        <v>0.27500000000000002</v>
      </c>
      <c r="N97" s="38">
        <f t="shared" si="14"/>
        <v>0.25</v>
      </c>
      <c r="O97" s="36">
        <f t="shared" si="15"/>
        <v>0.30000000000000004</v>
      </c>
      <c r="P97" s="43">
        <f t="shared" si="10"/>
        <v>0.32499999999999996</v>
      </c>
      <c r="Q97" s="43">
        <f t="shared" si="11"/>
        <v>0.30000000000000004</v>
      </c>
      <c r="R97" s="43">
        <f t="shared" si="16"/>
        <v>0.83</v>
      </c>
    </row>
    <row r="98" spans="1:18">
      <c r="A98" s="1" t="s">
        <v>31</v>
      </c>
      <c r="B98" s="1" t="s">
        <v>300</v>
      </c>
      <c r="C98" s="43">
        <f t="shared" si="12"/>
        <v>0.73750000000000004</v>
      </c>
      <c r="E98"/>
      <c r="F98" s="61">
        <v>3.3</v>
      </c>
      <c r="G98" s="61">
        <v>2.8</v>
      </c>
      <c r="H98" s="61">
        <v>3.1</v>
      </c>
      <c r="I98" s="61">
        <v>2.7</v>
      </c>
      <c r="J98" s="61">
        <v>2.2000000000000002</v>
      </c>
      <c r="K98" s="64">
        <v>7</v>
      </c>
      <c r="M98" s="43">
        <f t="shared" si="13"/>
        <v>0.42500000000000004</v>
      </c>
      <c r="N98" s="38">
        <f t="shared" si="14"/>
        <v>0.55000000000000004</v>
      </c>
      <c r="O98" s="36">
        <f t="shared" si="15"/>
        <v>0.47499999999999998</v>
      </c>
      <c r="P98" s="43">
        <f t="shared" si="10"/>
        <v>0.7</v>
      </c>
      <c r="Q98" s="43">
        <f t="shared" si="11"/>
        <v>0.57499999999999996</v>
      </c>
      <c r="R98" s="43">
        <f t="shared" si="16"/>
        <v>0.92999999999999994</v>
      </c>
    </row>
    <row r="99" spans="1:18">
      <c r="A99" s="1" t="s">
        <v>143</v>
      </c>
      <c r="B99" s="1" t="s">
        <v>236</v>
      </c>
      <c r="C99" s="43">
        <f t="shared" si="12"/>
        <v>0.46</v>
      </c>
      <c r="E99"/>
      <c r="F99" s="61">
        <v>4.0999999999999996</v>
      </c>
      <c r="G99" s="61">
        <v>4.0999999999999996</v>
      </c>
      <c r="H99" s="61">
        <v>3.8</v>
      </c>
      <c r="I99" s="61">
        <v>3.7</v>
      </c>
      <c r="J99" s="61">
        <v>3.7</v>
      </c>
      <c r="K99" s="64">
        <v>36</v>
      </c>
      <c r="M99" s="43">
        <f t="shared" si="13"/>
        <v>0.22500000000000009</v>
      </c>
      <c r="N99" s="38">
        <f t="shared" si="14"/>
        <v>0.22500000000000009</v>
      </c>
      <c r="O99" s="36">
        <f t="shared" si="15"/>
        <v>0.30000000000000004</v>
      </c>
      <c r="P99" s="43">
        <f t="shared" si="10"/>
        <v>0.32499999999999996</v>
      </c>
      <c r="Q99" s="43">
        <f t="shared" si="11"/>
        <v>0.32499999999999996</v>
      </c>
      <c r="R99" s="43">
        <f t="shared" si="16"/>
        <v>0.64</v>
      </c>
    </row>
    <row r="100" spans="1:18">
      <c r="A100" s="1" t="s">
        <v>144</v>
      </c>
      <c r="B100" s="1" t="s">
        <v>328</v>
      </c>
      <c r="C100" s="43">
        <f t="shared" si="12"/>
        <v>0.36499999999999999</v>
      </c>
      <c r="E100"/>
      <c r="F100" s="61">
        <v>3.9</v>
      </c>
      <c r="G100" s="61">
        <v>3.5</v>
      </c>
      <c r="H100" s="61">
        <v>3.2</v>
      </c>
      <c r="I100" s="61">
        <v>4.0999999999999996</v>
      </c>
      <c r="J100" s="61">
        <v>4.5</v>
      </c>
      <c r="K100" s="64">
        <v>56</v>
      </c>
      <c r="M100" s="43">
        <f t="shared" si="13"/>
        <v>0.27500000000000002</v>
      </c>
      <c r="N100" s="38">
        <f t="shared" si="14"/>
        <v>0.375</v>
      </c>
      <c r="O100" s="36">
        <f t="shared" si="15"/>
        <v>0.44999999999999996</v>
      </c>
      <c r="P100" s="43">
        <f t="shared" si="10"/>
        <v>0.125</v>
      </c>
      <c r="Q100" s="43">
        <f t="shared" si="11"/>
        <v>0.22500000000000009</v>
      </c>
      <c r="R100" s="43">
        <f t="shared" si="16"/>
        <v>0.43999999999999995</v>
      </c>
    </row>
    <row r="101" spans="1:18">
      <c r="A101" s="1" t="s">
        <v>139</v>
      </c>
      <c r="B101" s="1" t="s">
        <v>234</v>
      </c>
      <c r="C101" s="43">
        <f t="shared" si="12"/>
        <v>0.625</v>
      </c>
      <c r="E101"/>
      <c r="F101" s="61">
        <v>4</v>
      </c>
      <c r="G101" s="61">
        <v>3.4</v>
      </c>
      <c r="H101" s="61">
        <v>2.8</v>
      </c>
      <c r="I101" s="61">
        <v>3.7</v>
      </c>
      <c r="J101" s="61">
        <v>2.5</v>
      </c>
      <c r="K101" s="64">
        <v>18</v>
      </c>
      <c r="M101" s="43">
        <f t="shared" si="13"/>
        <v>0.25</v>
      </c>
      <c r="N101" s="38">
        <f t="shared" si="14"/>
        <v>0.4</v>
      </c>
      <c r="O101" s="36">
        <f t="shared" si="15"/>
        <v>0.55000000000000004</v>
      </c>
      <c r="P101" s="43">
        <f t="shared" si="10"/>
        <v>0.625</v>
      </c>
      <c r="Q101" s="43">
        <f t="shared" si="11"/>
        <v>0.32499999999999996</v>
      </c>
      <c r="R101" s="43">
        <f t="shared" si="16"/>
        <v>0.82000000000000006</v>
      </c>
    </row>
    <row r="102" spans="1:18">
      <c r="A102" s="1" t="s">
        <v>141</v>
      </c>
      <c r="B102" s="1" t="s">
        <v>379</v>
      </c>
      <c r="C102" s="43">
        <f t="shared" si="12"/>
        <v>0.60250000000000004</v>
      </c>
      <c r="E102"/>
      <c r="F102" s="61">
        <v>4</v>
      </c>
      <c r="G102" s="61">
        <v>3.1</v>
      </c>
      <c r="H102" s="61">
        <v>3.4</v>
      </c>
      <c r="I102" s="61">
        <v>3.3</v>
      </c>
      <c r="J102" s="61">
        <v>3.5</v>
      </c>
      <c r="K102" s="64">
        <v>18</v>
      </c>
      <c r="M102" s="43">
        <f t="shared" si="13"/>
        <v>0.25</v>
      </c>
      <c r="N102" s="38">
        <f t="shared" si="14"/>
        <v>0.47499999999999998</v>
      </c>
      <c r="O102" s="36">
        <f t="shared" si="15"/>
        <v>0.4</v>
      </c>
      <c r="P102" s="43">
        <f t="shared" si="10"/>
        <v>0.375</v>
      </c>
      <c r="Q102" s="43">
        <f t="shared" si="11"/>
        <v>0.42500000000000004</v>
      </c>
      <c r="R102" s="43">
        <f t="shared" si="16"/>
        <v>0.82000000000000006</v>
      </c>
    </row>
    <row r="103" spans="1:18">
      <c r="A103" s="1" t="s">
        <v>142</v>
      </c>
      <c r="B103" s="1" t="s">
        <v>301</v>
      </c>
      <c r="C103" s="43">
        <f t="shared" si="12"/>
        <v>0.58750000000000002</v>
      </c>
      <c r="E103"/>
      <c r="F103" s="61">
        <v>3.9</v>
      </c>
      <c r="G103" s="61">
        <v>3.5</v>
      </c>
      <c r="H103" s="61">
        <v>3.6</v>
      </c>
      <c r="I103" s="61">
        <v>3.2</v>
      </c>
      <c r="J103" s="61">
        <v>3.1</v>
      </c>
      <c r="K103" s="64">
        <v>21</v>
      </c>
      <c r="M103" s="43">
        <f t="shared" si="13"/>
        <v>0.27500000000000002</v>
      </c>
      <c r="N103" s="38">
        <f t="shared" si="14"/>
        <v>0.375</v>
      </c>
      <c r="O103" s="36">
        <f t="shared" si="15"/>
        <v>0.35</v>
      </c>
      <c r="P103" s="43">
        <f t="shared" si="10"/>
        <v>0.47499999999999998</v>
      </c>
      <c r="Q103" s="43">
        <f t="shared" si="11"/>
        <v>0.44999999999999996</v>
      </c>
      <c r="R103" s="43">
        <f t="shared" si="16"/>
        <v>0.79</v>
      </c>
    </row>
    <row r="104" spans="1:18">
      <c r="A104" s="1" t="s">
        <v>145</v>
      </c>
      <c r="B104" s="1" t="s">
        <v>330</v>
      </c>
      <c r="C104" s="43">
        <f t="shared" si="12"/>
        <v>0.3775</v>
      </c>
      <c r="E104"/>
      <c r="F104" s="61">
        <v>3.6</v>
      </c>
      <c r="G104" s="61">
        <v>3.6</v>
      </c>
      <c r="H104" s="61">
        <v>2.2999999999999998</v>
      </c>
      <c r="I104" s="61">
        <v>4</v>
      </c>
      <c r="J104" s="61">
        <v>4.2</v>
      </c>
      <c r="K104" s="64">
        <v>61</v>
      </c>
      <c r="M104" s="43">
        <f t="shared" si="13"/>
        <v>0.35</v>
      </c>
      <c r="N104" s="38">
        <f t="shared" si="14"/>
        <v>0.35</v>
      </c>
      <c r="O104" s="36">
        <f t="shared" si="15"/>
        <v>0.67500000000000004</v>
      </c>
      <c r="P104" s="43">
        <f t="shared" ref="P104:P114" si="17">IF(ISNUMBER(J104)=TRUE,P$5*(J104-P$4)/(P$3-P$4)+(1-P$5)*(1-(J104-P$4)/(P$3-P$4)),"..")</f>
        <v>0.19999999999999996</v>
      </c>
      <c r="Q104" s="43">
        <f t="shared" ref="Q104:Q114" si="18">IF(ISNUMBER(I104)=TRUE,Q$5*(I104-Q$4)/(Q$3-Q$4)+(1-Q$5)*(1-(I104-Q$4)/(Q$3-Q$4)),"..")</f>
        <v>0.25</v>
      </c>
      <c r="R104" s="43">
        <f t="shared" si="16"/>
        <v>0.39</v>
      </c>
    </row>
    <row r="105" spans="1:18">
      <c r="A105" s="1" t="s">
        <v>146</v>
      </c>
      <c r="B105" s="1" t="s">
        <v>303</v>
      </c>
      <c r="C105" s="43">
        <f t="shared" si="12"/>
        <v>0.42749999999999999</v>
      </c>
      <c r="E105"/>
      <c r="F105" s="61">
        <v>4.0999999999999996</v>
      </c>
      <c r="G105" s="61">
        <v>4.2</v>
      </c>
      <c r="H105" s="61">
        <v>3.4</v>
      </c>
      <c r="I105" s="61">
        <v>4.3</v>
      </c>
      <c r="J105" s="61">
        <v>4.5</v>
      </c>
      <c r="K105" s="64">
        <v>37</v>
      </c>
      <c r="M105" s="43">
        <f t="shared" si="13"/>
        <v>0.22500000000000009</v>
      </c>
      <c r="N105" s="38">
        <f t="shared" si="14"/>
        <v>0.19999999999999996</v>
      </c>
      <c r="O105" s="36">
        <f t="shared" si="15"/>
        <v>0.4</v>
      </c>
      <c r="P105" s="43">
        <f t="shared" si="17"/>
        <v>0.125</v>
      </c>
      <c r="Q105" s="43">
        <f t="shared" si="18"/>
        <v>0.17500000000000004</v>
      </c>
      <c r="R105" s="43">
        <f t="shared" si="16"/>
        <v>0.63</v>
      </c>
    </row>
    <row r="106" spans="1:18">
      <c r="A106" s="1" t="s">
        <v>55</v>
      </c>
      <c r="B106" s="1" t="s">
        <v>380</v>
      </c>
      <c r="C106" s="43">
        <f t="shared" si="12"/>
        <v>0.66500000000000004</v>
      </c>
      <c r="E106"/>
      <c r="F106" s="61">
        <v>3.9</v>
      </c>
      <c r="G106" s="61">
        <v>3.6</v>
      </c>
      <c r="H106" s="61">
        <v>3.9</v>
      </c>
      <c r="I106" s="61">
        <v>3.3</v>
      </c>
      <c r="J106" s="61">
        <v>2.7</v>
      </c>
      <c r="K106" s="64">
        <v>5</v>
      </c>
      <c r="M106" s="43">
        <f t="shared" si="13"/>
        <v>0.27500000000000002</v>
      </c>
      <c r="N106" s="38">
        <f t="shared" si="14"/>
        <v>0.35</v>
      </c>
      <c r="O106" s="36">
        <f t="shared" si="15"/>
        <v>0.27500000000000002</v>
      </c>
      <c r="P106" s="43">
        <f t="shared" si="17"/>
        <v>0.57499999999999996</v>
      </c>
      <c r="Q106" s="43">
        <f t="shared" si="18"/>
        <v>0.42500000000000004</v>
      </c>
      <c r="R106" s="43">
        <f t="shared" si="16"/>
        <v>0.95</v>
      </c>
    </row>
    <row r="107" spans="1:18">
      <c r="A107" s="1" t="s">
        <v>148</v>
      </c>
      <c r="B107" s="1" t="s">
        <v>381</v>
      </c>
      <c r="C107" s="43">
        <f t="shared" si="12"/>
        <v>0.62999999999999989</v>
      </c>
      <c r="E107"/>
      <c r="F107" s="61">
        <v>4.0999999999999996</v>
      </c>
      <c r="G107" s="61">
        <v>3.7</v>
      </c>
      <c r="H107" s="61">
        <v>3.7</v>
      </c>
      <c r="I107" s="61">
        <v>3.6</v>
      </c>
      <c r="J107" s="61">
        <v>3.3</v>
      </c>
      <c r="K107" s="64">
        <v>7</v>
      </c>
      <c r="M107" s="43">
        <f t="shared" si="13"/>
        <v>0.22500000000000009</v>
      </c>
      <c r="N107" s="38">
        <f t="shared" si="14"/>
        <v>0.32499999999999996</v>
      </c>
      <c r="O107" s="36">
        <f t="shared" si="15"/>
        <v>0.32499999999999996</v>
      </c>
      <c r="P107" s="43">
        <f t="shared" si="17"/>
        <v>0.42500000000000004</v>
      </c>
      <c r="Q107" s="43">
        <f t="shared" si="18"/>
        <v>0.35</v>
      </c>
      <c r="R107" s="43">
        <f t="shared" si="16"/>
        <v>0.92999999999999994</v>
      </c>
    </row>
    <row r="108" spans="1:18">
      <c r="A108" s="1" t="s">
        <v>147</v>
      </c>
      <c r="B108" s="1" t="s">
        <v>262</v>
      </c>
      <c r="C108" s="43">
        <f t="shared" si="12"/>
        <v>0.71499999999999997</v>
      </c>
      <c r="E108"/>
      <c r="F108" s="61">
        <v>3.5</v>
      </c>
      <c r="G108" s="61">
        <v>3.2</v>
      </c>
      <c r="H108" s="61">
        <v>2.8</v>
      </c>
      <c r="I108" s="61">
        <v>3.2</v>
      </c>
      <c r="J108" s="61">
        <v>3.1</v>
      </c>
      <c r="K108" s="64">
        <v>3</v>
      </c>
      <c r="M108" s="43">
        <f t="shared" si="13"/>
        <v>0.375</v>
      </c>
      <c r="N108" s="38">
        <f t="shared" si="14"/>
        <v>0.44999999999999996</v>
      </c>
      <c r="O108" s="36">
        <f t="shared" si="15"/>
        <v>0.55000000000000004</v>
      </c>
      <c r="P108" s="43">
        <f t="shared" si="17"/>
        <v>0.47499999999999998</v>
      </c>
      <c r="Q108" s="43">
        <f t="shared" si="18"/>
        <v>0.44999999999999996</v>
      </c>
      <c r="R108" s="43">
        <f t="shared" si="16"/>
        <v>0.97</v>
      </c>
    </row>
    <row r="109" spans="1:18">
      <c r="A109" s="1" t="s">
        <v>152</v>
      </c>
      <c r="B109" s="1" t="s">
        <v>382</v>
      </c>
      <c r="C109" s="43">
        <f t="shared" si="12"/>
        <v>0.61499999999999999</v>
      </c>
      <c r="E109"/>
      <c r="F109" s="61">
        <v>4.4000000000000004</v>
      </c>
      <c r="G109" s="61">
        <v>4</v>
      </c>
      <c r="H109" s="61">
        <v>2.2000000000000002</v>
      </c>
      <c r="I109" s="61">
        <v>3.9</v>
      </c>
      <c r="J109" s="61">
        <v>3.3</v>
      </c>
      <c r="K109" s="64">
        <v>13</v>
      </c>
      <c r="M109" s="43">
        <f t="shared" si="13"/>
        <v>0.14999999999999991</v>
      </c>
      <c r="N109" s="38">
        <f t="shared" si="14"/>
        <v>0.25</v>
      </c>
      <c r="O109" s="36">
        <f t="shared" si="15"/>
        <v>0.7</v>
      </c>
      <c r="P109" s="43">
        <f t="shared" si="17"/>
        <v>0.42500000000000004</v>
      </c>
      <c r="Q109" s="43">
        <f t="shared" si="18"/>
        <v>0.27500000000000002</v>
      </c>
      <c r="R109" s="43">
        <f t="shared" si="16"/>
        <v>0.87</v>
      </c>
    </row>
    <row r="110" spans="1:18">
      <c r="A110" s="1" t="s">
        <v>150</v>
      </c>
      <c r="B110" s="1" t="s">
        <v>263</v>
      </c>
      <c r="C110" s="43">
        <f t="shared" si="12"/>
        <v>0.49</v>
      </c>
      <c r="E110"/>
      <c r="F110" s="61">
        <v>4.2</v>
      </c>
      <c r="G110" s="61">
        <v>3.8</v>
      </c>
      <c r="H110" s="61">
        <v>3.6</v>
      </c>
      <c r="I110" s="61">
        <v>4.3</v>
      </c>
      <c r="J110" s="61">
        <v>4.0999999999999996</v>
      </c>
      <c r="K110" s="64">
        <v>27</v>
      </c>
      <c r="M110" s="43">
        <f t="shared" si="13"/>
        <v>0.19999999999999996</v>
      </c>
      <c r="N110" s="38">
        <f t="shared" si="14"/>
        <v>0.30000000000000004</v>
      </c>
      <c r="O110" s="36">
        <f t="shared" si="15"/>
        <v>0.35</v>
      </c>
      <c r="P110" s="43">
        <f t="shared" si="17"/>
        <v>0.22500000000000009</v>
      </c>
      <c r="Q110" s="43">
        <f t="shared" si="18"/>
        <v>0.17500000000000004</v>
      </c>
      <c r="R110" s="43">
        <f t="shared" si="16"/>
        <v>0.73</v>
      </c>
    </row>
    <row r="111" spans="1:18">
      <c r="A111" s="1" t="s">
        <v>151</v>
      </c>
      <c r="B111" s="1" t="s">
        <v>235</v>
      </c>
      <c r="C111" s="43">
        <f t="shared" si="12"/>
        <v>0.59</v>
      </c>
      <c r="E111"/>
      <c r="F111" s="61">
        <v>2.8</v>
      </c>
      <c r="G111" s="61">
        <v>2.7</v>
      </c>
      <c r="H111" s="61">
        <v>2.8</v>
      </c>
      <c r="I111" s="61">
        <v>3.6</v>
      </c>
      <c r="J111" s="61">
        <v>3.5</v>
      </c>
      <c r="K111" s="64">
        <v>30</v>
      </c>
      <c r="M111" s="43">
        <f t="shared" si="13"/>
        <v>0.55000000000000004</v>
      </c>
      <c r="N111" s="38">
        <f t="shared" si="14"/>
        <v>0.57499999999999996</v>
      </c>
      <c r="O111" s="36">
        <f t="shared" si="15"/>
        <v>0.55000000000000004</v>
      </c>
      <c r="P111" s="43">
        <f t="shared" si="17"/>
        <v>0.375</v>
      </c>
      <c r="Q111" s="43">
        <f t="shared" si="18"/>
        <v>0.35</v>
      </c>
      <c r="R111" s="43">
        <f t="shared" si="16"/>
        <v>0.7</v>
      </c>
    </row>
    <row r="112" spans="1:18">
      <c r="A112" s="1" t="s">
        <v>154</v>
      </c>
      <c r="B112" s="1" t="s">
        <v>383</v>
      </c>
      <c r="C112" s="43">
        <f t="shared" si="12"/>
        <v>0.27750000000000002</v>
      </c>
      <c r="E112"/>
      <c r="F112" s="61">
        <v>4.0999999999999996</v>
      </c>
      <c r="G112" s="61">
        <v>3.9</v>
      </c>
      <c r="H112" s="61">
        <v>3.4</v>
      </c>
      <c r="I112" s="61">
        <v>3.9</v>
      </c>
      <c r="J112" s="61">
        <v>3.8</v>
      </c>
      <c r="K112" s="64">
        <v>74</v>
      </c>
      <c r="M112" s="43">
        <f t="shared" si="13"/>
        <v>0.22500000000000009</v>
      </c>
      <c r="N112" s="38">
        <f t="shared" si="14"/>
        <v>0.27500000000000002</v>
      </c>
      <c r="O112" s="36">
        <f t="shared" si="15"/>
        <v>0.4</v>
      </c>
      <c r="P112" s="43">
        <f t="shared" si="17"/>
        <v>0.30000000000000004</v>
      </c>
      <c r="Q112" s="43">
        <f t="shared" si="18"/>
        <v>0.27500000000000002</v>
      </c>
      <c r="R112" s="43">
        <f t="shared" si="16"/>
        <v>0.26</v>
      </c>
    </row>
    <row r="113" spans="1:18">
      <c r="A113" s="1" t="s">
        <v>158</v>
      </c>
      <c r="B113" s="1" t="s">
        <v>331</v>
      </c>
      <c r="C113" s="43" t="str">
        <f t="shared" si="12"/>
        <v>..</v>
      </c>
      <c r="E113"/>
      <c r="F113" s="61">
        <v>4</v>
      </c>
      <c r="G113" s="61">
        <v>3.3</v>
      </c>
      <c r="H113" s="61">
        <v>3</v>
      </c>
      <c r="I113" s="61">
        <v>3.8</v>
      </c>
      <c r="J113" s="61">
        <v>4.3</v>
      </c>
      <c r="K113" s="64" t="s">
        <v>181</v>
      </c>
      <c r="M113" s="43">
        <f t="shared" si="13"/>
        <v>0.25</v>
      </c>
      <c r="N113" s="38">
        <f t="shared" si="14"/>
        <v>0.42500000000000004</v>
      </c>
      <c r="O113" s="36">
        <f t="shared" si="15"/>
        <v>0.5</v>
      </c>
      <c r="P113" s="43">
        <f t="shared" si="17"/>
        <v>0.17500000000000004</v>
      </c>
      <c r="Q113" s="43">
        <f t="shared" si="18"/>
        <v>0.30000000000000004</v>
      </c>
      <c r="R113" s="43" t="str">
        <f t="shared" si="16"/>
        <v>..</v>
      </c>
    </row>
    <row r="114" spans="1:18">
      <c r="A114" s="1" t="s">
        <v>159</v>
      </c>
      <c r="B114" s="1" t="s">
        <v>332</v>
      </c>
      <c r="C114" s="43">
        <f t="shared" si="12"/>
        <v>0.32750000000000001</v>
      </c>
      <c r="E114"/>
      <c r="F114" s="61">
        <v>4</v>
      </c>
      <c r="G114" s="61">
        <v>3.9</v>
      </c>
      <c r="H114" s="61">
        <v>3.7</v>
      </c>
      <c r="I114" s="61">
        <v>4</v>
      </c>
      <c r="J114" s="61">
        <v>3.9</v>
      </c>
      <c r="K114" s="64">
        <v>62</v>
      </c>
      <c r="M114" s="43">
        <f t="shared" si="13"/>
        <v>0.25</v>
      </c>
      <c r="N114" s="38">
        <f t="shared" si="14"/>
        <v>0.27500000000000002</v>
      </c>
      <c r="O114" s="36">
        <f t="shared" si="15"/>
        <v>0.32499999999999996</v>
      </c>
      <c r="P114" s="43">
        <f t="shared" si="17"/>
        <v>0.27500000000000002</v>
      </c>
      <c r="Q114" s="43">
        <f t="shared" si="18"/>
        <v>0.25</v>
      </c>
      <c r="R114" s="43">
        <f t="shared" si="16"/>
        <v>0.38</v>
      </c>
    </row>
    <row r="115" spans="1:18">
      <c r="E115"/>
    </row>
    <row r="116" spans="1:18">
      <c r="E116"/>
    </row>
    <row r="117" spans="1:18">
      <c r="E117"/>
    </row>
    <row r="118" spans="1:18">
      <c r="E118"/>
    </row>
    <row r="119" spans="1:18">
      <c r="E119"/>
    </row>
    <row r="120" spans="1:18">
      <c r="E120"/>
    </row>
    <row r="121" spans="1:18">
      <c r="E121"/>
    </row>
    <row r="122" spans="1:18">
      <c r="E122"/>
    </row>
    <row r="123" spans="1:18">
      <c r="E123"/>
    </row>
    <row r="124" spans="1:18">
      <c r="E124"/>
    </row>
    <row r="125" spans="1:18">
      <c r="E125"/>
    </row>
    <row r="126" spans="1:18">
      <c r="E126"/>
    </row>
    <row r="127" spans="1:18">
      <c r="E127"/>
    </row>
    <row r="128" spans="1:18">
      <c r="E128"/>
    </row>
    <row r="129" spans="5:5">
      <c r="E129"/>
    </row>
    <row r="130" spans="5:5">
      <c r="E130"/>
    </row>
    <row r="131" spans="5:5">
      <c r="E131"/>
    </row>
    <row r="132" spans="5:5">
      <c r="E132"/>
    </row>
    <row r="133" spans="5:5">
      <c r="E133"/>
    </row>
    <row r="134" spans="5:5">
      <c r="E134"/>
    </row>
    <row r="135" spans="5:5">
      <c r="E135"/>
    </row>
    <row r="136" spans="5:5">
      <c r="E136"/>
    </row>
    <row r="137" spans="5:5">
      <c r="E137"/>
    </row>
    <row r="138" spans="5:5">
      <c r="E138"/>
    </row>
    <row r="139" spans="5:5">
      <c r="E139"/>
    </row>
    <row r="140" spans="5:5">
      <c r="E140"/>
    </row>
    <row r="141" spans="5:5">
      <c r="E141" s="42"/>
    </row>
    <row r="142" spans="5:5">
      <c r="E142"/>
    </row>
    <row r="143" spans="5:5">
      <c r="E143"/>
    </row>
    <row r="144" spans="5:5">
      <c r="E144"/>
    </row>
    <row r="145" spans="5:5">
      <c r="E145"/>
    </row>
    <row r="146" spans="5:5">
      <c r="E146"/>
    </row>
    <row r="147" spans="5:5">
      <c r="E147"/>
    </row>
    <row r="148" spans="5:5">
      <c r="E148"/>
    </row>
    <row r="149" spans="5:5">
      <c r="E149"/>
    </row>
    <row r="150" spans="5:5">
      <c r="E150"/>
    </row>
    <row r="151" spans="5:5">
      <c r="E151"/>
    </row>
    <row r="152" spans="5:5">
      <c r="E152"/>
    </row>
    <row r="153" spans="5:5">
      <c r="E153"/>
    </row>
    <row r="154" spans="5:5">
      <c r="E154"/>
    </row>
    <row r="155" spans="5:5">
      <c r="E155" s="42"/>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s="42"/>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s="42"/>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s="42"/>
    </row>
    <row r="248" spans="5:5">
      <c r="E248"/>
    </row>
    <row r="249" spans="5:5">
      <c r="E249"/>
    </row>
    <row r="250" spans="5:5">
      <c r="E250"/>
    </row>
    <row r="251" spans="5:5">
      <c r="E251"/>
    </row>
    <row r="252" spans="5:5">
      <c r="E252"/>
    </row>
    <row r="253" spans="5:5">
      <c r="E253" s="42"/>
    </row>
    <row r="254" spans="5:5">
      <c r="E254"/>
    </row>
    <row r="255" spans="5:5">
      <c r="E255"/>
    </row>
    <row r="256" spans="5:5">
      <c r="E256"/>
    </row>
    <row r="257" spans="5:5">
      <c r="E25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7"/>
  <sheetViews>
    <sheetView workbookViewId="0">
      <selection activeCell="I1" sqref="I1"/>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0" width="8.81640625" style="1"/>
    <col min="11" max="11" width="17.1796875" style="1" customWidth="1"/>
    <col min="12" max="14" width="8" style="1" customWidth="1"/>
    <col min="15" max="15" width="5.453125" style="1" customWidth="1"/>
    <col min="16" max="17" width="8.81640625" style="1"/>
    <col min="18" max="18" width="17" style="1" customWidth="1"/>
    <col min="19" max="16384" width="8.81640625" style="1"/>
  </cols>
  <sheetData>
    <row r="1" spans="1:24">
      <c r="C1" s="2" t="s">
        <v>215</v>
      </c>
      <c r="F1" s="2" t="s">
        <v>216</v>
      </c>
      <c r="M1" s="1" t="s">
        <v>217</v>
      </c>
      <c r="P1" s="2"/>
    </row>
    <row r="2" spans="1:24" s="2" customFormat="1" ht="161.25" customHeight="1">
      <c r="F2" s="54" t="s">
        <v>218</v>
      </c>
      <c r="G2" s="54" t="s">
        <v>219</v>
      </c>
      <c r="H2" s="54" t="s">
        <v>220</v>
      </c>
      <c r="I2" s="54" t="s">
        <v>221</v>
      </c>
      <c r="J2" s="54" t="s">
        <v>222</v>
      </c>
      <c r="K2" s="55" t="s">
        <v>343</v>
      </c>
      <c r="L2" s="55"/>
      <c r="M2" s="55" t="s">
        <v>218</v>
      </c>
      <c r="N2" s="55" t="s">
        <v>219</v>
      </c>
      <c r="O2" s="55" t="s">
        <v>220</v>
      </c>
      <c r="P2" s="54" t="s">
        <v>221</v>
      </c>
      <c r="Q2" s="54" t="s">
        <v>222</v>
      </c>
      <c r="R2" s="55" t="s">
        <v>343</v>
      </c>
      <c r="S2" s="55"/>
      <c r="T2" s="55"/>
      <c r="U2" s="55"/>
      <c r="V2" s="55"/>
      <c r="W2" s="55"/>
      <c r="X2" s="55"/>
    </row>
    <row r="3" spans="1:24">
      <c r="E3" s="1" t="s">
        <v>224</v>
      </c>
      <c r="F3" s="35">
        <v>5</v>
      </c>
      <c r="G3" s="35">
        <v>5</v>
      </c>
      <c r="H3" s="35">
        <v>5</v>
      </c>
      <c r="I3" s="35">
        <v>5</v>
      </c>
      <c r="J3" s="35">
        <v>5</v>
      </c>
      <c r="K3" s="35">
        <v>1</v>
      </c>
      <c r="L3" s="35"/>
      <c r="M3" s="35">
        <v>5</v>
      </c>
      <c r="N3" s="35">
        <v>5</v>
      </c>
      <c r="O3" s="36">
        <v>5</v>
      </c>
      <c r="P3" s="35">
        <v>5</v>
      </c>
      <c r="Q3" s="35">
        <v>5</v>
      </c>
      <c r="R3" s="35">
        <v>1</v>
      </c>
      <c r="S3" s="35"/>
      <c r="T3" s="35"/>
      <c r="U3" s="35"/>
      <c r="V3" s="35"/>
      <c r="W3" s="35"/>
      <c r="X3" s="35"/>
    </row>
    <row r="4" spans="1:24">
      <c r="E4" s="1" t="s">
        <v>225</v>
      </c>
      <c r="F4" s="35">
        <v>1</v>
      </c>
      <c r="G4" s="35">
        <v>1</v>
      </c>
      <c r="H4" s="35">
        <v>1</v>
      </c>
      <c r="I4" s="35">
        <v>1</v>
      </c>
      <c r="J4" s="35">
        <v>1</v>
      </c>
      <c r="K4" s="35">
        <v>0</v>
      </c>
      <c r="L4" s="35"/>
      <c r="M4" s="35">
        <v>1</v>
      </c>
      <c r="N4" s="35">
        <v>1</v>
      </c>
      <c r="O4" s="36">
        <v>1</v>
      </c>
      <c r="P4" s="35">
        <v>1</v>
      </c>
      <c r="Q4" s="35">
        <v>1</v>
      </c>
      <c r="R4" s="35">
        <v>0</v>
      </c>
      <c r="S4" s="35"/>
      <c r="T4" s="35"/>
      <c r="U4" s="35"/>
      <c r="V4" s="35"/>
      <c r="W4" s="35"/>
      <c r="X4" s="35"/>
    </row>
    <row r="5" spans="1:24">
      <c r="E5" s="1" t="s">
        <v>226</v>
      </c>
      <c r="F5" s="35">
        <v>0</v>
      </c>
      <c r="G5" s="35">
        <v>0</v>
      </c>
      <c r="H5" s="35">
        <v>0</v>
      </c>
      <c r="I5" s="35">
        <v>0</v>
      </c>
      <c r="J5" s="35">
        <v>0</v>
      </c>
      <c r="K5" s="35">
        <v>0</v>
      </c>
      <c r="L5" s="35"/>
      <c r="M5" s="35">
        <v>0</v>
      </c>
      <c r="N5" s="35">
        <v>0</v>
      </c>
      <c r="O5" s="36">
        <v>0</v>
      </c>
      <c r="P5" s="35">
        <v>0</v>
      </c>
      <c r="Q5" s="35">
        <v>0</v>
      </c>
      <c r="R5" s="35">
        <v>0</v>
      </c>
      <c r="S5" s="35"/>
      <c r="T5" s="35"/>
      <c r="U5" s="35"/>
      <c r="V5" s="35"/>
      <c r="W5" s="35"/>
      <c r="X5" s="35"/>
    </row>
    <row r="6" spans="1:24">
      <c r="E6" s="1" t="s">
        <v>227</v>
      </c>
      <c r="F6" s="35" t="s">
        <v>228</v>
      </c>
      <c r="G6" s="35" t="s">
        <v>228</v>
      </c>
      <c r="H6" s="35" t="s">
        <v>228</v>
      </c>
      <c r="I6" s="35" t="s">
        <v>228</v>
      </c>
      <c r="J6" s="35" t="s">
        <v>228</v>
      </c>
      <c r="K6" s="35" t="s">
        <v>228</v>
      </c>
      <c r="L6" s="35"/>
      <c r="M6" s="35" t="s">
        <v>228</v>
      </c>
      <c r="N6" s="35" t="s">
        <v>228</v>
      </c>
      <c r="O6" s="36" t="s">
        <v>228</v>
      </c>
      <c r="P6" s="35" t="s">
        <v>228</v>
      </c>
      <c r="Q6" s="35" t="s">
        <v>228</v>
      </c>
      <c r="R6" s="35" t="s">
        <v>228</v>
      </c>
      <c r="S6" s="35"/>
      <c r="T6" s="35"/>
      <c r="U6" s="35"/>
      <c r="V6" s="35"/>
      <c r="W6" s="35"/>
      <c r="X6" s="35"/>
    </row>
    <row r="7" spans="1:24">
      <c r="C7" t="s">
        <v>1</v>
      </c>
      <c r="E7" s="1" t="s">
        <v>182</v>
      </c>
      <c r="F7" s="44"/>
      <c r="G7" s="44"/>
      <c r="H7" s="44"/>
      <c r="I7" s="44"/>
      <c r="J7" s="45"/>
      <c r="K7" s="44"/>
      <c r="L7" s="44"/>
      <c r="M7" s="45"/>
      <c r="N7" s="46"/>
      <c r="O7" s="36"/>
    </row>
    <row r="8" spans="1:24">
      <c r="A8" t="s">
        <v>8</v>
      </c>
      <c r="B8" s="1" t="s">
        <v>345</v>
      </c>
      <c r="C8" s="43">
        <f>IF(COUNT(M8:R8)&lt;6,"..",AVERAGE(AVERAGE(M8:Q8),R8))</f>
        <v>0.4286276</v>
      </c>
      <c r="E8" s="1" t="s">
        <v>182</v>
      </c>
      <c r="F8" s="1">
        <v>2.9</v>
      </c>
      <c r="G8" s="1">
        <v>3.2</v>
      </c>
      <c r="H8" s="1">
        <v>2.8</v>
      </c>
      <c r="I8" s="1">
        <v>3.1</v>
      </c>
      <c r="J8" s="1">
        <v>3.4</v>
      </c>
      <c r="K8" s="43">
        <v>0.62274479999999999</v>
      </c>
      <c r="L8" s="52"/>
      <c r="M8" s="43">
        <f t="shared" ref="M8:R8" si="0">IF(ISNUMBER(F8)=TRUE,M$5*(F8-M$4)/(M$3-M$4)+(1-M$5)*(1-(F8-M$4)/(M$3-M$4)),"..")</f>
        <v>0.52500000000000002</v>
      </c>
      <c r="N8" s="38">
        <f t="shared" si="0"/>
        <v>0.44999999999999996</v>
      </c>
      <c r="O8" s="36">
        <f t="shared" si="0"/>
        <v>0.55000000000000004</v>
      </c>
      <c r="P8" s="43">
        <f t="shared" si="0"/>
        <v>0.47499999999999998</v>
      </c>
      <c r="Q8" s="43">
        <f t="shared" si="0"/>
        <v>0.4</v>
      </c>
      <c r="R8" s="43">
        <f t="shared" si="0"/>
        <v>0.37725520000000001</v>
      </c>
      <c r="S8" s="43"/>
      <c r="T8" s="43"/>
      <c r="U8" s="43"/>
      <c r="V8" s="43"/>
      <c r="W8" s="43"/>
      <c r="X8" s="43"/>
    </row>
    <row r="9" spans="1:24">
      <c r="A9" t="s">
        <v>10</v>
      </c>
      <c r="B9" s="1" t="s">
        <v>247</v>
      </c>
      <c r="C9" s="43">
        <f t="shared" ref="C9:C72" si="1">IF(COUNT(M9:R9)&lt;6,"..",AVERAGE(AVERAGE(M9:Q9),R9))</f>
        <v>0.59551149999999997</v>
      </c>
      <c r="F9" s="1">
        <v>4.0999999999999996</v>
      </c>
      <c r="G9" s="1">
        <v>3.9</v>
      </c>
      <c r="H9" s="1">
        <v>3</v>
      </c>
      <c r="I9" s="1">
        <v>4</v>
      </c>
      <c r="J9" s="1">
        <v>3.7</v>
      </c>
      <c r="K9" s="43">
        <v>0.123977</v>
      </c>
      <c r="L9" s="52"/>
      <c r="M9" s="43">
        <f t="shared" ref="M9:M72" si="2">IF(ISNUMBER(F9)=TRUE,M$5*(F9-M$4)/(M$3-M$4)+(1-M$5)*(1-(F9-M$4)/(M$3-M$4)),"..")</f>
        <v>0.22500000000000009</v>
      </c>
      <c r="N9" s="38">
        <f t="shared" ref="N9:N72" si="3">IF(ISNUMBER(G9)=TRUE,N$5*(G9-N$4)/(N$3-N$4)+(1-N$5)*(1-(G9-N$4)/(N$3-N$4)),"..")</f>
        <v>0.27500000000000002</v>
      </c>
      <c r="O9" s="36">
        <f t="shared" ref="O9:O72" si="4">IF(ISNUMBER(H9)=TRUE,O$5*(H9-O$4)/(O$3-O$4)+(1-O$5)*(1-(H9-O$4)/(O$3-O$4)),"..")</f>
        <v>0.5</v>
      </c>
      <c r="P9" s="43">
        <f t="shared" ref="P9:P72" si="5">IF(ISNUMBER(I9)=TRUE,P$5*(I9-P$4)/(P$3-P$4)+(1-P$5)*(1-(I9-P$4)/(P$3-P$4)),"..")</f>
        <v>0.25</v>
      </c>
      <c r="Q9" s="43">
        <f t="shared" ref="Q9:Q72" si="6">IF(ISNUMBER(J9)=TRUE,Q$5*(J9-Q$4)/(Q$3-Q$4)+(1-Q$5)*(1-(J9-Q$4)/(Q$3-Q$4)),"..")</f>
        <v>0.32499999999999996</v>
      </c>
      <c r="R9" s="43">
        <f t="shared" ref="R9:R72" si="7">IF(ISNUMBER(K9)=TRUE,R$5*(K9-R$4)/(R$3-R$4)+(1-R$5)*(1-(K9-R$4)/(R$3-R$4)),"..")</f>
        <v>0.876023</v>
      </c>
      <c r="S9" s="43"/>
      <c r="T9" s="43"/>
      <c r="U9" s="43"/>
      <c r="V9" s="43"/>
      <c r="W9" s="43"/>
      <c r="X9" s="43"/>
    </row>
    <row r="10" spans="1:24">
      <c r="A10" t="s">
        <v>11</v>
      </c>
      <c r="B10" s="1" t="s">
        <v>265</v>
      </c>
      <c r="C10" s="43">
        <f t="shared" si="1"/>
        <v>0.5556799</v>
      </c>
      <c r="F10" s="1">
        <v>3.6</v>
      </c>
      <c r="G10" s="1">
        <v>3.8</v>
      </c>
      <c r="H10" s="1">
        <v>2.9</v>
      </c>
      <c r="I10" s="1">
        <v>3.8</v>
      </c>
      <c r="J10" s="1">
        <v>4.0999999999999996</v>
      </c>
      <c r="K10" s="43">
        <v>0.22864019999999999</v>
      </c>
      <c r="L10" s="52"/>
      <c r="M10" s="43">
        <f t="shared" si="2"/>
        <v>0.35</v>
      </c>
      <c r="N10" s="38">
        <f t="shared" si="3"/>
        <v>0.30000000000000004</v>
      </c>
      <c r="O10" s="36">
        <f t="shared" si="4"/>
        <v>0.52500000000000002</v>
      </c>
      <c r="P10" s="43">
        <f t="shared" si="5"/>
        <v>0.30000000000000004</v>
      </c>
      <c r="Q10" s="43">
        <f t="shared" si="6"/>
        <v>0.22500000000000009</v>
      </c>
      <c r="R10" s="43">
        <f t="shared" si="7"/>
        <v>0.77135980000000004</v>
      </c>
      <c r="S10" s="43"/>
      <c r="T10" s="43"/>
      <c r="U10" s="43"/>
      <c r="V10" s="43"/>
      <c r="W10" s="43"/>
      <c r="X10" s="43"/>
    </row>
    <row r="11" spans="1:24">
      <c r="A11" t="s">
        <v>12</v>
      </c>
      <c r="B11" s="1" t="s">
        <v>229</v>
      </c>
      <c r="C11" s="43">
        <f t="shared" si="1"/>
        <v>0.70290454999999996</v>
      </c>
      <c r="F11" s="1">
        <v>3.7</v>
      </c>
      <c r="G11" s="1">
        <v>3.3</v>
      </c>
      <c r="H11" s="1">
        <v>3.3</v>
      </c>
      <c r="I11" s="1">
        <v>3.2</v>
      </c>
      <c r="J11" s="1">
        <v>2.9</v>
      </c>
      <c r="K11" s="43">
        <v>2.4190900000000001E-2</v>
      </c>
      <c r="L11" s="52"/>
      <c r="M11" s="43">
        <f t="shared" si="2"/>
        <v>0.32499999999999996</v>
      </c>
      <c r="N11" s="38">
        <f t="shared" si="3"/>
        <v>0.42500000000000004</v>
      </c>
      <c r="O11" s="36">
        <f t="shared" si="4"/>
        <v>0.42500000000000004</v>
      </c>
      <c r="P11" s="43">
        <f t="shared" si="5"/>
        <v>0.44999999999999996</v>
      </c>
      <c r="Q11" s="43">
        <f t="shared" si="6"/>
        <v>0.52500000000000002</v>
      </c>
      <c r="R11" s="43">
        <f t="shared" si="7"/>
        <v>0.97580909999999998</v>
      </c>
      <c r="S11" s="43"/>
      <c r="T11" s="43"/>
      <c r="U11" s="43"/>
      <c r="V11" s="43"/>
      <c r="W11" s="43"/>
      <c r="X11" s="43"/>
    </row>
    <row r="12" spans="1:24">
      <c r="A12" t="s">
        <v>13</v>
      </c>
      <c r="B12" s="1" t="s">
        <v>384</v>
      </c>
      <c r="C12" s="43">
        <f t="shared" si="1"/>
        <v>0.72997175000000003</v>
      </c>
      <c r="F12" s="1">
        <v>3.2</v>
      </c>
      <c r="G12" s="1">
        <v>2.7</v>
      </c>
      <c r="H12" s="1">
        <v>2.8</v>
      </c>
      <c r="I12" s="1">
        <v>2.8</v>
      </c>
      <c r="J12" s="1">
        <v>2.5</v>
      </c>
      <c r="K12" s="43">
        <v>9.0056499999999998E-2</v>
      </c>
      <c r="L12" s="52"/>
      <c r="M12" s="43">
        <f t="shared" si="2"/>
        <v>0.44999999999999996</v>
      </c>
      <c r="N12" s="38">
        <f t="shared" si="3"/>
        <v>0.57499999999999996</v>
      </c>
      <c r="O12" s="36">
        <f t="shared" si="4"/>
        <v>0.55000000000000004</v>
      </c>
      <c r="P12" s="43">
        <f t="shared" si="5"/>
        <v>0.55000000000000004</v>
      </c>
      <c r="Q12" s="43">
        <f t="shared" si="6"/>
        <v>0.625</v>
      </c>
      <c r="R12" s="43">
        <f t="shared" si="7"/>
        <v>0.90994350000000002</v>
      </c>
      <c r="S12" s="43"/>
      <c r="T12" s="43"/>
      <c r="U12" s="43"/>
      <c r="V12" s="43"/>
      <c r="W12" s="43"/>
      <c r="X12" s="43"/>
    </row>
    <row r="13" spans="1:24">
      <c r="A13" t="s">
        <v>14</v>
      </c>
      <c r="B13" s="1" t="s">
        <v>266</v>
      </c>
      <c r="C13" s="43">
        <f t="shared" si="1"/>
        <v>0.53880760000000005</v>
      </c>
      <c r="E13" s="1" t="s">
        <v>182</v>
      </c>
      <c r="F13" s="1">
        <v>2.6</v>
      </c>
      <c r="G13" s="1">
        <v>2.5</v>
      </c>
      <c r="H13" s="1">
        <v>2.4</v>
      </c>
      <c r="I13" s="1">
        <v>3.3</v>
      </c>
      <c r="J13" s="1">
        <v>3.2</v>
      </c>
      <c r="K13" s="43">
        <v>0.47238479999999999</v>
      </c>
      <c r="L13" s="52"/>
      <c r="M13" s="43">
        <f t="shared" si="2"/>
        <v>0.6</v>
      </c>
      <c r="N13" s="38">
        <f t="shared" si="3"/>
        <v>0.625</v>
      </c>
      <c r="O13" s="36">
        <f t="shared" si="4"/>
        <v>0.65</v>
      </c>
      <c r="P13" s="43">
        <f t="shared" si="5"/>
        <v>0.42500000000000004</v>
      </c>
      <c r="Q13" s="43">
        <f t="shared" si="6"/>
        <v>0.44999999999999996</v>
      </c>
      <c r="R13" s="43">
        <f t="shared" si="7"/>
        <v>0.52761520000000006</v>
      </c>
      <c r="S13" s="43"/>
      <c r="T13" s="43"/>
      <c r="U13" s="43"/>
      <c r="V13" s="43"/>
      <c r="W13" s="43"/>
      <c r="X13" s="43"/>
    </row>
    <row r="14" spans="1:24">
      <c r="A14" t="s">
        <v>19</v>
      </c>
      <c r="B14" s="1" t="s">
        <v>347</v>
      </c>
      <c r="C14" s="43">
        <f t="shared" si="1"/>
        <v>0.34964755000000003</v>
      </c>
      <c r="F14" s="1">
        <v>3.8</v>
      </c>
      <c r="G14" s="1">
        <v>3.1</v>
      </c>
      <c r="H14" s="1">
        <v>2.2999999999999998</v>
      </c>
      <c r="I14" s="1">
        <v>4</v>
      </c>
      <c r="J14" s="1">
        <v>3.5</v>
      </c>
      <c r="K14" s="43">
        <v>0.71570489999999998</v>
      </c>
      <c r="L14" s="52"/>
      <c r="M14" s="43">
        <f t="shared" si="2"/>
        <v>0.30000000000000004</v>
      </c>
      <c r="N14" s="38">
        <f t="shared" si="3"/>
        <v>0.47499999999999998</v>
      </c>
      <c r="O14" s="36">
        <f t="shared" si="4"/>
        <v>0.67500000000000004</v>
      </c>
      <c r="P14" s="43">
        <f t="shared" si="5"/>
        <v>0.25</v>
      </c>
      <c r="Q14" s="43">
        <f t="shared" si="6"/>
        <v>0.375</v>
      </c>
      <c r="R14" s="43">
        <f t="shared" si="7"/>
        <v>0.28429510000000002</v>
      </c>
      <c r="S14" s="43"/>
      <c r="T14" s="43"/>
      <c r="U14" s="43"/>
      <c r="V14" s="43"/>
      <c r="W14" s="43"/>
      <c r="X14" s="43"/>
    </row>
    <row r="15" spans="1:24">
      <c r="A15" t="s">
        <v>23</v>
      </c>
      <c r="B15" s="1" t="s">
        <v>267</v>
      </c>
      <c r="C15" s="43">
        <f t="shared" si="1"/>
        <v>0.56796044999999995</v>
      </c>
      <c r="F15" s="1">
        <v>3.2</v>
      </c>
      <c r="G15" s="1">
        <v>3.2</v>
      </c>
      <c r="H15" s="1">
        <v>3.1</v>
      </c>
      <c r="I15" s="1">
        <v>3.8</v>
      </c>
      <c r="J15" s="1">
        <v>3.4</v>
      </c>
      <c r="K15" s="43">
        <v>0.27907910000000002</v>
      </c>
      <c r="L15" s="52"/>
      <c r="M15" s="43">
        <f t="shared" si="2"/>
        <v>0.44999999999999996</v>
      </c>
      <c r="N15" s="38">
        <f t="shared" si="3"/>
        <v>0.44999999999999996</v>
      </c>
      <c r="O15" s="36">
        <f t="shared" si="4"/>
        <v>0.47499999999999998</v>
      </c>
      <c r="P15" s="43">
        <f t="shared" si="5"/>
        <v>0.30000000000000004</v>
      </c>
      <c r="Q15" s="43">
        <f t="shared" si="6"/>
        <v>0.4</v>
      </c>
      <c r="R15" s="43">
        <f t="shared" si="7"/>
        <v>0.72092089999999998</v>
      </c>
      <c r="S15" s="43"/>
      <c r="T15" s="43"/>
      <c r="U15" s="43"/>
      <c r="V15" s="43"/>
      <c r="W15" s="43"/>
      <c r="X15" s="43"/>
    </row>
    <row r="16" spans="1:24">
      <c r="A16" t="s">
        <v>24</v>
      </c>
      <c r="B16" s="1" t="s">
        <v>248</v>
      </c>
      <c r="C16" s="43">
        <f t="shared" si="1"/>
        <v>0.47972255000000003</v>
      </c>
      <c r="F16" s="1">
        <v>4.2</v>
      </c>
      <c r="G16" s="1">
        <v>3.8</v>
      </c>
      <c r="H16" s="1">
        <v>3.3</v>
      </c>
      <c r="I16" s="1">
        <v>4.0999999999999996</v>
      </c>
      <c r="J16" s="1">
        <v>4.3</v>
      </c>
      <c r="K16" s="43">
        <v>0.30555490000000002</v>
      </c>
      <c r="L16" s="52"/>
      <c r="M16" s="43">
        <f t="shared" si="2"/>
        <v>0.19999999999999996</v>
      </c>
      <c r="N16" s="38">
        <f t="shared" si="3"/>
        <v>0.30000000000000004</v>
      </c>
      <c r="O16" s="36">
        <f t="shared" si="4"/>
        <v>0.42500000000000004</v>
      </c>
      <c r="P16" s="43">
        <f t="shared" si="5"/>
        <v>0.22500000000000009</v>
      </c>
      <c r="Q16" s="43">
        <f t="shared" si="6"/>
        <v>0.17500000000000004</v>
      </c>
      <c r="R16" s="43">
        <f t="shared" si="7"/>
        <v>0.69444510000000004</v>
      </c>
      <c r="S16" s="43"/>
      <c r="T16" s="43"/>
      <c r="U16" s="43"/>
      <c r="V16" s="43"/>
      <c r="W16" s="43"/>
      <c r="X16" s="43"/>
    </row>
    <row r="17" spans="1:24">
      <c r="A17" t="s">
        <v>22</v>
      </c>
      <c r="B17" s="1" t="s">
        <v>348</v>
      </c>
      <c r="C17" s="43">
        <f t="shared" si="1"/>
        <v>0.55864900000000006</v>
      </c>
      <c r="F17" s="1">
        <v>4.0999999999999996</v>
      </c>
      <c r="G17" s="1">
        <v>3.9</v>
      </c>
      <c r="H17" s="1">
        <v>2.8</v>
      </c>
      <c r="I17" s="1">
        <v>3.8</v>
      </c>
      <c r="J17" s="1">
        <v>3.5</v>
      </c>
      <c r="K17" s="43">
        <v>0.22770199999999999</v>
      </c>
      <c r="L17" s="52"/>
      <c r="M17" s="43">
        <f t="shared" si="2"/>
        <v>0.22500000000000009</v>
      </c>
      <c r="N17" s="38">
        <f t="shared" si="3"/>
        <v>0.27500000000000002</v>
      </c>
      <c r="O17" s="36">
        <f t="shared" si="4"/>
        <v>0.55000000000000004</v>
      </c>
      <c r="P17" s="43">
        <f t="shared" si="5"/>
        <v>0.30000000000000004</v>
      </c>
      <c r="Q17" s="43">
        <f t="shared" si="6"/>
        <v>0.375</v>
      </c>
      <c r="R17" s="43">
        <f t="shared" si="7"/>
        <v>0.77229800000000004</v>
      </c>
      <c r="S17" s="43"/>
      <c r="T17" s="43"/>
      <c r="U17" s="43"/>
      <c r="V17" s="43"/>
      <c r="W17" s="43"/>
      <c r="X17" s="43"/>
    </row>
    <row r="18" spans="1:24">
      <c r="A18" t="s">
        <v>25</v>
      </c>
      <c r="B18" s="1" t="s">
        <v>249</v>
      </c>
      <c r="C18" s="43">
        <f t="shared" si="1"/>
        <v>0.67548450000000004</v>
      </c>
      <c r="F18" s="1">
        <v>4.0999999999999996</v>
      </c>
      <c r="G18" s="1">
        <v>4.0999999999999996</v>
      </c>
      <c r="H18" s="1">
        <v>2.7</v>
      </c>
      <c r="I18" s="1">
        <v>3.1</v>
      </c>
      <c r="J18" s="1">
        <v>3.2</v>
      </c>
      <c r="K18" s="43">
        <v>3.9031000000000003E-2</v>
      </c>
      <c r="L18" s="52"/>
      <c r="M18" s="43">
        <f t="shared" si="2"/>
        <v>0.22500000000000009</v>
      </c>
      <c r="N18" s="38">
        <f t="shared" si="3"/>
        <v>0.22500000000000009</v>
      </c>
      <c r="O18" s="36">
        <f t="shared" si="4"/>
        <v>0.57499999999999996</v>
      </c>
      <c r="P18" s="43">
        <f t="shared" si="5"/>
        <v>0.47499999999999998</v>
      </c>
      <c r="Q18" s="43">
        <f t="shared" si="6"/>
        <v>0.44999999999999996</v>
      </c>
      <c r="R18" s="43">
        <f t="shared" si="7"/>
        <v>0.96096899999999996</v>
      </c>
      <c r="S18" s="43"/>
      <c r="T18" s="43"/>
      <c r="U18" s="43"/>
      <c r="V18" s="43"/>
      <c r="W18" s="43"/>
      <c r="X18" s="43"/>
    </row>
    <row r="19" spans="1:24">
      <c r="A19" t="s">
        <v>20</v>
      </c>
      <c r="B19" s="1" t="s">
        <v>270</v>
      </c>
      <c r="C19" s="43">
        <f t="shared" si="1"/>
        <v>0.60550950000000003</v>
      </c>
      <c r="F19" s="1">
        <v>4.0999999999999996</v>
      </c>
      <c r="G19" s="1">
        <v>3.9</v>
      </c>
      <c r="H19" s="1">
        <v>2.9</v>
      </c>
      <c r="I19" s="1">
        <v>3.9</v>
      </c>
      <c r="J19" s="1">
        <v>4.3</v>
      </c>
      <c r="K19" s="43">
        <v>8.3981E-2</v>
      </c>
      <c r="L19" s="52"/>
      <c r="M19" s="43">
        <f t="shared" si="2"/>
        <v>0.22500000000000009</v>
      </c>
      <c r="N19" s="38">
        <f t="shared" si="3"/>
        <v>0.27500000000000002</v>
      </c>
      <c r="O19" s="36">
        <f t="shared" si="4"/>
        <v>0.52500000000000002</v>
      </c>
      <c r="P19" s="43">
        <f t="shared" si="5"/>
        <v>0.27500000000000002</v>
      </c>
      <c r="Q19" s="43">
        <f t="shared" si="6"/>
        <v>0.17500000000000004</v>
      </c>
      <c r="R19" s="43">
        <f t="shared" si="7"/>
        <v>0.91601900000000003</v>
      </c>
      <c r="S19" s="43"/>
      <c r="T19" s="43"/>
      <c r="U19" s="43"/>
      <c r="V19" s="43"/>
      <c r="W19" s="43"/>
      <c r="X19" s="43"/>
    </row>
    <row r="20" spans="1:24">
      <c r="A20" t="s">
        <v>15</v>
      </c>
      <c r="B20" s="1" t="s">
        <v>308</v>
      </c>
      <c r="C20" s="43">
        <f t="shared" si="1"/>
        <v>0.30891035</v>
      </c>
      <c r="F20" s="1">
        <v>3.7</v>
      </c>
      <c r="G20" s="1">
        <v>3.7</v>
      </c>
      <c r="H20" s="1">
        <v>1.4</v>
      </c>
      <c r="I20" s="1">
        <v>4.5</v>
      </c>
      <c r="J20" s="1">
        <v>4.5999999999999996</v>
      </c>
      <c r="K20" s="43">
        <v>0.73717929999999998</v>
      </c>
      <c r="L20" s="52"/>
      <c r="M20" s="43">
        <f t="shared" si="2"/>
        <v>0.32499999999999996</v>
      </c>
      <c r="N20" s="38">
        <f t="shared" si="3"/>
        <v>0.32499999999999996</v>
      </c>
      <c r="O20" s="36">
        <f t="shared" si="4"/>
        <v>0.9</v>
      </c>
      <c r="P20" s="43">
        <f t="shared" si="5"/>
        <v>0.125</v>
      </c>
      <c r="Q20" s="43">
        <f t="shared" si="6"/>
        <v>0.10000000000000009</v>
      </c>
      <c r="R20" s="43">
        <f t="shared" si="7"/>
        <v>0.26282070000000002</v>
      </c>
      <c r="S20" s="43"/>
      <c r="T20" s="43"/>
      <c r="U20" s="43"/>
      <c r="V20" s="43"/>
      <c r="W20" s="43"/>
      <c r="X20" s="43"/>
    </row>
    <row r="21" spans="1:24">
      <c r="A21" t="s">
        <v>81</v>
      </c>
      <c r="B21" s="1" t="s">
        <v>232</v>
      </c>
      <c r="C21" s="43">
        <f t="shared" si="1"/>
        <v>0.30172215000000002</v>
      </c>
      <c r="F21" s="1">
        <v>3.1</v>
      </c>
      <c r="G21" s="1">
        <v>2.9</v>
      </c>
      <c r="H21" s="1">
        <v>2.6</v>
      </c>
      <c r="I21" s="1">
        <v>3.5</v>
      </c>
      <c r="J21" s="1">
        <v>4</v>
      </c>
      <c r="K21" s="43">
        <v>0.84155570000000002</v>
      </c>
      <c r="L21" s="52"/>
      <c r="M21" s="43">
        <f t="shared" si="2"/>
        <v>0.47499999999999998</v>
      </c>
      <c r="N21" s="38">
        <f t="shared" si="3"/>
        <v>0.52500000000000002</v>
      </c>
      <c r="O21" s="36">
        <f t="shared" si="4"/>
        <v>0.6</v>
      </c>
      <c r="P21" s="43">
        <f t="shared" si="5"/>
        <v>0.375</v>
      </c>
      <c r="Q21" s="43">
        <f t="shared" si="6"/>
        <v>0.25</v>
      </c>
      <c r="R21" s="43">
        <f t="shared" si="7"/>
        <v>0.15844429999999998</v>
      </c>
      <c r="S21" s="43"/>
      <c r="T21" s="43"/>
      <c r="U21" s="43"/>
      <c r="V21" s="43"/>
      <c r="W21" s="43"/>
      <c r="X21" s="43"/>
    </row>
    <row r="22" spans="1:24">
      <c r="A22" t="s">
        <v>35</v>
      </c>
      <c r="B22" s="1" t="s">
        <v>309</v>
      </c>
      <c r="C22" s="43">
        <f t="shared" si="1"/>
        <v>0.37338954999999996</v>
      </c>
      <c r="F22" s="1">
        <v>4</v>
      </c>
      <c r="G22" s="1">
        <v>3.7</v>
      </c>
      <c r="H22" s="1">
        <v>3</v>
      </c>
      <c r="I22" s="1">
        <v>3.9</v>
      </c>
      <c r="J22" s="1">
        <v>4</v>
      </c>
      <c r="K22" s="43">
        <v>0.57322090000000003</v>
      </c>
      <c r="L22" s="52"/>
      <c r="M22" s="43">
        <f t="shared" si="2"/>
        <v>0.25</v>
      </c>
      <c r="N22" s="38">
        <f t="shared" si="3"/>
        <v>0.32499999999999996</v>
      </c>
      <c r="O22" s="36">
        <f t="shared" si="4"/>
        <v>0.5</v>
      </c>
      <c r="P22" s="43">
        <f t="shared" si="5"/>
        <v>0.27500000000000002</v>
      </c>
      <c r="Q22" s="43">
        <f t="shared" si="6"/>
        <v>0.25</v>
      </c>
      <c r="R22" s="43">
        <f t="shared" si="7"/>
        <v>0.42677909999999997</v>
      </c>
      <c r="S22" s="43"/>
      <c r="T22" s="43"/>
      <c r="U22" s="43"/>
      <c r="V22" s="43"/>
      <c r="W22" s="43"/>
      <c r="X22" s="43"/>
    </row>
    <row r="23" spans="1:24">
      <c r="A23" t="s">
        <v>30</v>
      </c>
      <c r="B23" s="1" t="s">
        <v>349</v>
      </c>
      <c r="C23" s="43">
        <f t="shared" si="1"/>
        <v>0.68793205000000002</v>
      </c>
      <c r="F23" s="1">
        <v>3.9</v>
      </c>
      <c r="G23" s="1">
        <v>3.6</v>
      </c>
      <c r="H23" s="1">
        <v>3</v>
      </c>
      <c r="I23" s="1">
        <v>3.3</v>
      </c>
      <c r="J23" s="1">
        <v>2.9</v>
      </c>
      <c r="K23" s="43">
        <v>3.9135900000000001E-2</v>
      </c>
      <c r="L23" s="52"/>
      <c r="M23" s="43">
        <f t="shared" si="2"/>
        <v>0.27500000000000002</v>
      </c>
      <c r="N23" s="38">
        <f t="shared" si="3"/>
        <v>0.35</v>
      </c>
      <c r="O23" s="36">
        <f t="shared" si="4"/>
        <v>0.5</v>
      </c>
      <c r="P23" s="43">
        <f t="shared" si="5"/>
        <v>0.42500000000000004</v>
      </c>
      <c r="Q23" s="43">
        <f t="shared" si="6"/>
        <v>0.52500000000000002</v>
      </c>
      <c r="R23" s="43">
        <f t="shared" si="7"/>
        <v>0.9608641</v>
      </c>
      <c r="S23" s="43"/>
      <c r="T23" s="43"/>
      <c r="U23" s="43"/>
      <c r="V23" s="43"/>
      <c r="W23" s="43"/>
      <c r="X23" s="43"/>
    </row>
    <row r="24" spans="1:24">
      <c r="A24" t="s">
        <v>32</v>
      </c>
      <c r="B24" s="1" t="s">
        <v>252</v>
      </c>
      <c r="C24" s="43">
        <f t="shared" si="1"/>
        <v>0.57855545000000008</v>
      </c>
      <c r="E24" s="1" t="s">
        <v>182</v>
      </c>
      <c r="F24" s="1">
        <v>4</v>
      </c>
      <c r="G24" s="1">
        <v>3.7</v>
      </c>
      <c r="H24" s="1">
        <v>2.7</v>
      </c>
      <c r="I24" s="1">
        <v>3.6</v>
      </c>
      <c r="J24" s="1">
        <v>3.6</v>
      </c>
      <c r="K24" s="43">
        <v>0.2128891</v>
      </c>
      <c r="L24" s="52"/>
      <c r="M24" s="43">
        <f t="shared" si="2"/>
        <v>0.25</v>
      </c>
      <c r="N24" s="38">
        <f t="shared" si="3"/>
        <v>0.32499999999999996</v>
      </c>
      <c r="O24" s="36">
        <f t="shared" si="4"/>
        <v>0.57499999999999996</v>
      </c>
      <c r="P24" s="43">
        <f t="shared" si="5"/>
        <v>0.35</v>
      </c>
      <c r="Q24" s="43">
        <f t="shared" si="6"/>
        <v>0.35</v>
      </c>
      <c r="R24" s="43">
        <f t="shared" si="7"/>
        <v>0.78711090000000006</v>
      </c>
      <c r="S24" s="43"/>
      <c r="T24" s="43"/>
      <c r="U24" s="43"/>
      <c r="V24" s="43"/>
      <c r="W24" s="43"/>
      <c r="X24" s="43"/>
    </row>
    <row r="25" spans="1:24">
      <c r="A25" t="s">
        <v>33</v>
      </c>
      <c r="B25" s="1" t="s">
        <v>238</v>
      </c>
      <c r="C25" s="43">
        <f t="shared" si="1"/>
        <v>0.66586520000000005</v>
      </c>
      <c r="E25" s="1" t="s">
        <v>182</v>
      </c>
      <c r="F25" s="1">
        <v>3.4</v>
      </c>
      <c r="G25" s="1">
        <v>3.4</v>
      </c>
      <c r="H25" s="1">
        <v>3.3</v>
      </c>
      <c r="I25" s="1">
        <v>3.4</v>
      </c>
      <c r="J25" s="1">
        <v>3</v>
      </c>
      <c r="K25" s="43">
        <v>9.3269599999999994E-2</v>
      </c>
      <c r="L25" s="52"/>
      <c r="M25" s="43">
        <f t="shared" si="2"/>
        <v>0.4</v>
      </c>
      <c r="N25" s="38">
        <f t="shared" si="3"/>
        <v>0.4</v>
      </c>
      <c r="O25" s="36">
        <f t="shared" si="4"/>
        <v>0.42500000000000004</v>
      </c>
      <c r="P25" s="43">
        <f t="shared" si="5"/>
        <v>0.4</v>
      </c>
      <c r="Q25" s="43">
        <f t="shared" si="6"/>
        <v>0.5</v>
      </c>
      <c r="R25" s="43">
        <f t="shared" si="7"/>
        <v>0.90673040000000005</v>
      </c>
      <c r="S25" s="43"/>
      <c r="T25" s="43"/>
      <c r="U25" s="43"/>
      <c r="V25" s="43"/>
      <c r="W25" s="43"/>
      <c r="X25" s="43"/>
    </row>
    <row r="26" spans="1:24">
      <c r="A26" t="s">
        <v>37</v>
      </c>
      <c r="B26" s="1" t="s">
        <v>250</v>
      </c>
      <c r="C26" s="43">
        <f t="shared" si="1"/>
        <v>0.53195369999999997</v>
      </c>
      <c r="F26" s="1">
        <v>4.2</v>
      </c>
      <c r="G26" s="1">
        <v>4.2</v>
      </c>
      <c r="H26" s="1">
        <v>2.7</v>
      </c>
      <c r="I26" s="1">
        <v>4</v>
      </c>
      <c r="J26" s="1">
        <v>3.8</v>
      </c>
      <c r="K26" s="43">
        <v>0.24109259999999999</v>
      </c>
      <c r="L26" s="52"/>
      <c r="M26" s="43">
        <f t="shared" si="2"/>
        <v>0.19999999999999996</v>
      </c>
      <c r="N26" s="38">
        <f t="shared" si="3"/>
        <v>0.19999999999999996</v>
      </c>
      <c r="O26" s="36">
        <f t="shared" si="4"/>
        <v>0.57499999999999996</v>
      </c>
      <c r="P26" s="43">
        <f t="shared" si="5"/>
        <v>0.25</v>
      </c>
      <c r="Q26" s="43">
        <f t="shared" si="6"/>
        <v>0.30000000000000004</v>
      </c>
      <c r="R26" s="43">
        <f t="shared" si="7"/>
        <v>0.75890740000000001</v>
      </c>
      <c r="S26" s="43"/>
      <c r="T26" s="43"/>
      <c r="U26" s="43"/>
      <c r="V26" s="43"/>
      <c r="W26" s="43"/>
      <c r="X26" s="43"/>
    </row>
    <row r="27" spans="1:24">
      <c r="A27" t="s">
        <v>66</v>
      </c>
      <c r="B27" s="1" t="s">
        <v>271</v>
      </c>
      <c r="C27" s="43">
        <f t="shared" si="1"/>
        <v>0.62252350000000001</v>
      </c>
      <c r="F27" s="1">
        <v>4</v>
      </c>
      <c r="G27" s="1">
        <v>4</v>
      </c>
      <c r="H27" s="1">
        <v>3.2</v>
      </c>
      <c r="I27" s="1">
        <v>3.8</v>
      </c>
      <c r="J27" s="1">
        <v>4.0999999999999996</v>
      </c>
      <c r="K27" s="43">
        <v>4.9952999999999997E-2</v>
      </c>
      <c r="L27" s="52"/>
      <c r="M27" s="43">
        <f t="shared" si="2"/>
        <v>0.25</v>
      </c>
      <c r="N27" s="38">
        <f t="shared" si="3"/>
        <v>0.25</v>
      </c>
      <c r="O27" s="36">
        <f t="shared" si="4"/>
        <v>0.44999999999999996</v>
      </c>
      <c r="P27" s="43">
        <f t="shared" si="5"/>
        <v>0.30000000000000004</v>
      </c>
      <c r="Q27" s="43">
        <f t="shared" si="6"/>
        <v>0.22500000000000009</v>
      </c>
      <c r="R27" s="43">
        <f t="shared" si="7"/>
        <v>0.95004699999999997</v>
      </c>
      <c r="S27" s="43"/>
      <c r="T27" s="43"/>
      <c r="U27" s="43"/>
      <c r="V27" s="43"/>
      <c r="W27" s="43"/>
      <c r="X27" s="43"/>
    </row>
    <row r="28" spans="1:24">
      <c r="A28" t="s">
        <v>41</v>
      </c>
      <c r="B28" s="1" t="s">
        <v>350</v>
      </c>
      <c r="C28" s="43">
        <f t="shared" si="1"/>
        <v>0.62069160000000001</v>
      </c>
      <c r="F28" s="1">
        <v>3.8</v>
      </c>
      <c r="G28" s="1">
        <v>3.6</v>
      </c>
      <c r="H28" s="1">
        <v>2.8</v>
      </c>
      <c r="I28" s="1">
        <v>3.7</v>
      </c>
      <c r="J28" s="1">
        <v>3.5</v>
      </c>
      <c r="K28" s="43">
        <v>0.13861680000000001</v>
      </c>
      <c r="L28" s="52"/>
      <c r="M28" s="43">
        <f t="shared" si="2"/>
        <v>0.30000000000000004</v>
      </c>
      <c r="N28" s="38">
        <f t="shared" si="3"/>
        <v>0.35</v>
      </c>
      <c r="O28" s="36">
        <f t="shared" si="4"/>
        <v>0.55000000000000004</v>
      </c>
      <c r="P28" s="43">
        <f t="shared" si="5"/>
        <v>0.32499999999999996</v>
      </c>
      <c r="Q28" s="43">
        <f t="shared" si="6"/>
        <v>0.375</v>
      </c>
      <c r="R28" s="43">
        <f t="shared" si="7"/>
        <v>0.86138320000000002</v>
      </c>
      <c r="S28" s="43"/>
      <c r="T28" s="43"/>
      <c r="U28" s="43"/>
      <c r="V28" s="43"/>
      <c r="W28" s="43"/>
      <c r="X28" s="43"/>
    </row>
    <row r="29" spans="1:24">
      <c r="A29" t="s">
        <v>157</v>
      </c>
      <c r="B29" s="1" t="s">
        <v>351</v>
      </c>
      <c r="C29" s="43">
        <f t="shared" si="1"/>
        <v>0.31142884999999998</v>
      </c>
      <c r="F29" s="1">
        <v>4.2</v>
      </c>
      <c r="G29" s="1">
        <v>4.2</v>
      </c>
      <c r="H29" s="1">
        <v>3.5</v>
      </c>
      <c r="I29" s="1">
        <v>4</v>
      </c>
      <c r="J29" s="1">
        <v>4.2</v>
      </c>
      <c r="K29" s="43">
        <v>0.62214230000000004</v>
      </c>
      <c r="L29" s="52"/>
      <c r="M29" s="43">
        <f t="shared" si="2"/>
        <v>0.19999999999999996</v>
      </c>
      <c r="N29" s="38">
        <f t="shared" si="3"/>
        <v>0.19999999999999996</v>
      </c>
      <c r="O29" s="36">
        <f t="shared" si="4"/>
        <v>0.375</v>
      </c>
      <c r="P29" s="43">
        <f t="shared" si="5"/>
        <v>0.25</v>
      </c>
      <c r="Q29" s="43">
        <f t="shared" si="6"/>
        <v>0.19999999999999996</v>
      </c>
      <c r="R29" s="43">
        <f t="shared" si="7"/>
        <v>0.37785769999999996</v>
      </c>
      <c r="S29" s="43"/>
      <c r="T29" s="43"/>
      <c r="U29" s="43"/>
      <c r="V29" s="43"/>
      <c r="W29" s="43"/>
      <c r="X29" s="43"/>
    </row>
    <row r="30" spans="1:24">
      <c r="A30" t="s">
        <v>43</v>
      </c>
      <c r="B30" s="1" t="s">
        <v>352</v>
      </c>
      <c r="C30" s="43">
        <f t="shared" si="1"/>
        <v>0.8277635000000001</v>
      </c>
      <c r="F30" s="1">
        <v>2.8</v>
      </c>
      <c r="G30" s="1">
        <v>2.2999999999999998</v>
      </c>
      <c r="H30" s="1">
        <v>2.6</v>
      </c>
      <c r="I30" s="1">
        <v>2.5</v>
      </c>
      <c r="J30" s="1">
        <v>1.6</v>
      </c>
      <c r="K30" s="43">
        <v>4.4730000000000004E-3</v>
      </c>
      <c r="L30" s="52"/>
      <c r="M30" s="43">
        <f t="shared" si="2"/>
        <v>0.55000000000000004</v>
      </c>
      <c r="N30" s="38">
        <f t="shared" si="3"/>
        <v>0.67500000000000004</v>
      </c>
      <c r="O30" s="36">
        <f t="shared" si="4"/>
        <v>0.6</v>
      </c>
      <c r="P30" s="43">
        <f t="shared" si="5"/>
        <v>0.625</v>
      </c>
      <c r="Q30" s="43">
        <f t="shared" si="6"/>
        <v>0.85</v>
      </c>
      <c r="R30" s="43">
        <f t="shared" si="7"/>
        <v>0.99552700000000005</v>
      </c>
      <c r="S30" s="43"/>
      <c r="T30" s="43"/>
      <c r="U30" s="43"/>
      <c r="V30" s="43"/>
      <c r="W30" s="43"/>
      <c r="X30" s="43"/>
    </row>
    <row r="31" spans="1:24">
      <c r="A31" t="s">
        <v>132</v>
      </c>
      <c r="B31" s="1" t="s">
        <v>254</v>
      </c>
      <c r="C31" s="43">
        <f t="shared" si="1"/>
        <v>0.49460525000000005</v>
      </c>
      <c r="E31" t="s">
        <v>182</v>
      </c>
      <c r="F31" s="1">
        <v>4.4000000000000004</v>
      </c>
      <c r="G31" s="1">
        <v>3.8</v>
      </c>
      <c r="H31" s="1">
        <v>2.4</v>
      </c>
      <c r="I31" s="1">
        <v>4.2</v>
      </c>
      <c r="J31" s="1">
        <v>4.0999999999999996</v>
      </c>
      <c r="K31" s="43">
        <v>0.3157895</v>
      </c>
      <c r="L31" s="52"/>
      <c r="M31" s="43">
        <f t="shared" si="2"/>
        <v>0.14999999999999991</v>
      </c>
      <c r="N31" s="38">
        <f t="shared" si="3"/>
        <v>0.30000000000000004</v>
      </c>
      <c r="O31" s="36">
        <f t="shared" si="4"/>
        <v>0.65</v>
      </c>
      <c r="P31" s="43">
        <f t="shared" si="5"/>
        <v>0.19999999999999996</v>
      </c>
      <c r="Q31" s="43">
        <f t="shared" si="6"/>
        <v>0.22500000000000009</v>
      </c>
      <c r="R31" s="43">
        <f t="shared" si="7"/>
        <v>0.68421050000000005</v>
      </c>
      <c r="S31" s="43"/>
      <c r="T31" s="43"/>
      <c r="U31" s="43"/>
      <c r="V31" s="43"/>
      <c r="W31" s="43"/>
      <c r="X31" s="43"/>
    </row>
    <row r="32" spans="1:24">
      <c r="A32" t="s">
        <v>50</v>
      </c>
      <c r="B32" s="1" t="s">
        <v>354</v>
      </c>
      <c r="C32" s="43">
        <f t="shared" si="1"/>
        <v>0.5128457500000001</v>
      </c>
      <c r="F32" s="1">
        <v>3</v>
      </c>
      <c r="G32" s="1">
        <v>2.8</v>
      </c>
      <c r="H32" s="1">
        <v>2.4</v>
      </c>
      <c r="I32" s="1">
        <v>3.2</v>
      </c>
      <c r="J32" s="1">
        <v>3.5</v>
      </c>
      <c r="K32" s="43">
        <v>0.47930850000000003</v>
      </c>
      <c r="L32" s="52"/>
      <c r="M32" s="43">
        <f t="shared" si="2"/>
        <v>0.5</v>
      </c>
      <c r="N32" s="38">
        <f t="shared" si="3"/>
        <v>0.55000000000000004</v>
      </c>
      <c r="O32" s="36">
        <f t="shared" si="4"/>
        <v>0.65</v>
      </c>
      <c r="P32" s="43">
        <f t="shared" si="5"/>
        <v>0.44999999999999996</v>
      </c>
      <c r="Q32" s="43">
        <f t="shared" si="6"/>
        <v>0.375</v>
      </c>
      <c r="R32" s="43">
        <f t="shared" si="7"/>
        <v>0.52069149999999997</v>
      </c>
      <c r="S32" s="43"/>
      <c r="T32" s="43"/>
      <c r="U32" s="43"/>
      <c r="V32" s="43"/>
      <c r="W32" s="43"/>
      <c r="X32" s="43"/>
    </row>
    <row r="33" spans="1:24">
      <c r="A33" t="s">
        <v>52</v>
      </c>
      <c r="B33" s="1" t="s">
        <v>355</v>
      </c>
      <c r="C33" s="43">
        <f t="shared" si="1"/>
        <v>0.71263739999999998</v>
      </c>
      <c r="F33" s="1">
        <v>3.4</v>
      </c>
      <c r="G33" s="1">
        <v>2.7</v>
      </c>
      <c r="H33" s="1">
        <v>2.2999999999999998</v>
      </c>
      <c r="I33" s="1">
        <v>3</v>
      </c>
      <c r="J33" s="1">
        <v>2.5</v>
      </c>
      <c r="K33" s="43">
        <v>0.12972520000000001</v>
      </c>
      <c r="L33" s="52"/>
      <c r="M33" s="43">
        <f t="shared" si="2"/>
        <v>0.4</v>
      </c>
      <c r="N33" s="38">
        <f t="shared" si="3"/>
        <v>0.57499999999999996</v>
      </c>
      <c r="O33" s="36">
        <f t="shared" si="4"/>
        <v>0.67500000000000004</v>
      </c>
      <c r="P33" s="43">
        <f t="shared" si="5"/>
        <v>0.5</v>
      </c>
      <c r="Q33" s="43">
        <f t="shared" si="6"/>
        <v>0.625</v>
      </c>
      <c r="R33" s="43">
        <f t="shared" si="7"/>
        <v>0.87027480000000002</v>
      </c>
      <c r="S33" s="43"/>
      <c r="T33" s="43"/>
      <c r="U33" s="43"/>
      <c r="V33" s="43"/>
      <c r="W33" s="43"/>
      <c r="X33" s="43"/>
    </row>
    <row r="34" spans="1:24">
      <c r="A34" t="s">
        <v>51</v>
      </c>
      <c r="B34" s="1" t="s">
        <v>356</v>
      </c>
      <c r="C34" s="43">
        <f t="shared" si="1"/>
        <v>0.76568330000000007</v>
      </c>
      <c r="F34" s="1">
        <v>3.7</v>
      </c>
      <c r="G34" s="1">
        <v>2.9</v>
      </c>
      <c r="H34" s="1">
        <v>2.7</v>
      </c>
      <c r="I34" s="1">
        <v>2.7</v>
      </c>
      <c r="J34" s="1">
        <v>2</v>
      </c>
      <c r="K34" s="43">
        <v>1.8633400000000001E-2</v>
      </c>
      <c r="L34" s="52"/>
      <c r="M34" s="43">
        <f t="shared" si="2"/>
        <v>0.32499999999999996</v>
      </c>
      <c r="N34" s="38">
        <f t="shared" si="3"/>
        <v>0.52500000000000002</v>
      </c>
      <c r="O34" s="36">
        <f t="shared" si="4"/>
        <v>0.57499999999999996</v>
      </c>
      <c r="P34" s="43">
        <f t="shared" si="5"/>
        <v>0.57499999999999996</v>
      </c>
      <c r="Q34" s="43">
        <f t="shared" si="6"/>
        <v>0.75</v>
      </c>
      <c r="R34" s="43">
        <f t="shared" si="7"/>
        <v>0.98136659999999998</v>
      </c>
      <c r="S34" s="43"/>
      <c r="T34" s="43"/>
      <c r="U34" s="43"/>
      <c r="V34" s="43"/>
      <c r="W34" s="43"/>
      <c r="X34" s="43"/>
    </row>
    <row r="35" spans="1:24">
      <c r="A35" t="s">
        <v>53</v>
      </c>
      <c r="B35" s="1" t="s">
        <v>275</v>
      </c>
      <c r="C35" s="43">
        <f t="shared" si="1"/>
        <v>0.70209495</v>
      </c>
      <c r="F35" s="1">
        <v>3.6</v>
      </c>
      <c r="G35" s="1">
        <v>3.1</v>
      </c>
      <c r="H35" s="1">
        <v>3</v>
      </c>
      <c r="I35" s="1">
        <v>3</v>
      </c>
      <c r="J35" s="1">
        <v>2.8</v>
      </c>
      <c r="K35" s="43">
        <v>7.0810100000000001E-2</v>
      </c>
      <c r="L35" s="52"/>
      <c r="M35" s="43">
        <f t="shared" si="2"/>
        <v>0.35</v>
      </c>
      <c r="N35" s="38">
        <f t="shared" si="3"/>
        <v>0.47499999999999998</v>
      </c>
      <c r="O35" s="36">
        <f t="shared" si="4"/>
        <v>0.5</v>
      </c>
      <c r="P35" s="43">
        <f t="shared" si="5"/>
        <v>0.5</v>
      </c>
      <c r="Q35" s="43">
        <f t="shared" si="6"/>
        <v>0.55000000000000004</v>
      </c>
      <c r="R35" s="43">
        <f t="shared" si="7"/>
        <v>0.92918990000000001</v>
      </c>
      <c r="S35" s="43"/>
      <c r="T35" s="43"/>
      <c r="U35" s="43"/>
      <c r="V35" s="43"/>
      <c r="W35" s="43"/>
      <c r="X35" s="43"/>
    </row>
    <row r="36" spans="1:24">
      <c r="A36" t="s">
        <v>99</v>
      </c>
      <c r="B36" s="1" t="s">
        <v>276</v>
      </c>
      <c r="C36" s="43">
        <f t="shared" si="1"/>
        <v>0.57936849999999995</v>
      </c>
      <c r="F36" s="1">
        <v>3.7</v>
      </c>
      <c r="G36" s="1">
        <v>3.5</v>
      </c>
      <c r="H36" s="1">
        <v>2.8</v>
      </c>
      <c r="I36" s="1">
        <v>3.6</v>
      </c>
      <c r="J36" s="1">
        <v>3.9</v>
      </c>
      <c r="K36" s="43">
        <v>0.21626300000000001</v>
      </c>
      <c r="L36" s="52"/>
      <c r="M36" s="43">
        <f t="shared" si="2"/>
        <v>0.32499999999999996</v>
      </c>
      <c r="N36" s="38">
        <f t="shared" si="3"/>
        <v>0.375</v>
      </c>
      <c r="O36" s="36">
        <f t="shared" si="4"/>
        <v>0.55000000000000004</v>
      </c>
      <c r="P36" s="43">
        <f t="shared" si="5"/>
        <v>0.35</v>
      </c>
      <c r="Q36" s="43">
        <f t="shared" si="6"/>
        <v>0.27500000000000002</v>
      </c>
      <c r="R36" s="43">
        <f t="shared" si="7"/>
        <v>0.78373700000000002</v>
      </c>
      <c r="S36" s="43"/>
      <c r="T36" s="43"/>
      <c r="U36" s="43"/>
      <c r="V36" s="43"/>
      <c r="W36" s="43"/>
      <c r="X36" s="43"/>
    </row>
    <row r="37" spans="1:24">
      <c r="A37" t="s">
        <v>56</v>
      </c>
      <c r="B37" s="1" t="s">
        <v>277</v>
      </c>
      <c r="C37" s="43">
        <f t="shared" si="1"/>
        <v>0.76971754999999997</v>
      </c>
      <c r="F37" s="1">
        <v>2.9</v>
      </c>
      <c r="G37" s="1">
        <v>2.6</v>
      </c>
      <c r="H37" s="1">
        <v>2.4</v>
      </c>
      <c r="I37" s="1">
        <v>2.7</v>
      </c>
      <c r="J37" s="1">
        <v>2.9</v>
      </c>
      <c r="K37" s="43">
        <v>3.5564900000000003E-2</v>
      </c>
      <c r="L37" s="52"/>
      <c r="M37" s="43">
        <f t="shared" si="2"/>
        <v>0.52500000000000002</v>
      </c>
      <c r="N37" s="38">
        <f t="shared" si="3"/>
        <v>0.6</v>
      </c>
      <c r="O37" s="36">
        <f t="shared" si="4"/>
        <v>0.65</v>
      </c>
      <c r="P37" s="43">
        <f t="shared" si="5"/>
        <v>0.57499999999999996</v>
      </c>
      <c r="Q37" s="43">
        <f t="shared" si="6"/>
        <v>0.52500000000000002</v>
      </c>
      <c r="R37" s="43">
        <f t="shared" si="7"/>
        <v>0.96443509999999999</v>
      </c>
      <c r="S37" s="43"/>
      <c r="T37" s="43"/>
      <c r="U37" s="43"/>
      <c r="V37" s="43"/>
      <c r="W37" s="43"/>
      <c r="X37" s="43"/>
    </row>
    <row r="38" spans="1:24">
      <c r="A38" t="s">
        <v>42</v>
      </c>
      <c r="B38" s="1" t="s">
        <v>278</v>
      </c>
      <c r="C38" s="43">
        <f t="shared" si="1"/>
        <v>0.72868535000000001</v>
      </c>
      <c r="F38" s="1">
        <v>3.7</v>
      </c>
      <c r="G38" s="1">
        <v>3.1</v>
      </c>
      <c r="H38" s="1">
        <v>3</v>
      </c>
      <c r="I38" s="1">
        <v>3.2</v>
      </c>
      <c r="J38" s="1">
        <v>2.4</v>
      </c>
      <c r="K38" s="43">
        <v>2.2629300000000001E-2</v>
      </c>
      <c r="L38" s="52"/>
      <c r="M38" s="43">
        <f t="shared" si="2"/>
        <v>0.32499999999999996</v>
      </c>
      <c r="N38" s="38">
        <f t="shared" si="3"/>
        <v>0.47499999999999998</v>
      </c>
      <c r="O38" s="36">
        <f t="shared" si="4"/>
        <v>0.5</v>
      </c>
      <c r="P38" s="43">
        <f t="shared" si="5"/>
        <v>0.44999999999999996</v>
      </c>
      <c r="Q38" s="43">
        <f t="shared" si="6"/>
        <v>0.65</v>
      </c>
      <c r="R38" s="43">
        <f t="shared" si="7"/>
        <v>0.97737070000000004</v>
      </c>
      <c r="S38" s="43"/>
      <c r="T38" s="43"/>
      <c r="U38" s="43"/>
      <c r="V38" s="43"/>
      <c r="W38" s="43"/>
      <c r="X38" s="43"/>
    </row>
    <row r="39" spans="1:24">
      <c r="A39" t="s">
        <v>57</v>
      </c>
      <c r="B39" s="1" t="s">
        <v>312</v>
      </c>
      <c r="C39" s="43">
        <f t="shared" si="1"/>
        <v>0.47554744999999998</v>
      </c>
      <c r="F39" s="1">
        <v>4.0999999999999996</v>
      </c>
      <c r="G39" s="1">
        <v>3.7</v>
      </c>
      <c r="H39" s="1">
        <v>2.6</v>
      </c>
      <c r="I39" s="1">
        <v>3.6</v>
      </c>
      <c r="J39" s="1">
        <v>3.9</v>
      </c>
      <c r="K39" s="43">
        <v>0.40390510000000002</v>
      </c>
      <c r="L39" s="52"/>
      <c r="M39" s="43">
        <f t="shared" si="2"/>
        <v>0.22500000000000009</v>
      </c>
      <c r="N39" s="38">
        <f t="shared" si="3"/>
        <v>0.32499999999999996</v>
      </c>
      <c r="O39" s="36">
        <f t="shared" si="4"/>
        <v>0.6</v>
      </c>
      <c r="P39" s="43">
        <f t="shared" si="5"/>
        <v>0.35</v>
      </c>
      <c r="Q39" s="43">
        <f t="shared" si="6"/>
        <v>0.27500000000000002</v>
      </c>
      <c r="R39" s="43">
        <f t="shared" si="7"/>
        <v>0.59609489999999998</v>
      </c>
      <c r="S39" s="43"/>
      <c r="T39" s="43"/>
      <c r="U39" s="43"/>
      <c r="V39" s="43"/>
      <c r="W39" s="43"/>
      <c r="X39" s="43"/>
    </row>
    <row r="40" spans="1:24">
      <c r="A40" t="s">
        <v>60</v>
      </c>
      <c r="B40" s="1" t="s">
        <v>279</v>
      </c>
      <c r="C40" s="43">
        <f t="shared" si="1"/>
        <v>0.50922900000000004</v>
      </c>
      <c r="F40" s="1">
        <v>4.5999999999999996</v>
      </c>
      <c r="G40" s="1">
        <v>4.3</v>
      </c>
      <c r="H40" s="1">
        <v>4.3</v>
      </c>
      <c r="I40" s="1">
        <v>4</v>
      </c>
      <c r="J40" s="1">
        <v>3.9</v>
      </c>
      <c r="K40" s="43">
        <v>0.176542</v>
      </c>
      <c r="L40" s="52"/>
      <c r="M40" s="43">
        <f t="shared" si="2"/>
        <v>0.10000000000000009</v>
      </c>
      <c r="N40" s="38">
        <f t="shared" si="3"/>
        <v>0.17500000000000004</v>
      </c>
      <c r="O40" s="36">
        <f t="shared" si="4"/>
        <v>0.17500000000000004</v>
      </c>
      <c r="P40" s="43">
        <f t="shared" si="5"/>
        <v>0.25</v>
      </c>
      <c r="Q40" s="43">
        <f t="shared" si="6"/>
        <v>0.27500000000000002</v>
      </c>
      <c r="R40" s="43">
        <f t="shared" si="7"/>
        <v>0.82345800000000002</v>
      </c>
      <c r="S40" s="43"/>
      <c r="T40" s="43"/>
      <c r="U40" s="43"/>
      <c r="V40" s="43"/>
      <c r="W40" s="43"/>
      <c r="X40" s="43"/>
    </row>
    <row r="41" spans="1:24">
      <c r="A41" t="s">
        <v>64</v>
      </c>
      <c r="B41" s="1" t="s">
        <v>237</v>
      </c>
      <c r="C41" s="43">
        <f t="shared" si="1"/>
        <v>0.70394574999999993</v>
      </c>
      <c r="F41" s="1">
        <v>3.3</v>
      </c>
      <c r="G41" s="1">
        <v>3</v>
      </c>
      <c r="H41" s="1">
        <v>3.2</v>
      </c>
      <c r="I41" s="1">
        <v>3.4</v>
      </c>
      <c r="J41" s="1">
        <v>2.9</v>
      </c>
      <c r="K41" s="43">
        <v>5.2108500000000002E-2</v>
      </c>
      <c r="L41" s="52"/>
      <c r="M41" s="43">
        <f t="shared" si="2"/>
        <v>0.42500000000000004</v>
      </c>
      <c r="N41" s="38">
        <f t="shared" si="3"/>
        <v>0.5</v>
      </c>
      <c r="O41" s="36">
        <f t="shared" si="4"/>
        <v>0.44999999999999996</v>
      </c>
      <c r="P41" s="43">
        <f t="shared" si="5"/>
        <v>0.4</v>
      </c>
      <c r="Q41" s="43">
        <f t="shared" si="6"/>
        <v>0.52500000000000002</v>
      </c>
      <c r="R41" s="43">
        <f t="shared" si="7"/>
        <v>0.9478915</v>
      </c>
      <c r="S41" s="43"/>
      <c r="T41" s="43"/>
      <c r="U41" s="43"/>
      <c r="V41" s="43"/>
      <c r="W41" s="43"/>
      <c r="X41" s="43"/>
    </row>
    <row r="42" spans="1:24">
      <c r="A42" t="s">
        <v>67</v>
      </c>
      <c r="B42" s="1" t="s">
        <v>281</v>
      </c>
      <c r="C42" s="43">
        <f t="shared" si="1"/>
        <v>0.59135585000000002</v>
      </c>
      <c r="F42" s="1">
        <v>3.9</v>
      </c>
      <c r="G42" s="1">
        <v>3.4</v>
      </c>
      <c r="H42" s="1">
        <v>3.1</v>
      </c>
      <c r="I42" s="1">
        <v>3.2</v>
      </c>
      <c r="J42" s="1">
        <v>2.9</v>
      </c>
      <c r="K42" s="43">
        <v>0.24228830000000001</v>
      </c>
      <c r="L42" s="52"/>
      <c r="M42" s="43">
        <f t="shared" si="2"/>
        <v>0.27500000000000002</v>
      </c>
      <c r="N42" s="38">
        <f t="shared" si="3"/>
        <v>0.4</v>
      </c>
      <c r="O42" s="36">
        <f t="shared" si="4"/>
        <v>0.47499999999999998</v>
      </c>
      <c r="P42" s="43">
        <f t="shared" si="5"/>
        <v>0.44999999999999996</v>
      </c>
      <c r="Q42" s="43">
        <f t="shared" si="6"/>
        <v>0.52500000000000002</v>
      </c>
      <c r="R42" s="43">
        <f t="shared" si="7"/>
        <v>0.75771169999999999</v>
      </c>
      <c r="S42" s="43"/>
      <c r="T42" s="43"/>
      <c r="U42" s="43"/>
      <c r="V42" s="43"/>
      <c r="W42" s="43"/>
      <c r="X42" s="43"/>
    </row>
    <row r="43" spans="1:24">
      <c r="A43" t="s">
        <v>72</v>
      </c>
      <c r="B43" s="1" t="s">
        <v>385</v>
      </c>
      <c r="C43" s="43">
        <f t="shared" si="1"/>
        <v>0.66964754999999998</v>
      </c>
      <c r="F43" s="1">
        <v>4.3</v>
      </c>
      <c r="G43" s="1">
        <v>3.7</v>
      </c>
      <c r="H43" s="1">
        <v>3.5</v>
      </c>
      <c r="I43" s="1">
        <v>3.5</v>
      </c>
      <c r="J43" s="1">
        <v>2.7</v>
      </c>
      <c r="K43" s="43">
        <v>2.5704899999999999E-2</v>
      </c>
      <c r="L43" s="52"/>
      <c r="M43" s="43">
        <f t="shared" si="2"/>
        <v>0.17500000000000004</v>
      </c>
      <c r="N43" s="38">
        <f t="shared" si="3"/>
        <v>0.32499999999999996</v>
      </c>
      <c r="O43" s="36">
        <f t="shared" si="4"/>
        <v>0.375</v>
      </c>
      <c r="P43" s="43">
        <f t="shared" si="5"/>
        <v>0.375</v>
      </c>
      <c r="Q43" s="43">
        <f t="shared" si="6"/>
        <v>0.57499999999999996</v>
      </c>
      <c r="R43" s="43">
        <f t="shared" si="7"/>
        <v>0.97429509999999997</v>
      </c>
      <c r="S43" s="43"/>
      <c r="T43" s="43"/>
      <c r="U43" s="43"/>
      <c r="V43" s="43"/>
      <c r="W43" s="43"/>
      <c r="X43" s="43"/>
    </row>
    <row r="44" spans="1:24">
      <c r="A44" t="s">
        <v>69</v>
      </c>
      <c r="B44" s="1" t="s">
        <v>239</v>
      </c>
      <c r="C44" s="43">
        <f t="shared" si="1"/>
        <v>0.40791794999999997</v>
      </c>
      <c r="F44" s="1">
        <v>4.2</v>
      </c>
      <c r="G44" s="1">
        <v>4</v>
      </c>
      <c r="H44" s="1">
        <v>3</v>
      </c>
      <c r="I44" s="1">
        <v>3.5</v>
      </c>
      <c r="J44" s="1">
        <v>3.1</v>
      </c>
      <c r="K44" s="43">
        <v>0.54416410000000004</v>
      </c>
      <c r="L44" s="52"/>
      <c r="M44" s="43">
        <f t="shared" si="2"/>
        <v>0.19999999999999996</v>
      </c>
      <c r="N44" s="38">
        <f t="shared" si="3"/>
        <v>0.25</v>
      </c>
      <c r="O44" s="36">
        <f t="shared" si="4"/>
        <v>0.5</v>
      </c>
      <c r="P44" s="43">
        <f t="shared" si="5"/>
        <v>0.375</v>
      </c>
      <c r="Q44" s="43">
        <f t="shared" si="6"/>
        <v>0.47499999999999998</v>
      </c>
      <c r="R44" s="43">
        <f t="shared" si="7"/>
        <v>0.45583589999999996</v>
      </c>
      <c r="S44" s="43"/>
      <c r="T44" s="43"/>
      <c r="U44" s="43"/>
      <c r="V44" s="43"/>
      <c r="W44" s="43"/>
      <c r="X44" s="43"/>
    </row>
    <row r="45" spans="1:24">
      <c r="A45" t="s">
        <v>68</v>
      </c>
      <c r="B45" s="1" t="s">
        <v>233</v>
      </c>
      <c r="C45" s="43">
        <f t="shared" si="1"/>
        <v>0.62398779999999998</v>
      </c>
      <c r="F45" s="1">
        <v>3.5</v>
      </c>
      <c r="G45" s="1">
        <v>3.6</v>
      </c>
      <c r="H45" s="1">
        <v>2.8</v>
      </c>
      <c r="I45" s="1">
        <v>3.2</v>
      </c>
      <c r="J45" s="1">
        <v>3.3</v>
      </c>
      <c r="K45" s="43">
        <v>0.1820244</v>
      </c>
      <c r="L45" s="52"/>
      <c r="M45" s="43">
        <f t="shared" si="2"/>
        <v>0.375</v>
      </c>
      <c r="N45" s="38">
        <f t="shared" si="3"/>
        <v>0.35</v>
      </c>
      <c r="O45" s="36">
        <f t="shared" si="4"/>
        <v>0.55000000000000004</v>
      </c>
      <c r="P45" s="43">
        <f t="shared" si="5"/>
        <v>0.44999999999999996</v>
      </c>
      <c r="Q45" s="43">
        <f t="shared" si="6"/>
        <v>0.42500000000000004</v>
      </c>
      <c r="R45" s="43">
        <f t="shared" si="7"/>
        <v>0.81797560000000002</v>
      </c>
      <c r="S45" s="43"/>
      <c r="T45" s="43"/>
      <c r="U45" s="43"/>
      <c r="V45" s="43"/>
      <c r="W45" s="43"/>
      <c r="X45" s="43"/>
    </row>
    <row r="46" spans="1:24">
      <c r="A46" t="s">
        <v>71</v>
      </c>
      <c r="B46" s="1" t="s">
        <v>357</v>
      </c>
      <c r="C46" s="43">
        <f t="shared" si="1"/>
        <v>0.45503309999999997</v>
      </c>
      <c r="F46" s="1">
        <v>3.9</v>
      </c>
      <c r="G46" s="1">
        <v>3.6</v>
      </c>
      <c r="H46" s="1">
        <v>2.2999999999999998</v>
      </c>
      <c r="I46" s="1">
        <v>3.1</v>
      </c>
      <c r="J46" s="1">
        <v>2.6</v>
      </c>
      <c r="K46" s="43">
        <v>0.56493380000000004</v>
      </c>
      <c r="L46" s="52"/>
      <c r="M46" s="43">
        <f t="shared" si="2"/>
        <v>0.27500000000000002</v>
      </c>
      <c r="N46" s="38">
        <f t="shared" si="3"/>
        <v>0.35</v>
      </c>
      <c r="O46" s="36">
        <f t="shared" si="4"/>
        <v>0.67500000000000004</v>
      </c>
      <c r="P46" s="43">
        <f t="shared" si="5"/>
        <v>0.47499999999999998</v>
      </c>
      <c r="Q46" s="43">
        <f t="shared" si="6"/>
        <v>0.6</v>
      </c>
      <c r="R46" s="43">
        <f t="shared" si="7"/>
        <v>0.43506619999999996</v>
      </c>
      <c r="S46" s="43"/>
      <c r="T46" s="43"/>
      <c r="U46" s="43"/>
      <c r="V46" s="43"/>
      <c r="W46" s="43"/>
      <c r="X46" s="43"/>
    </row>
    <row r="47" spans="1:24">
      <c r="A47" t="s">
        <v>70</v>
      </c>
      <c r="B47" s="1" t="s">
        <v>386</v>
      </c>
      <c r="C47" s="43">
        <f t="shared" si="1"/>
        <v>0.67040854999999999</v>
      </c>
      <c r="F47" s="1">
        <v>4.4000000000000004</v>
      </c>
      <c r="G47" s="1">
        <v>4</v>
      </c>
      <c r="H47" s="1">
        <v>3</v>
      </c>
      <c r="I47" s="1">
        <v>3.3</v>
      </c>
      <c r="J47" s="1">
        <v>2.7</v>
      </c>
      <c r="K47" s="43">
        <v>3.91829E-2</v>
      </c>
      <c r="L47" s="52"/>
      <c r="M47" s="43">
        <f t="shared" si="2"/>
        <v>0.14999999999999991</v>
      </c>
      <c r="N47" s="38">
        <f t="shared" si="3"/>
        <v>0.25</v>
      </c>
      <c r="O47" s="36">
        <f t="shared" si="4"/>
        <v>0.5</v>
      </c>
      <c r="P47" s="43">
        <f t="shared" si="5"/>
        <v>0.42500000000000004</v>
      </c>
      <c r="Q47" s="43">
        <f t="shared" si="6"/>
        <v>0.57499999999999996</v>
      </c>
      <c r="R47" s="43">
        <f t="shared" si="7"/>
        <v>0.96081709999999998</v>
      </c>
      <c r="S47" s="43"/>
      <c r="T47" s="43"/>
      <c r="U47" s="43"/>
      <c r="V47" s="43"/>
      <c r="W47" s="43"/>
      <c r="X47" s="43"/>
    </row>
    <row r="48" spans="1:24">
      <c r="A48" t="s">
        <v>73</v>
      </c>
      <c r="B48" s="1" t="s">
        <v>358</v>
      </c>
      <c r="C48" s="43">
        <f t="shared" si="1"/>
        <v>0.64333910000000005</v>
      </c>
      <c r="F48" s="1">
        <v>4.5</v>
      </c>
      <c r="G48" s="1">
        <v>4</v>
      </c>
      <c r="H48" s="1">
        <v>3.2</v>
      </c>
      <c r="I48" s="1">
        <v>3.9</v>
      </c>
      <c r="J48" s="1">
        <v>2.8</v>
      </c>
      <c r="K48" s="43">
        <v>4.3321800000000001E-2</v>
      </c>
      <c r="L48" s="52"/>
      <c r="M48" s="43">
        <f t="shared" si="2"/>
        <v>0.125</v>
      </c>
      <c r="N48" s="38">
        <f t="shared" si="3"/>
        <v>0.25</v>
      </c>
      <c r="O48" s="36">
        <f t="shared" si="4"/>
        <v>0.44999999999999996</v>
      </c>
      <c r="P48" s="43">
        <f t="shared" si="5"/>
        <v>0.27500000000000002</v>
      </c>
      <c r="Q48" s="43">
        <f t="shared" si="6"/>
        <v>0.55000000000000004</v>
      </c>
      <c r="R48" s="43">
        <f t="shared" si="7"/>
        <v>0.95667820000000003</v>
      </c>
      <c r="S48" s="43"/>
      <c r="T48" s="43"/>
      <c r="U48" s="43"/>
      <c r="V48" s="43"/>
      <c r="W48" s="43"/>
      <c r="X48" s="43"/>
    </row>
    <row r="49" spans="1:24">
      <c r="A49" t="s">
        <v>74</v>
      </c>
      <c r="B49" s="1" t="s">
        <v>282</v>
      </c>
      <c r="C49" s="43">
        <f t="shared" si="1"/>
        <v>0.59078594999999989</v>
      </c>
      <c r="F49" s="1">
        <v>4.4000000000000004</v>
      </c>
      <c r="G49" s="1">
        <v>4</v>
      </c>
      <c r="H49" s="1">
        <v>3.3</v>
      </c>
      <c r="I49" s="1">
        <v>3.7</v>
      </c>
      <c r="J49" s="1">
        <v>3.4</v>
      </c>
      <c r="K49" s="43">
        <v>0.12842809999999999</v>
      </c>
      <c r="L49" s="52"/>
      <c r="M49" s="43">
        <f t="shared" si="2"/>
        <v>0.14999999999999991</v>
      </c>
      <c r="N49" s="38">
        <f t="shared" si="3"/>
        <v>0.25</v>
      </c>
      <c r="O49" s="36">
        <f t="shared" si="4"/>
        <v>0.42500000000000004</v>
      </c>
      <c r="P49" s="43">
        <f t="shared" si="5"/>
        <v>0.32499999999999996</v>
      </c>
      <c r="Q49" s="43">
        <f t="shared" si="6"/>
        <v>0.4</v>
      </c>
      <c r="R49" s="43">
        <f t="shared" si="7"/>
        <v>0.87157189999999995</v>
      </c>
      <c r="S49" s="43"/>
      <c r="T49" s="43"/>
      <c r="U49" s="43"/>
      <c r="V49" s="43"/>
      <c r="W49" s="43"/>
      <c r="X49" s="43"/>
    </row>
    <row r="50" spans="1:24">
      <c r="A50" t="s">
        <v>77</v>
      </c>
      <c r="B50" s="1" t="s">
        <v>231</v>
      </c>
      <c r="C50" s="43">
        <f t="shared" si="1"/>
        <v>0.61761334999999995</v>
      </c>
      <c r="F50" s="1">
        <v>4.2</v>
      </c>
      <c r="G50" s="1">
        <v>3.8</v>
      </c>
      <c r="H50" s="1">
        <v>3.5</v>
      </c>
      <c r="I50" s="1">
        <v>3.9</v>
      </c>
      <c r="J50" s="1">
        <v>3.1</v>
      </c>
      <c r="K50" s="43">
        <v>8.97733E-2</v>
      </c>
      <c r="L50" s="52"/>
      <c r="M50" s="43">
        <f t="shared" si="2"/>
        <v>0.19999999999999996</v>
      </c>
      <c r="N50" s="38">
        <f t="shared" si="3"/>
        <v>0.30000000000000004</v>
      </c>
      <c r="O50" s="36">
        <f t="shared" si="4"/>
        <v>0.375</v>
      </c>
      <c r="P50" s="43">
        <f t="shared" si="5"/>
        <v>0.27500000000000002</v>
      </c>
      <c r="Q50" s="43">
        <f t="shared" si="6"/>
        <v>0.47499999999999998</v>
      </c>
      <c r="R50" s="43">
        <f t="shared" si="7"/>
        <v>0.91022669999999994</v>
      </c>
      <c r="S50" s="43"/>
      <c r="T50" s="43"/>
      <c r="U50" s="43"/>
      <c r="V50" s="43"/>
      <c r="W50" s="43"/>
      <c r="X50" s="43"/>
    </row>
    <row r="51" spans="1:24">
      <c r="A51" t="s">
        <v>79</v>
      </c>
      <c r="B51" s="1" t="s">
        <v>314</v>
      </c>
      <c r="C51" s="43">
        <f t="shared" si="1"/>
        <v>0.48907060000000002</v>
      </c>
      <c r="F51" s="1">
        <v>3.8</v>
      </c>
      <c r="G51" s="1">
        <v>3.8</v>
      </c>
      <c r="H51" s="1">
        <v>1.6</v>
      </c>
      <c r="I51" s="1">
        <v>3.5</v>
      </c>
      <c r="J51" s="1">
        <v>3.8</v>
      </c>
      <c r="K51" s="43">
        <v>0.4468588</v>
      </c>
      <c r="L51" s="52"/>
      <c r="M51" s="43">
        <f t="shared" si="2"/>
        <v>0.30000000000000004</v>
      </c>
      <c r="N51" s="38">
        <f t="shared" si="3"/>
        <v>0.30000000000000004</v>
      </c>
      <c r="O51" s="36">
        <f t="shared" si="4"/>
        <v>0.85</v>
      </c>
      <c r="P51" s="43">
        <f t="shared" si="5"/>
        <v>0.375</v>
      </c>
      <c r="Q51" s="43">
        <f t="shared" si="6"/>
        <v>0.30000000000000004</v>
      </c>
      <c r="R51" s="43">
        <f t="shared" si="7"/>
        <v>0.5531412</v>
      </c>
      <c r="S51" s="43"/>
      <c r="T51" s="43"/>
      <c r="U51" s="43"/>
      <c r="V51" s="43"/>
      <c r="W51" s="43"/>
      <c r="X51" s="43"/>
    </row>
    <row r="52" spans="1:24">
      <c r="A52" t="s">
        <v>82</v>
      </c>
      <c r="B52" s="1" t="s">
        <v>360</v>
      </c>
      <c r="C52" s="43">
        <f t="shared" si="1"/>
        <v>0.64783924999999998</v>
      </c>
      <c r="F52" s="1">
        <v>4</v>
      </c>
      <c r="G52" s="1">
        <v>4</v>
      </c>
      <c r="H52" s="1">
        <v>3.4</v>
      </c>
      <c r="I52" s="1">
        <v>3.6</v>
      </c>
      <c r="J52" s="1">
        <v>3.6</v>
      </c>
      <c r="K52" s="43">
        <v>2.4321499999999999E-2</v>
      </c>
      <c r="L52" s="52"/>
      <c r="M52" s="43">
        <f t="shared" si="2"/>
        <v>0.25</v>
      </c>
      <c r="N52" s="38">
        <f t="shared" si="3"/>
        <v>0.25</v>
      </c>
      <c r="O52" s="36">
        <f t="shared" si="4"/>
        <v>0.4</v>
      </c>
      <c r="P52" s="43">
        <f t="shared" si="5"/>
        <v>0.35</v>
      </c>
      <c r="Q52" s="43">
        <f t="shared" si="6"/>
        <v>0.35</v>
      </c>
      <c r="R52" s="43">
        <f t="shared" si="7"/>
        <v>0.9756785</v>
      </c>
      <c r="S52" s="43"/>
      <c r="T52" s="43"/>
      <c r="U52" s="43"/>
      <c r="V52" s="43"/>
      <c r="W52" s="43"/>
      <c r="X52" s="43"/>
    </row>
    <row r="53" spans="1:24">
      <c r="A53" t="s">
        <v>93</v>
      </c>
      <c r="B53" s="1" t="s">
        <v>284</v>
      </c>
      <c r="C53" s="43">
        <f t="shared" si="1"/>
        <v>0.60252525000000001</v>
      </c>
      <c r="F53" s="1">
        <v>4.2</v>
      </c>
      <c r="G53" s="1">
        <v>3.9</v>
      </c>
      <c r="H53" s="1">
        <v>2.2999999999999998</v>
      </c>
      <c r="I53" s="1">
        <v>3.2</v>
      </c>
      <c r="J53" s="1">
        <v>4.0999999999999996</v>
      </c>
      <c r="K53" s="43">
        <v>0.15994949999999999</v>
      </c>
      <c r="L53" s="52"/>
      <c r="M53" s="43">
        <f t="shared" si="2"/>
        <v>0.19999999999999996</v>
      </c>
      <c r="N53" s="38">
        <f t="shared" si="3"/>
        <v>0.27500000000000002</v>
      </c>
      <c r="O53" s="36">
        <f t="shared" si="4"/>
        <v>0.67500000000000004</v>
      </c>
      <c r="P53" s="43">
        <f t="shared" si="5"/>
        <v>0.44999999999999996</v>
      </c>
      <c r="Q53" s="43">
        <f t="shared" si="6"/>
        <v>0.22500000000000009</v>
      </c>
      <c r="R53" s="43">
        <f t="shared" si="7"/>
        <v>0.84005050000000003</v>
      </c>
      <c r="S53" s="43"/>
      <c r="T53" s="43"/>
      <c r="U53" s="43"/>
      <c r="V53" s="43"/>
      <c r="W53" s="43"/>
      <c r="X53" s="43"/>
    </row>
    <row r="54" spans="1:24">
      <c r="A54" t="s">
        <v>92</v>
      </c>
      <c r="B54" s="1" t="s">
        <v>286</v>
      </c>
      <c r="C54" s="43">
        <f t="shared" si="1"/>
        <v>0.62251294999999995</v>
      </c>
      <c r="F54" s="1">
        <v>4</v>
      </c>
      <c r="G54" s="1">
        <v>3.7</v>
      </c>
      <c r="H54" s="1">
        <v>2.5</v>
      </c>
      <c r="I54" s="1">
        <v>3.6</v>
      </c>
      <c r="J54" s="1">
        <v>3.2</v>
      </c>
      <c r="K54" s="43">
        <v>0.1549741</v>
      </c>
      <c r="L54" s="52"/>
      <c r="M54" s="43">
        <f t="shared" si="2"/>
        <v>0.25</v>
      </c>
      <c r="N54" s="38">
        <f t="shared" si="3"/>
        <v>0.32499999999999996</v>
      </c>
      <c r="O54" s="36">
        <f t="shared" si="4"/>
        <v>0.625</v>
      </c>
      <c r="P54" s="43">
        <f t="shared" si="5"/>
        <v>0.35</v>
      </c>
      <c r="Q54" s="43">
        <f t="shared" si="6"/>
        <v>0.44999999999999996</v>
      </c>
      <c r="R54" s="43">
        <f t="shared" si="7"/>
        <v>0.8450259</v>
      </c>
      <c r="S54" s="43"/>
      <c r="T54" s="43"/>
      <c r="U54" s="43"/>
      <c r="V54" s="43"/>
      <c r="W54" s="43"/>
      <c r="X54" s="43"/>
    </row>
    <row r="55" spans="1:24">
      <c r="A55" t="s">
        <v>84</v>
      </c>
      <c r="B55" s="1" t="s">
        <v>362</v>
      </c>
      <c r="C55" s="43">
        <f t="shared" si="1"/>
        <v>0.48510430000000004</v>
      </c>
      <c r="F55" s="1">
        <v>4.0999999999999996</v>
      </c>
      <c r="G55" s="1">
        <v>3.8</v>
      </c>
      <c r="H55" s="1">
        <v>3.5</v>
      </c>
      <c r="I55" s="1">
        <v>3.9</v>
      </c>
      <c r="J55" s="1">
        <v>3.5</v>
      </c>
      <c r="K55" s="43">
        <v>0.33979140000000002</v>
      </c>
      <c r="L55" s="52"/>
      <c r="M55" s="43">
        <f t="shared" si="2"/>
        <v>0.22500000000000009</v>
      </c>
      <c r="N55" s="38">
        <f t="shared" si="3"/>
        <v>0.30000000000000004</v>
      </c>
      <c r="O55" s="36">
        <f t="shared" si="4"/>
        <v>0.375</v>
      </c>
      <c r="P55" s="43">
        <f t="shared" si="5"/>
        <v>0.27500000000000002</v>
      </c>
      <c r="Q55" s="43">
        <f t="shared" si="6"/>
        <v>0.375</v>
      </c>
      <c r="R55" s="43">
        <f t="shared" si="7"/>
        <v>0.66020860000000003</v>
      </c>
      <c r="S55" s="43"/>
      <c r="T55" s="43"/>
      <c r="U55" s="43"/>
      <c r="V55" s="43"/>
      <c r="W55" s="43"/>
      <c r="X55" s="43"/>
    </row>
    <row r="56" spans="1:24">
      <c r="A56" t="s">
        <v>85</v>
      </c>
      <c r="B56" s="1" t="s">
        <v>316</v>
      </c>
      <c r="C56" s="43">
        <f t="shared" si="1"/>
        <v>0.27258900000000003</v>
      </c>
      <c r="F56" s="1">
        <v>2.9</v>
      </c>
      <c r="G56" s="1">
        <v>3.6</v>
      </c>
      <c r="H56" s="1">
        <v>2.4</v>
      </c>
      <c r="I56" s="1">
        <v>3.6</v>
      </c>
      <c r="J56" s="1">
        <v>3.7</v>
      </c>
      <c r="K56" s="43">
        <v>0.89482200000000001</v>
      </c>
      <c r="L56" s="52"/>
      <c r="M56" s="43">
        <f t="shared" si="2"/>
        <v>0.52500000000000002</v>
      </c>
      <c r="N56" s="38">
        <f t="shared" si="3"/>
        <v>0.35</v>
      </c>
      <c r="O56" s="36">
        <f t="shared" si="4"/>
        <v>0.65</v>
      </c>
      <c r="P56" s="43">
        <f t="shared" si="5"/>
        <v>0.35</v>
      </c>
      <c r="Q56" s="43">
        <f t="shared" si="6"/>
        <v>0.32499999999999996</v>
      </c>
      <c r="R56" s="43">
        <f t="shared" si="7"/>
        <v>0.10517799999999999</v>
      </c>
      <c r="S56" s="43"/>
      <c r="T56" s="43"/>
      <c r="U56" s="43"/>
      <c r="V56" s="43"/>
      <c r="W56" s="43"/>
      <c r="X56" s="43"/>
    </row>
    <row r="57" spans="1:24">
      <c r="A57" t="s">
        <v>90</v>
      </c>
      <c r="B57" s="1" t="s">
        <v>287</v>
      </c>
      <c r="C57" s="43">
        <f t="shared" si="1"/>
        <v>0.47556145</v>
      </c>
      <c r="F57" s="1">
        <v>4.2</v>
      </c>
      <c r="G57" s="1">
        <v>4.2</v>
      </c>
      <c r="H57" s="1">
        <v>2.9</v>
      </c>
      <c r="I57" s="1">
        <v>3.8</v>
      </c>
      <c r="J57" s="1">
        <v>4</v>
      </c>
      <c r="K57" s="43">
        <v>0.34387709999999999</v>
      </c>
      <c r="L57" s="52"/>
      <c r="M57" s="43">
        <f t="shared" si="2"/>
        <v>0.19999999999999996</v>
      </c>
      <c r="N57" s="38">
        <f t="shared" si="3"/>
        <v>0.19999999999999996</v>
      </c>
      <c r="O57" s="36">
        <f t="shared" si="4"/>
        <v>0.52500000000000002</v>
      </c>
      <c r="P57" s="43">
        <f t="shared" si="5"/>
        <v>0.30000000000000004</v>
      </c>
      <c r="Q57" s="43">
        <f t="shared" si="6"/>
        <v>0.25</v>
      </c>
      <c r="R57" s="43">
        <f t="shared" si="7"/>
        <v>0.65612289999999995</v>
      </c>
      <c r="S57" s="43"/>
      <c r="T57" s="43"/>
      <c r="U57" s="43"/>
      <c r="V57" s="43"/>
      <c r="W57" s="43"/>
      <c r="X57" s="43"/>
    </row>
    <row r="58" spans="1:24">
      <c r="A58" t="s">
        <v>91</v>
      </c>
      <c r="B58" s="1" t="s">
        <v>364</v>
      </c>
      <c r="C58" s="43">
        <f t="shared" si="1"/>
        <v>0.71176639999999991</v>
      </c>
      <c r="F58" s="1">
        <v>2.9</v>
      </c>
      <c r="G58" s="1">
        <v>2.5</v>
      </c>
      <c r="H58" s="1">
        <v>2.7</v>
      </c>
      <c r="I58" s="1">
        <v>2.7</v>
      </c>
      <c r="J58" s="1">
        <v>2.5</v>
      </c>
      <c r="K58" s="43">
        <v>0.16146720000000001</v>
      </c>
      <c r="L58" s="52"/>
      <c r="M58" s="43">
        <f t="shared" si="2"/>
        <v>0.52500000000000002</v>
      </c>
      <c r="N58" s="38">
        <f t="shared" si="3"/>
        <v>0.625</v>
      </c>
      <c r="O58" s="36">
        <f t="shared" si="4"/>
        <v>0.57499999999999996</v>
      </c>
      <c r="P58" s="43">
        <f t="shared" si="5"/>
        <v>0.57499999999999996</v>
      </c>
      <c r="Q58" s="43">
        <f t="shared" si="6"/>
        <v>0.625</v>
      </c>
      <c r="R58" s="43">
        <f t="shared" si="7"/>
        <v>0.83853279999999997</v>
      </c>
      <c r="S58" s="43"/>
      <c r="T58" s="43"/>
      <c r="U58" s="43"/>
      <c r="V58" s="43"/>
      <c r="W58" s="43"/>
      <c r="X58" s="43"/>
    </row>
    <row r="59" spans="1:24">
      <c r="A59" t="s">
        <v>106</v>
      </c>
      <c r="B59" s="1" t="s">
        <v>318</v>
      </c>
      <c r="C59" s="43">
        <f t="shared" si="1"/>
        <v>0.39425209999999999</v>
      </c>
      <c r="F59" s="1">
        <v>4</v>
      </c>
      <c r="G59" s="1">
        <v>3.5</v>
      </c>
      <c r="H59" s="1">
        <v>3</v>
      </c>
      <c r="I59" s="1">
        <v>3.7</v>
      </c>
      <c r="J59" s="1">
        <v>3.5</v>
      </c>
      <c r="K59" s="43">
        <v>0.5764958</v>
      </c>
      <c r="L59" s="52"/>
      <c r="M59" s="43">
        <f t="shared" si="2"/>
        <v>0.25</v>
      </c>
      <c r="N59" s="38">
        <f t="shared" si="3"/>
        <v>0.375</v>
      </c>
      <c r="O59" s="36">
        <f t="shared" si="4"/>
        <v>0.5</v>
      </c>
      <c r="P59" s="43">
        <f t="shared" si="5"/>
        <v>0.32499999999999996</v>
      </c>
      <c r="Q59" s="43">
        <f t="shared" si="6"/>
        <v>0.375</v>
      </c>
      <c r="R59" s="43">
        <f t="shared" si="7"/>
        <v>0.4235042</v>
      </c>
      <c r="S59" s="43"/>
      <c r="T59" s="43"/>
      <c r="U59" s="43"/>
      <c r="V59" s="43"/>
      <c r="W59" s="43"/>
      <c r="X59" s="43"/>
    </row>
    <row r="60" spans="1:24">
      <c r="A60" t="s">
        <v>107</v>
      </c>
      <c r="B60" s="1" t="s">
        <v>243</v>
      </c>
      <c r="C60" s="43">
        <f t="shared" si="1"/>
        <v>0.66874450000000007</v>
      </c>
      <c r="F60" s="1">
        <v>4</v>
      </c>
      <c r="G60" s="1">
        <v>3.4</v>
      </c>
      <c r="H60" s="1">
        <v>2.7</v>
      </c>
      <c r="I60" s="1">
        <v>3.3</v>
      </c>
      <c r="J60" s="1">
        <v>3</v>
      </c>
      <c r="K60" s="43">
        <v>9.2510999999999996E-2</v>
      </c>
      <c r="L60" s="52"/>
      <c r="M60" s="43">
        <f t="shared" si="2"/>
        <v>0.25</v>
      </c>
      <c r="N60" s="38">
        <f t="shared" si="3"/>
        <v>0.4</v>
      </c>
      <c r="O60" s="36">
        <f t="shared" si="4"/>
        <v>0.57499999999999996</v>
      </c>
      <c r="P60" s="43">
        <f t="shared" si="5"/>
        <v>0.42500000000000004</v>
      </c>
      <c r="Q60" s="43">
        <f t="shared" si="6"/>
        <v>0.5</v>
      </c>
      <c r="R60" s="43">
        <f t="shared" si="7"/>
        <v>0.90748899999999999</v>
      </c>
      <c r="S60" s="43"/>
      <c r="T60" s="43"/>
      <c r="U60" s="43"/>
      <c r="V60" s="43"/>
      <c r="W60" s="43"/>
      <c r="X60" s="43"/>
    </row>
    <row r="61" spans="1:24">
      <c r="A61" t="s">
        <v>97</v>
      </c>
      <c r="B61" s="1" t="s">
        <v>365</v>
      </c>
      <c r="C61" s="43">
        <f t="shared" si="1"/>
        <v>0.62739820000000002</v>
      </c>
      <c r="F61" s="1">
        <v>4.0999999999999996</v>
      </c>
      <c r="G61" s="1">
        <v>4.2</v>
      </c>
      <c r="H61" s="1">
        <v>3.1</v>
      </c>
      <c r="I61" s="1">
        <v>3.5</v>
      </c>
      <c r="J61" s="1">
        <v>3.8</v>
      </c>
      <c r="K61" s="43">
        <v>6.0203600000000003E-2</v>
      </c>
      <c r="L61" s="52"/>
      <c r="M61" s="43">
        <f t="shared" si="2"/>
        <v>0.22500000000000009</v>
      </c>
      <c r="N61" s="38">
        <f t="shared" si="3"/>
        <v>0.19999999999999996</v>
      </c>
      <c r="O61" s="36">
        <f t="shared" si="4"/>
        <v>0.47499999999999998</v>
      </c>
      <c r="P61" s="43">
        <f t="shared" si="5"/>
        <v>0.375</v>
      </c>
      <c r="Q61" s="43">
        <f t="shared" si="6"/>
        <v>0.30000000000000004</v>
      </c>
      <c r="R61" s="43">
        <f t="shared" si="7"/>
        <v>0.93979639999999998</v>
      </c>
      <c r="S61" s="43"/>
      <c r="T61" s="43"/>
      <c r="U61" s="43"/>
      <c r="V61" s="43"/>
      <c r="W61" s="43"/>
      <c r="X61" s="43"/>
    </row>
    <row r="62" spans="1:24">
      <c r="A62" t="s">
        <v>98</v>
      </c>
      <c r="B62" s="1" t="s">
        <v>257</v>
      </c>
      <c r="C62" s="43">
        <f t="shared" si="1"/>
        <v>0.46078995</v>
      </c>
      <c r="F62" s="1">
        <v>4.4000000000000004</v>
      </c>
      <c r="G62" s="1">
        <v>4.2</v>
      </c>
      <c r="H62" s="1">
        <v>3.2</v>
      </c>
      <c r="I62" s="1">
        <v>4.2</v>
      </c>
      <c r="J62" s="1">
        <v>4.3</v>
      </c>
      <c r="K62" s="43">
        <v>0.31342009999999998</v>
      </c>
      <c r="L62" s="52"/>
      <c r="M62" s="43">
        <f t="shared" si="2"/>
        <v>0.14999999999999991</v>
      </c>
      <c r="N62" s="38">
        <f t="shared" si="3"/>
        <v>0.19999999999999996</v>
      </c>
      <c r="O62" s="36">
        <f t="shared" si="4"/>
        <v>0.44999999999999996</v>
      </c>
      <c r="P62" s="43">
        <f t="shared" si="5"/>
        <v>0.19999999999999996</v>
      </c>
      <c r="Q62" s="43">
        <f t="shared" si="6"/>
        <v>0.17500000000000004</v>
      </c>
      <c r="R62" s="43">
        <f t="shared" si="7"/>
        <v>0.68657990000000002</v>
      </c>
      <c r="S62" s="43"/>
      <c r="T62" s="43"/>
      <c r="U62" s="43"/>
      <c r="V62" s="43"/>
      <c r="W62" s="43"/>
      <c r="X62" s="43"/>
    </row>
    <row r="63" spans="1:24">
      <c r="A63" t="s">
        <v>95</v>
      </c>
      <c r="B63" s="1" t="s">
        <v>288</v>
      </c>
      <c r="C63" s="43">
        <f t="shared" si="1"/>
        <v>0.48299385000000006</v>
      </c>
      <c r="F63" s="1">
        <v>3.8</v>
      </c>
      <c r="G63" s="1">
        <v>3.7</v>
      </c>
      <c r="H63" s="1">
        <v>3</v>
      </c>
      <c r="I63" s="1">
        <v>3.8</v>
      </c>
      <c r="J63" s="1">
        <v>3.9</v>
      </c>
      <c r="K63" s="43">
        <v>0.37401230000000002</v>
      </c>
      <c r="L63" s="52"/>
      <c r="M63" s="43">
        <f t="shared" si="2"/>
        <v>0.30000000000000004</v>
      </c>
      <c r="N63" s="38">
        <f t="shared" si="3"/>
        <v>0.32499999999999996</v>
      </c>
      <c r="O63" s="36">
        <f t="shared" si="4"/>
        <v>0.5</v>
      </c>
      <c r="P63" s="43">
        <f t="shared" si="5"/>
        <v>0.30000000000000004</v>
      </c>
      <c r="Q63" s="43">
        <f t="shared" si="6"/>
        <v>0.27500000000000002</v>
      </c>
      <c r="R63" s="43">
        <f t="shared" si="7"/>
        <v>0.62598770000000004</v>
      </c>
      <c r="S63" s="43"/>
      <c r="T63" s="43"/>
      <c r="U63" s="43"/>
      <c r="V63" s="43"/>
      <c r="W63" s="43"/>
      <c r="X63" s="43"/>
    </row>
    <row r="64" spans="1:24">
      <c r="A64" t="s">
        <v>102</v>
      </c>
      <c r="B64" s="1" t="s">
        <v>244</v>
      </c>
      <c r="C64" s="43">
        <f t="shared" si="1"/>
        <v>0.40284090000000006</v>
      </c>
      <c r="F64" s="1">
        <v>4.2</v>
      </c>
      <c r="G64" s="1">
        <v>4.2</v>
      </c>
      <c r="H64" s="1">
        <v>2.9</v>
      </c>
      <c r="I64" s="1">
        <v>3.6</v>
      </c>
      <c r="J64" s="1">
        <v>4.0999999999999996</v>
      </c>
      <c r="K64" s="43">
        <v>0.49431819999999999</v>
      </c>
      <c r="L64" s="52"/>
      <c r="M64" s="43">
        <f t="shared" si="2"/>
        <v>0.19999999999999996</v>
      </c>
      <c r="N64" s="38">
        <f t="shared" si="3"/>
        <v>0.19999999999999996</v>
      </c>
      <c r="O64" s="36">
        <f t="shared" si="4"/>
        <v>0.52500000000000002</v>
      </c>
      <c r="P64" s="43">
        <f t="shared" si="5"/>
        <v>0.35</v>
      </c>
      <c r="Q64" s="43">
        <f t="shared" si="6"/>
        <v>0.22500000000000009</v>
      </c>
      <c r="R64" s="43">
        <f t="shared" si="7"/>
        <v>0.50568180000000007</v>
      </c>
      <c r="S64" s="43"/>
      <c r="T64" s="43"/>
      <c r="U64" s="43"/>
      <c r="V64" s="43"/>
      <c r="W64" s="43"/>
      <c r="X64" s="43"/>
    </row>
    <row r="65" spans="1:24">
      <c r="A65" t="s">
        <v>94</v>
      </c>
      <c r="B65" s="1" t="s">
        <v>366</v>
      </c>
      <c r="C65" s="43">
        <f t="shared" si="1"/>
        <v>0.62682685000000005</v>
      </c>
      <c r="F65" s="1">
        <v>2.7</v>
      </c>
      <c r="G65" s="1">
        <v>2</v>
      </c>
      <c r="H65" s="1">
        <v>1.3</v>
      </c>
      <c r="I65" s="1">
        <v>3.5</v>
      </c>
      <c r="J65" s="1">
        <v>3.5</v>
      </c>
      <c r="K65" s="43">
        <v>0.3463463</v>
      </c>
      <c r="L65" s="52"/>
      <c r="M65" s="43">
        <f t="shared" si="2"/>
        <v>0.57499999999999996</v>
      </c>
      <c r="N65" s="38">
        <f t="shared" si="3"/>
        <v>0.75</v>
      </c>
      <c r="O65" s="36">
        <f t="shared" si="4"/>
        <v>0.92500000000000004</v>
      </c>
      <c r="P65" s="43">
        <f t="shared" si="5"/>
        <v>0.375</v>
      </c>
      <c r="Q65" s="43">
        <f t="shared" si="6"/>
        <v>0.375</v>
      </c>
      <c r="R65" s="43">
        <f t="shared" si="7"/>
        <v>0.6536537</v>
      </c>
      <c r="S65" s="43"/>
      <c r="T65" s="43"/>
      <c r="U65" s="43"/>
      <c r="V65" s="43"/>
      <c r="W65" s="43"/>
      <c r="X65" s="43"/>
    </row>
    <row r="66" spans="1:24">
      <c r="A66" t="s">
        <v>104</v>
      </c>
      <c r="B66" s="1" t="s">
        <v>367</v>
      </c>
      <c r="C66" s="43">
        <f t="shared" si="1"/>
        <v>0.41658535000000002</v>
      </c>
      <c r="F66" s="1">
        <v>3.5</v>
      </c>
      <c r="G66" s="1">
        <v>2.9</v>
      </c>
      <c r="H66" s="1">
        <v>2</v>
      </c>
      <c r="I66" s="1">
        <v>3.7</v>
      </c>
      <c r="J66" s="1">
        <v>2.7</v>
      </c>
      <c r="K66" s="43">
        <v>0.67682929999999997</v>
      </c>
      <c r="L66" s="52"/>
      <c r="M66" s="43">
        <f t="shared" si="2"/>
        <v>0.375</v>
      </c>
      <c r="N66" s="38">
        <f t="shared" si="3"/>
        <v>0.52500000000000002</v>
      </c>
      <c r="O66" s="36">
        <f t="shared" si="4"/>
        <v>0.75</v>
      </c>
      <c r="P66" s="43">
        <f t="shared" si="5"/>
        <v>0.32499999999999996</v>
      </c>
      <c r="Q66" s="43">
        <f t="shared" si="6"/>
        <v>0.57499999999999996</v>
      </c>
      <c r="R66" s="43">
        <f t="shared" si="7"/>
        <v>0.32317070000000003</v>
      </c>
      <c r="S66" s="43"/>
      <c r="T66" s="43"/>
      <c r="U66" s="43"/>
      <c r="V66" s="43"/>
      <c r="W66" s="43"/>
      <c r="X66" s="43"/>
    </row>
    <row r="67" spans="1:24">
      <c r="A67" t="s">
        <v>114</v>
      </c>
      <c r="B67" s="1" t="s">
        <v>368</v>
      </c>
      <c r="C67" s="43">
        <f t="shared" si="1"/>
        <v>0.58707785000000001</v>
      </c>
      <c r="F67" s="1">
        <v>3.9</v>
      </c>
      <c r="G67" s="1">
        <v>3.3</v>
      </c>
      <c r="H67" s="1">
        <v>2.2000000000000002</v>
      </c>
      <c r="I67" s="1">
        <v>3</v>
      </c>
      <c r="J67" s="1">
        <v>2.8</v>
      </c>
      <c r="K67" s="43">
        <v>0.31584430000000002</v>
      </c>
      <c r="L67" s="48"/>
      <c r="M67" s="43">
        <f t="shared" si="2"/>
        <v>0.27500000000000002</v>
      </c>
      <c r="N67" s="38">
        <f t="shared" si="3"/>
        <v>0.42500000000000004</v>
      </c>
      <c r="O67" s="36">
        <f t="shared" si="4"/>
        <v>0.7</v>
      </c>
      <c r="P67" s="43">
        <f t="shared" si="5"/>
        <v>0.5</v>
      </c>
      <c r="Q67" s="43">
        <f t="shared" si="6"/>
        <v>0.55000000000000004</v>
      </c>
      <c r="R67" s="43">
        <f t="shared" si="7"/>
        <v>0.68415570000000003</v>
      </c>
    </row>
    <row r="68" spans="1:24">
      <c r="A68" t="s">
        <v>112</v>
      </c>
      <c r="B68" s="1" t="s">
        <v>290</v>
      </c>
      <c r="C68" s="43">
        <f t="shared" si="1"/>
        <v>0.75771279999999996</v>
      </c>
      <c r="F68" s="1">
        <v>3</v>
      </c>
      <c r="G68" s="1">
        <v>2.7</v>
      </c>
      <c r="H68" s="1">
        <v>2.9</v>
      </c>
      <c r="I68" s="1">
        <v>3</v>
      </c>
      <c r="J68" s="1">
        <v>2.6</v>
      </c>
      <c r="K68" s="43">
        <v>2.45744E-2</v>
      </c>
      <c r="L68" s="48"/>
      <c r="M68" s="43">
        <f t="shared" si="2"/>
        <v>0.5</v>
      </c>
      <c r="N68" s="38">
        <f t="shared" si="3"/>
        <v>0.57499999999999996</v>
      </c>
      <c r="O68" s="36">
        <f t="shared" si="4"/>
        <v>0.52500000000000002</v>
      </c>
      <c r="P68" s="43">
        <f t="shared" si="5"/>
        <v>0.5</v>
      </c>
      <c r="Q68" s="43">
        <f t="shared" si="6"/>
        <v>0.6</v>
      </c>
      <c r="R68" s="43">
        <f t="shared" si="7"/>
        <v>0.9754256</v>
      </c>
    </row>
    <row r="69" spans="1:24">
      <c r="A69" t="s">
        <v>115</v>
      </c>
      <c r="B69" s="1" t="s">
        <v>369</v>
      </c>
      <c r="C69" s="43">
        <f t="shared" si="1"/>
        <v>0.72459045</v>
      </c>
      <c r="F69" s="1">
        <v>3.5</v>
      </c>
      <c r="G69" s="1">
        <v>3.2</v>
      </c>
      <c r="H69" s="1">
        <v>3.1</v>
      </c>
      <c r="I69" s="1">
        <v>3</v>
      </c>
      <c r="J69" s="1">
        <v>2.5</v>
      </c>
      <c r="K69" s="43">
        <v>3.58191E-2</v>
      </c>
      <c r="L69" s="48"/>
      <c r="M69" s="43">
        <f t="shared" si="2"/>
        <v>0.375</v>
      </c>
      <c r="N69" s="38">
        <f t="shared" si="3"/>
        <v>0.44999999999999996</v>
      </c>
      <c r="O69" s="36">
        <f t="shared" si="4"/>
        <v>0.47499999999999998</v>
      </c>
      <c r="P69" s="43">
        <f t="shared" si="5"/>
        <v>0.5</v>
      </c>
      <c r="Q69" s="43">
        <f t="shared" si="6"/>
        <v>0.625</v>
      </c>
      <c r="R69" s="43">
        <f t="shared" si="7"/>
        <v>0.96418090000000001</v>
      </c>
    </row>
    <row r="70" spans="1:24">
      <c r="A70" t="s">
        <v>110</v>
      </c>
      <c r="B70" s="1" t="s">
        <v>323</v>
      </c>
      <c r="C70" s="43">
        <f t="shared" si="1"/>
        <v>0.3424796</v>
      </c>
      <c r="F70" s="1">
        <v>4.5</v>
      </c>
      <c r="G70" s="1">
        <v>4.2</v>
      </c>
      <c r="H70" s="1">
        <v>2.7</v>
      </c>
      <c r="I70" s="1">
        <v>3.5</v>
      </c>
      <c r="J70" s="1">
        <v>3.7</v>
      </c>
      <c r="K70" s="43">
        <v>0.63504079999999996</v>
      </c>
      <c r="L70" s="48"/>
      <c r="M70" s="43">
        <f t="shared" si="2"/>
        <v>0.125</v>
      </c>
      <c r="N70" s="38">
        <f t="shared" si="3"/>
        <v>0.19999999999999996</v>
      </c>
      <c r="O70" s="36">
        <f t="shared" si="4"/>
        <v>0.57499999999999996</v>
      </c>
      <c r="P70" s="43">
        <f t="shared" si="5"/>
        <v>0.375</v>
      </c>
      <c r="Q70" s="43">
        <f t="shared" si="6"/>
        <v>0.32499999999999996</v>
      </c>
      <c r="R70" s="43">
        <f t="shared" si="7"/>
        <v>0.36495920000000004</v>
      </c>
    </row>
    <row r="71" spans="1:24">
      <c r="A71" t="s">
        <v>113</v>
      </c>
      <c r="B71" s="1" t="s">
        <v>370</v>
      </c>
      <c r="C71" s="43">
        <f t="shared" si="1"/>
        <v>0.79822835000000003</v>
      </c>
      <c r="F71" s="1">
        <v>3</v>
      </c>
      <c r="G71" s="1">
        <v>2.2000000000000002</v>
      </c>
      <c r="H71" s="1">
        <v>2.9</v>
      </c>
      <c r="I71" s="1">
        <v>2.8</v>
      </c>
      <c r="J71" s="1">
        <v>1.9</v>
      </c>
      <c r="K71" s="43">
        <v>1.3543299999999999E-2</v>
      </c>
      <c r="L71" s="48"/>
      <c r="M71" s="43">
        <f t="shared" si="2"/>
        <v>0.5</v>
      </c>
      <c r="N71" s="38">
        <f t="shared" si="3"/>
        <v>0.7</v>
      </c>
      <c r="O71" s="36">
        <f t="shared" si="4"/>
        <v>0.52500000000000002</v>
      </c>
      <c r="P71" s="43">
        <f t="shared" si="5"/>
        <v>0.55000000000000004</v>
      </c>
      <c r="Q71" s="43">
        <f t="shared" si="6"/>
        <v>0.77500000000000002</v>
      </c>
      <c r="R71" s="43">
        <f t="shared" si="7"/>
        <v>0.98645669999999996</v>
      </c>
    </row>
    <row r="72" spans="1:24">
      <c r="A72" t="s">
        <v>116</v>
      </c>
      <c r="B72" s="1" t="s">
        <v>240</v>
      </c>
      <c r="C72" s="43">
        <f t="shared" si="1"/>
        <v>0.39318390000000003</v>
      </c>
      <c r="F72" s="1">
        <v>4.0999999999999996</v>
      </c>
      <c r="G72" s="1">
        <v>4</v>
      </c>
      <c r="H72" s="1">
        <v>3.3</v>
      </c>
      <c r="I72" s="1">
        <v>4.2</v>
      </c>
      <c r="J72" s="1">
        <v>3.6</v>
      </c>
      <c r="K72" s="43">
        <v>0.50363219999999997</v>
      </c>
      <c r="L72" s="48"/>
      <c r="M72" s="43">
        <f t="shared" si="2"/>
        <v>0.22500000000000009</v>
      </c>
      <c r="N72" s="38">
        <f t="shared" si="3"/>
        <v>0.25</v>
      </c>
      <c r="O72" s="36">
        <f t="shared" si="4"/>
        <v>0.42500000000000004</v>
      </c>
      <c r="P72" s="43">
        <f t="shared" si="5"/>
        <v>0.19999999999999996</v>
      </c>
      <c r="Q72" s="43">
        <f t="shared" si="6"/>
        <v>0.35</v>
      </c>
      <c r="R72" s="43">
        <f t="shared" si="7"/>
        <v>0.49636780000000003</v>
      </c>
    </row>
    <row r="73" spans="1:24">
      <c r="A73" t="s">
        <v>153</v>
      </c>
      <c r="B73" s="1" t="s">
        <v>371</v>
      </c>
      <c r="C73" s="43">
        <f t="shared" ref="C73:C107" si="8">IF(COUNT(M73:R73)&lt;6,"..",AVERAGE(AVERAGE(M73:Q73),R73))</f>
        <v>0.51279410000000003</v>
      </c>
      <c r="F73" s="1">
        <v>3.1</v>
      </c>
      <c r="G73" s="1">
        <v>2.8</v>
      </c>
      <c r="H73" s="1">
        <v>2.8</v>
      </c>
      <c r="I73" s="1">
        <v>2.8</v>
      </c>
      <c r="J73" s="1">
        <v>2.4</v>
      </c>
      <c r="K73" s="43">
        <v>0.52941179999999999</v>
      </c>
      <c r="L73" s="48"/>
      <c r="M73" s="43">
        <f t="shared" ref="M73:M107" si="9">IF(ISNUMBER(F73)=TRUE,M$5*(F73-M$4)/(M$3-M$4)+(1-M$5)*(1-(F73-M$4)/(M$3-M$4)),"..")</f>
        <v>0.47499999999999998</v>
      </c>
      <c r="N73" s="38">
        <f t="shared" ref="N73:N107" si="10">IF(ISNUMBER(G73)=TRUE,N$5*(G73-N$4)/(N$3-N$4)+(1-N$5)*(1-(G73-N$4)/(N$3-N$4)),"..")</f>
        <v>0.55000000000000004</v>
      </c>
      <c r="O73" s="36">
        <f t="shared" ref="O73:O107" si="11">IF(ISNUMBER(H73)=TRUE,O$5*(H73-O$4)/(O$3-O$4)+(1-O$5)*(1-(H73-O$4)/(O$3-O$4)),"..")</f>
        <v>0.55000000000000004</v>
      </c>
      <c r="P73" s="43">
        <f t="shared" ref="P73:P107" si="12">IF(ISNUMBER(I73)=TRUE,P$5*(I73-P$4)/(P$3-P$4)+(1-P$5)*(1-(I73-P$4)/(P$3-P$4)),"..")</f>
        <v>0.55000000000000004</v>
      </c>
      <c r="Q73" s="43">
        <f t="shared" ref="Q73:Q107" si="13">IF(ISNUMBER(J73)=TRUE,Q$5*(J73-Q$4)/(Q$3-Q$4)+(1-Q$5)*(1-(J73-Q$4)/(Q$3-Q$4)),"..")</f>
        <v>0.65</v>
      </c>
      <c r="R73" s="43">
        <f t="shared" ref="R73:R107" si="14">IF(ISNUMBER(K73)=TRUE,R$5*(K73-R$4)/(R$3-R$4)+(1-R$5)*(1-(K73-R$4)/(R$3-R$4)),"..")</f>
        <v>0.47058820000000001</v>
      </c>
    </row>
    <row r="74" spans="1:24">
      <c r="A74" t="s">
        <v>120</v>
      </c>
      <c r="B74" s="1" t="s">
        <v>372</v>
      </c>
      <c r="C74" s="43">
        <f t="shared" si="8"/>
        <v>0.58552084999999998</v>
      </c>
      <c r="F74" s="1">
        <v>4</v>
      </c>
      <c r="G74" s="1">
        <v>3.7</v>
      </c>
      <c r="H74" s="1">
        <v>2.2999999999999998</v>
      </c>
      <c r="I74" s="1">
        <v>3.5</v>
      </c>
      <c r="J74" s="1">
        <v>2.7</v>
      </c>
      <c r="K74" s="43">
        <v>0.26895829999999998</v>
      </c>
      <c r="L74" s="48"/>
      <c r="M74" s="43">
        <f t="shared" si="9"/>
        <v>0.25</v>
      </c>
      <c r="N74" s="38">
        <f t="shared" si="10"/>
        <v>0.32499999999999996</v>
      </c>
      <c r="O74" s="36">
        <f t="shared" si="11"/>
        <v>0.67500000000000004</v>
      </c>
      <c r="P74" s="43">
        <f t="shared" si="12"/>
        <v>0.375</v>
      </c>
      <c r="Q74" s="43">
        <f t="shared" si="13"/>
        <v>0.57499999999999996</v>
      </c>
      <c r="R74" s="43">
        <f t="shared" si="14"/>
        <v>0.73104170000000002</v>
      </c>
    </row>
    <row r="75" spans="1:24">
      <c r="A75" t="s">
        <v>118</v>
      </c>
      <c r="B75" s="1" t="s">
        <v>261</v>
      </c>
      <c r="C75" s="43">
        <f t="shared" si="8"/>
        <v>0.51987079999999997</v>
      </c>
      <c r="F75" s="1">
        <v>4.2</v>
      </c>
      <c r="G75" s="1">
        <v>4.3</v>
      </c>
      <c r="H75" s="1">
        <v>2.9</v>
      </c>
      <c r="I75" s="1">
        <v>4</v>
      </c>
      <c r="J75" s="1">
        <v>4.4000000000000004</v>
      </c>
      <c r="K75" s="43">
        <v>0.22025839999999999</v>
      </c>
      <c r="L75" s="48"/>
      <c r="M75" s="43">
        <f t="shared" si="9"/>
        <v>0.19999999999999996</v>
      </c>
      <c r="N75" s="38">
        <f t="shared" si="10"/>
        <v>0.17500000000000004</v>
      </c>
      <c r="O75" s="36">
        <f t="shared" si="11"/>
        <v>0.52500000000000002</v>
      </c>
      <c r="P75" s="43">
        <f t="shared" si="12"/>
        <v>0.25</v>
      </c>
      <c r="Q75" s="43">
        <f t="shared" si="13"/>
        <v>0.14999999999999991</v>
      </c>
      <c r="R75" s="43">
        <f t="shared" si="14"/>
        <v>0.77974160000000003</v>
      </c>
    </row>
    <row r="76" spans="1:24">
      <c r="A76" t="s">
        <v>119</v>
      </c>
      <c r="B76" s="1" t="s">
        <v>373</v>
      </c>
      <c r="C76" s="43">
        <f t="shared" si="8"/>
        <v>0.65187985000000004</v>
      </c>
      <c r="F76" s="1">
        <v>3.6</v>
      </c>
      <c r="G76" s="1">
        <v>3.5</v>
      </c>
      <c r="H76" s="1">
        <v>2</v>
      </c>
      <c r="I76" s="1">
        <v>3.5</v>
      </c>
      <c r="J76" s="1">
        <v>3.1</v>
      </c>
      <c r="K76" s="43">
        <v>0.1612403</v>
      </c>
      <c r="L76" s="48"/>
      <c r="M76" s="43">
        <f t="shared" si="9"/>
        <v>0.35</v>
      </c>
      <c r="N76" s="38">
        <f t="shared" si="10"/>
        <v>0.375</v>
      </c>
      <c r="O76" s="36">
        <f t="shared" si="11"/>
        <v>0.75</v>
      </c>
      <c r="P76" s="43">
        <f t="shared" si="12"/>
        <v>0.375</v>
      </c>
      <c r="Q76" s="43">
        <f t="shared" si="13"/>
        <v>0.47499999999999998</v>
      </c>
      <c r="R76" s="43">
        <f t="shared" si="14"/>
        <v>0.8387597</v>
      </c>
    </row>
    <row r="77" spans="1:24">
      <c r="A77" t="s">
        <v>121</v>
      </c>
      <c r="B77" s="1" t="s">
        <v>291</v>
      </c>
      <c r="C77" s="43">
        <f t="shared" si="8"/>
        <v>0.63445830000000003</v>
      </c>
      <c r="F77" s="1">
        <v>3.6</v>
      </c>
      <c r="G77" s="1">
        <v>3.4</v>
      </c>
      <c r="H77" s="1">
        <v>2.8</v>
      </c>
      <c r="I77" s="1">
        <v>3.4</v>
      </c>
      <c r="J77" s="1">
        <v>3.3</v>
      </c>
      <c r="K77" s="43">
        <v>0.15608340000000001</v>
      </c>
      <c r="L77" s="48"/>
      <c r="M77" s="43">
        <f t="shared" si="9"/>
        <v>0.35</v>
      </c>
      <c r="N77" s="38">
        <f t="shared" si="10"/>
        <v>0.4</v>
      </c>
      <c r="O77" s="36">
        <f t="shared" si="11"/>
        <v>0.55000000000000004</v>
      </c>
      <c r="P77" s="43">
        <f t="shared" si="12"/>
        <v>0.4</v>
      </c>
      <c r="Q77" s="43">
        <f t="shared" si="13"/>
        <v>0.42500000000000004</v>
      </c>
      <c r="R77" s="43">
        <f t="shared" si="14"/>
        <v>0.84391660000000002</v>
      </c>
    </row>
    <row r="78" spans="1:24">
      <c r="A78" t="s">
        <v>122</v>
      </c>
      <c r="B78" s="1" t="s">
        <v>292</v>
      </c>
      <c r="C78" s="43">
        <f t="shared" si="8"/>
        <v>0.67661969999999994</v>
      </c>
      <c r="F78" s="1">
        <v>4.2</v>
      </c>
      <c r="G78" s="1">
        <v>3.7</v>
      </c>
      <c r="H78" s="1">
        <v>2.8</v>
      </c>
      <c r="I78" s="1">
        <v>3.2</v>
      </c>
      <c r="J78" s="1">
        <v>3.4</v>
      </c>
      <c r="K78" s="43">
        <v>3.17606E-2</v>
      </c>
      <c r="L78" s="48"/>
      <c r="M78" s="43">
        <f t="shared" si="9"/>
        <v>0.19999999999999996</v>
      </c>
      <c r="N78" s="38">
        <f t="shared" si="10"/>
        <v>0.32499999999999996</v>
      </c>
      <c r="O78" s="36">
        <f t="shared" si="11"/>
        <v>0.55000000000000004</v>
      </c>
      <c r="P78" s="43">
        <f t="shared" si="12"/>
        <v>0.44999999999999996</v>
      </c>
      <c r="Q78" s="43">
        <f t="shared" si="13"/>
        <v>0.4</v>
      </c>
      <c r="R78" s="43">
        <f t="shared" si="14"/>
        <v>0.96823939999999997</v>
      </c>
    </row>
    <row r="79" spans="1:24">
      <c r="A79" t="s">
        <v>124</v>
      </c>
      <c r="B79" s="1" t="s">
        <v>293</v>
      </c>
      <c r="C79" s="43">
        <f t="shared" si="8"/>
        <v>0.48443770000000003</v>
      </c>
      <c r="F79" s="1">
        <v>4.5</v>
      </c>
      <c r="G79" s="1">
        <v>4.5</v>
      </c>
      <c r="H79" s="1">
        <v>3.1</v>
      </c>
      <c r="I79" s="1">
        <v>3.8</v>
      </c>
      <c r="J79" s="1">
        <v>4</v>
      </c>
      <c r="K79" s="43">
        <v>0.28612460000000001</v>
      </c>
      <c r="L79" s="48"/>
      <c r="M79" s="43">
        <f t="shared" si="9"/>
        <v>0.125</v>
      </c>
      <c r="N79" s="38">
        <f t="shared" si="10"/>
        <v>0.125</v>
      </c>
      <c r="O79" s="36">
        <f t="shared" si="11"/>
        <v>0.47499999999999998</v>
      </c>
      <c r="P79" s="43">
        <f t="shared" si="12"/>
        <v>0.30000000000000004</v>
      </c>
      <c r="Q79" s="43">
        <f t="shared" si="13"/>
        <v>0.25</v>
      </c>
      <c r="R79" s="43">
        <f t="shared" si="14"/>
        <v>0.71387540000000005</v>
      </c>
    </row>
    <row r="80" spans="1:24">
      <c r="A80" t="s">
        <v>125</v>
      </c>
      <c r="B80" s="1" t="s">
        <v>294</v>
      </c>
      <c r="C80" s="43">
        <f t="shared" si="8"/>
        <v>0.54753889999999994</v>
      </c>
      <c r="F80" s="1">
        <v>3.5</v>
      </c>
      <c r="G80" s="1">
        <v>3.6</v>
      </c>
      <c r="H80" s="1">
        <v>3.2</v>
      </c>
      <c r="I80" s="1">
        <v>3.9</v>
      </c>
      <c r="J80" s="1">
        <v>3.7</v>
      </c>
      <c r="K80" s="43">
        <v>0.25992219999999999</v>
      </c>
      <c r="L80" s="48"/>
      <c r="M80" s="43">
        <f t="shared" si="9"/>
        <v>0.375</v>
      </c>
      <c r="N80" s="38">
        <f t="shared" si="10"/>
        <v>0.35</v>
      </c>
      <c r="O80" s="36">
        <f t="shared" si="11"/>
        <v>0.44999999999999996</v>
      </c>
      <c r="P80" s="43">
        <f t="shared" si="12"/>
        <v>0.27500000000000002</v>
      </c>
      <c r="Q80" s="43">
        <f t="shared" si="13"/>
        <v>0.32499999999999996</v>
      </c>
      <c r="R80" s="43">
        <f t="shared" si="14"/>
        <v>0.74007780000000001</v>
      </c>
    </row>
    <row r="81" spans="1:18">
      <c r="A81" t="s">
        <v>126</v>
      </c>
      <c r="B81" s="1" t="s">
        <v>374</v>
      </c>
      <c r="C81" s="43">
        <f t="shared" si="8"/>
        <v>0.57880704999999999</v>
      </c>
      <c r="F81" s="1">
        <v>2.6</v>
      </c>
      <c r="G81" s="1">
        <v>2.1</v>
      </c>
      <c r="H81" s="1">
        <v>1.8</v>
      </c>
      <c r="I81" s="1">
        <v>3.2</v>
      </c>
      <c r="J81" s="1">
        <v>3.6</v>
      </c>
      <c r="K81" s="43">
        <v>0.42738589999999999</v>
      </c>
      <c r="L81" s="48"/>
      <c r="M81" s="43">
        <f t="shared" si="9"/>
        <v>0.6</v>
      </c>
      <c r="N81" s="38">
        <f t="shared" si="10"/>
        <v>0.72499999999999998</v>
      </c>
      <c r="O81" s="36">
        <f t="shared" si="11"/>
        <v>0.8</v>
      </c>
      <c r="P81" s="43">
        <f t="shared" si="12"/>
        <v>0.44999999999999996</v>
      </c>
      <c r="Q81" s="43">
        <f t="shared" si="13"/>
        <v>0.35</v>
      </c>
      <c r="R81" s="43">
        <f t="shared" si="14"/>
        <v>0.57261410000000001</v>
      </c>
    </row>
    <row r="82" spans="1:18">
      <c r="A82" t="s">
        <v>128</v>
      </c>
      <c r="B82" s="1" t="s">
        <v>324</v>
      </c>
      <c r="C82" s="43">
        <f t="shared" si="8"/>
        <v>0.32697110000000001</v>
      </c>
      <c r="F82" s="1">
        <v>4.4000000000000004</v>
      </c>
      <c r="G82" s="1">
        <v>4.5</v>
      </c>
      <c r="H82" s="1">
        <v>3</v>
      </c>
      <c r="I82" s="1">
        <v>4</v>
      </c>
      <c r="J82" s="1">
        <v>4.2</v>
      </c>
      <c r="K82" s="43">
        <v>0.59105779999999997</v>
      </c>
      <c r="L82" s="48"/>
      <c r="M82" s="43">
        <f t="shared" si="9"/>
        <v>0.14999999999999991</v>
      </c>
      <c r="N82" s="38">
        <f t="shared" si="10"/>
        <v>0.125</v>
      </c>
      <c r="O82" s="36">
        <f t="shared" si="11"/>
        <v>0.5</v>
      </c>
      <c r="P82" s="43">
        <f t="shared" si="12"/>
        <v>0.25</v>
      </c>
      <c r="Q82" s="43">
        <f t="shared" si="13"/>
        <v>0.19999999999999996</v>
      </c>
      <c r="R82" s="43">
        <f t="shared" si="14"/>
        <v>0.40894220000000003</v>
      </c>
    </row>
    <row r="83" spans="1:18">
      <c r="A83" t="s">
        <v>155</v>
      </c>
      <c r="B83" s="1" t="s">
        <v>295</v>
      </c>
      <c r="C83" s="43">
        <f t="shared" si="8"/>
        <v>0.55641770000000002</v>
      </c>
      <c r="F83" s="1">
        <v>4.2</v>
      </c>
      <c r="G83" s="1">
        <v>3.8</v>
      </c>
      <c r="H83" s="1">
        <v>3.4</v>
      </c>
      <c r="I83" s="1">
        <v>3.8</v>
      </c>
      <c r="J83" s="1">
        <v>3.9</v>
      </c>
      <c r="K83" s="43">
        <v>0.18216460000000001</v>
      </c>
      <c r="L83" s="38"/>
      <c r="M83" s="43">
        <f t="shared" si="9"/>
        <v>0.19999999999999996</v>
      </c>
      <c r="N83" s="38">
        <f t="shared" si="10"/>
        <v>0.30000000000000004</v>
      </c>
      <c r="O83" s="36">
        <f t="shared" si="11"/>
        <v>0.4</v>
      </c>
      <c r="P83" s="43">
        <f t="shared" si="12"/>
        <v>0.30000000000000004</v>
      </c>
      <c r="Q83" s="43">
        <f t="shared" si="13"/>
        <v>0.27500000000000002</v>
      </c>
      <c r="R83" s="43">
        <f t="shared" si="14"/>
        <v>0.81783539999999999</v>
      </c>
    </row>
    <row r="84" spans="1:18">
      <c r="A84" t="s">
        <v>131</v>
      </c>
      <c r="B84" s="1" t="s">
        <v>325</v>
      </c>
      <c r="C84" s="43">
        <f t="shared" si="8"/>
        <v>0.35877424999999996</v>
      </c>
      <c r="F84" s="1">
        <v>3.5</v>
      </c>
      <c r="G84" s="1">
        <v>3.4</v>
      </c>
      <c r="H84" s="1">
        <v>2.6</v>
      </c>
      <c r="I84" s="1">
        <v>3.3</v>
      </c>
      <c r="J84" s="1">
        <v>3.5</v>
      </c>
      <c r="K84" s="43">
        <v>0.71745150000000002</v>
      </c>
      <c r="L84" s="36"/>
      <c r="M84" s="43">
        <f t="shared" si="9"/>
        <v>0.375</v>
      </c>
      <c r="N84" s="38">
        <f t="shared" si="10"/>
        <v>0.4</v>
      </c>
      <c r="O84" s="36">
        <f t="shared" si="11"/>
        <v>0.6</v>
      </c>
      <c r="P84" s="43">
        <f t="shared" si="12"/>
        <v>0.42500000000000004</v>
      </c>
      <c r="Q84" s="43">
        <f t="shared" si="13"/>
        <v>0.375</v>
      </c>
      <c r="R84" s="43">
        <f t="shared" si="14"/>
        <v>0.28254849999999998</v>
      </c>
    </row>
    <row r="85" spans="1:18">
      <c r="A85" t="s">
        <v>129</v>
      </c>
      <c r="B85" s="1" t="s">
        <v>387</v>
      </c>
      <c r="C85" s="43">
        <f t="shared" si="8"/>
        <v>0.72853694999999996</v>
      </c>
      <c r="F85" s="1">
        <v>2.9</v>
      </c>
      <c r="G85" s="1">
        <v>2.6</v>
      </c>
      <c r="H85" s="1">
        <v>3</v>
      </c>
      <c r="I85" s="1">
        <v>2.9</v>
      </c>
      <c r="J85" s="1">
        <v>2.7</v>
      </c>
      <c r="K85" s="43">
        <v>8.7926099999999993E-2</v>
      </c>
      <c r="L85" s="36"/>
      <c r="M85" s="43">
        <f t="shared" si="9"/>
        <v>0.52500000000000002</v>
      </c>
      <c r="N85" s="38">
        <f t="shared" si="10"/>
        <v>0.6</v>
      </c>
      <c r="O85" s="36">
        <f t="shared" si="11"/>
        <v>0.5</v>
      </c>
      <c r="P85" s="43">
        <f t="shared" si="12"/>
        <v>0.52500000000000002</v>
      </c>
      <c r="Q85" s="43">
        <f t="shared" si="13"/>
        <v>0.57499999999999996</v>
      </c>
      <c r="R85" s="43">
        <f t="shared" si="14"/>
        <v>0.91207389999999999</v>
      </c>
    </row>
    <row r="86" spans="1:18">
      <c r="A86" t="s">
        <v>135</v>
      </c>
      <c r="B86" s="1" t="s">
        <v>297</v>
      </c>
      <c r="C86" s="43">
        <f t="shared" si="8"/>
        <v>0.64841609999999994</v>
      </c>
      <c r="F86" s="1">
        <v>4.3</v>
      </c>
      <c r="G86" s="1">
        <v>3.7</v>
      </c>
      <c r="H86" s="1">
        <v>3.1</v>
      </c>
      <c r="I86" s="1">
        <v>3.6</v>
      </c>
      <c r="J86" s="1">
        <v>3.5</v>
      </c>
      <c r="K86" s="43">
        <v>4.3167799999999999E-2</v>
      </c>
      <c r="L86" s="36"/>
      <c r="M86" s="43">
        <f t="shared" si="9"/>
        <v>0.17500000000000004</v>
      </c>
      <c r="N86" s="38">
        <f t="shared" si="10"/>
        <v>0.32499999999999996</v>
      </c>
      <c r="O86" s="36">
        <f t="shared" si="11"/>
        <v>0.47499999999999998</v>
      </c>
      <c r="P86" s="43">
        <f t="shared" si="12"/>
        <v>0.35</v>
      </c>
      <c r="Q86" s="43">
        <f t="shared" si="13"/>
        <v>0.375</v>
      </c>
      <c r="R86" s="43">
        <f t="shared" si="14"/>
        <v>0.95683220000000002</v>
      </c>
    </row>
    <row r="87" spans="1:18">
      <c r="A87" t="s">
        <v>130</v>
      </c>
      <c r="B87" s="1" t="s">
        <v>376</v>
      </c>
      <c r="C87" s="43">
        <f t="shared" si="8"/>
        <v>0.63274744999999999</v>
      </c>
      <c r="F87" s="1">
        <v>3.7</v>
      </c>
      <c r="G87" s="1">
        <v>3.7</v>
      </c>
      <c r="H87" s="1">
        <v>2.2000000000000002</v>
      </c>
      <c r="I87" s="1">
        <v>3.4</v>
      </c>
      <c r="J87" s="1">
        <v>2.6</v>
      </c>
      <c r="K87" s="43">
        <v>0.2045051</v>
      </c>
      <c r="L87" s="36"/>
      <c r="M87" s="43">
        <f t="shared" si="9"/>
        <v>0.32499999999999996</v>
      </c>
      <c r="N87" s="38">
        <f t="shared" si="10"/>
        <v>0.32499999999999996</v>
      </c>
      <c r="O87" s="36">
        <f t="shared" si="11"/>
        <v>0.7</v>
      </c>
      <c r="P87" s="43">
        <f t="shared" si="12"/>
        <v>0.4</v>
      </c>
      <c r="Q87" s="43">
        <f t="shared" si="13"/>
        <v>0.6</v>
      </c>
      <c r="R87" s="43">
        <f t="shared" si="14"/>
        <v>0.7954949</v>
      </c>
    </row>
    <row r="88" spans="1:18">
      <c r="A88" t="s">
        <v>156</v>
      </c>
      <c r="B88" s="1" t="s">
        <v>326</v>
      </c>
      <c r="C88" s="43">
        <f t="shared" si="8"/>
        <v>0.41158380000000006</v>
      </c>
      <c r="F88" s="1">
        <v>3.9</v>
      </c>
      <c r="G88" s="1">
        <v>3.8</v>
      </c>
      <c r="H88" s="1">
        <v>2.5</v>
      </c>
      <c r="I88" s="1">
        <v>3.6</v>
      </c>
      <c r="J88" s="1">
        <v>3.5</v>
      </c>
      <c r="K88" s="43">
        <v>0.56183240000000001</v>
      </c>
      <c r="L88" s="36"/>
      <c r="M88" s="43">
        <f t="shared" si="9"/>
        <v>0.27500000000000002</v>
      </c>
      <c r="N88" s="38">
        <f t="shared" si="10"/>
        <v>0.30000000000000004</v>
      </c>
      <c r="O88" s="36">
        <f t="shared" si="11"/>
        <v>0.625</v>
      </c>
      <c r="P88" s="43">
        <f t="shared" si="12"/>
        <v>0.35</v>
      </c>
      <c r="Q88" s="43">
        <f t="shared" si="13"/>
        <v>0.375</v>
      </c>
      <c r="R88" s="43">
        <f t="shared" si="14"/>
        <v>0.43816759999999999</v>
      </c>
    </row>
    <row r="89" spans="1:18">
      <c r="A89" t="s">
        <v>28</v>
      </c>
      <c r="B89" s="1" t="s">
        <v>377</v>
      </c>
      <c r="C89" s="43">
        <f t="shared" si="8"/>
        <v>0.42035175000000002</v>
      </c>
      <c r="F89" s="1">
        <v>2.9</v>
      </c>
      <c r="G89" s="1">
        <v>3.3</v>
      </c>
      <c r="H89" s="1">
        <v>2.7</v>
      </c>
      <c r="I89" s="1">
        <v>3</v>
      </c>
      <c r="J89" s="1">
        <v>3.1</v>
      </c>
      <c r="K89" s="43">
        <v>0.65929649999999995</v>
      </c>
      <c r="L89" s="36"/>
      <c r="M89" s="43">
        <f t="shared" si="9"/>
        <v>0.52500000000000002</v>
      </c>
      <c r="N89" s="38">
        <f t="shared" si="10"/>
        <v>0.42500000000000004</v>
      </c>
      <c r="O89" s="36">
        <f t="shared" si="11"/>
        <v>0.57499999999999996</v>
      </c>
      <c r="P89" s="43">
        <f t="shared" si="12"/>
        <v>0.5</v>
      </c>
      <c r="Q89" s="43">
        <f t="shared" si="13"/>
        <v>0.47499999999999998</v>
      </c>
      <c r="R89" s="43">
        <f t="shared" si="14"/>
        <v>0.34070350000000005</v>
      </c>
    </row>
    <row r="90" spans="1:18">
      <c r="A90" t="s">
        <v>48</v>
      </c>
      <c r="B90" s="1" t="s">
        <v>298</v>
      </c>
      <c r="C90" s="43">
        <f t="shared" si="8"/>
        <v>0.64459084999999994</v>
      </c>
      <c r="F90" s="1">
        <v>4.4000000000000004</v>
      </c>
      <c r="G90" s="1">
        <v>3.5</v>
      </c>
      <c r="H90" s="1">
        <v>3.4</v>
      </c>
      <c r="I90" s="1">
        <v>3.5</v>
      </c>
      <c r="J90" s="1">
        <v>3.4</v>
      </c>
      <c r="K90" s="43">
        <v>5.0818299999999997E-2</v>
      </c>
      <c r="L90" s="36"/>
      <c r="M90" s="43">
        <f t="shared" si="9"/>
        <v>0.14999999999999991</v>
      </c>
      <c r="N90" s="38">
        <f t="shared" si="10"/>
        <v>0.375</v>
      </c>
      <c r="O90" s="36">
        <f t="shared" si="11"/>
        <v>0.4</v>
      </c>
      <c r="P90" s="43">
        <f t="shared" si="12"/>
        <v>0.375</v>
      </c>
      <c r="Q90" s="43">
        <f t="shared" si="13"/>
        <v>0.4</v>
      </c>
      <c r="R90" s="43">
        <f t="shared" si="14"/>
        <v>0.94918170000000002</v>
      </c>
    </row>
    <row r="91" spans="1:18">
      <c r="A91" t="s">
        <v>88</v>
      </c>
      <c r="B91" s="1" t="s">
        <v>242</v>
      </c>
      <c r="C91" s="43">
        <f t="shared" si="8"/>
        <v>0.63409090000000001</v>
      </c>
      <c r="F91" s="1">
        <v>3.7</v>
      </c>
      <c r="G91" s="1">
        <v>3.2</v>
      </c>
      <c r="H91" s="1">
        <v>2.2999999999999998</v>
      </c>
      <c r="I91" s="1">
        <v>3.3</v>
      </c>
      <c r="J91" s="1">
        <v>2.5</v>
      </c>
      <c r="K91" s="43">
        <v>0.2318182</v>
      </c>
      <c r="L91" s="36"/>
      <c r="M91" s="43">
        <f t="shared" si="9"/>
        <v>0.32499999999999996</v>
      </c>
      <c r="N91" s="38">
        <f t="shared" si="10"/>
        <v>0.44999999999999996</v>
      </c>
      <c r="O91" s="36">
        <f t="shared" si="11"/>
        <v>0.67500000000000004</v>
      </c>
      <c r="P91" s="43">
        <f t="shared" si="12"/>
        <v>0.42500000000000004</v>
      </c>
      <c r="Q91" s="43">
        <f t="shared" si="13"/>
        <v>0.625</v>
      </c>
      <c r="R91" s="43">
        <f t="shared" si="14"/>
        <v>0.76818180000000003</v>
      </c>
    </row>
    <row r="92" spans="1:18">
      <c r="A92" t="s">
        <v>127</v>
      </c>
      <c r="B92" s="1" t="s">
        <v>378</v>
      </c>
      <c r="C92" s="43">
        <f t="shared" si="8"/>
        <v>0.69311855</v>
      </c>
      <c r="F92" s="1">
        <v>2.6</v>
      </c>
      <c r="G92" s="1">
        <v>2.7</v>
      </c>
      <c r="H92" s="1">
        <v>2.5</v>
      </c>
      <c r="I92" s="1">
        <v>2.9</v>
      </c>
      <c r="J92" s="1">
        <v>2.4</v>
      </c>
      <c r="K92" s="43">
        <v>0.2087629</v>
      </c>
      <c r="L92" s="36"/>
      <c r="M92" s="43">
        <f t="shared" si="9"/>
        <v>0.6</v>
      </c>
      <c r="N92" s="38">
        <f t="shared" si="10"/>
        <v>0.57499999999999996</v>
      </c>
      <c r="O92" s="36">
        <f t="shared" si="11"/>
        <v>0.625</v>
      </c>
      <c r="P92" s="43">
        <f t="shared" si="12"/>
        <v>0.52500000000000002</v>
      </c>
      <c r="Q92" s="43">
        <f t="shared" si="13"/>
        <v>0.65</v>
      </c>
      <c r="R92" s="43">
        <f t="shared" si="14"/>
        <v>0.79123710000000003</v>
      </c>
    </row>
    <row r="93" spans="1:18">
      <c r="A93" t="s">
        <v>31</v>
      </c>
      <c r="B93" s="1" t="s">
        <v>300</v>
      </c>
      <c r="C93" s="43">
        <f t="shared" si="8"/>
        <v>0.78174390000000005</v>
      </c>
      <c r="F93" s="1">
        <v>2.9</v>
      </c>
      <c r="G93" s="1">
        <v>2.6</v>
      </c>
      <c r="H93" s="1">
        <v>3</v>
      </c>
      <c r="I93" s="1">
        <v>2.6</v>
      </c>
      <c r="J93" s="1">
        <v>2.2999999999999998</v>
      </c>
      <c r="K93" s="43">
        <v>1.6512200000000001E-2</v>
      </c>
      <c r="L93" s="36"/>
      <c r="M93" s="43">
        <f t="shared" si="9"/>
        <v>0.52500000000000002</v>
      </c>
      <c r="N93" s="38">
        <f t="shared" si="10"/>
        <v>0.6</v>
      </c>
      <c r="O93" s="36">
        <f t="shared" si="11"/>
        <v>0.5</v>
      </c>
      <c r="P93" s="43">
        <f t="shared" si="12"/>
        <v>0.6</v>
      </c>
      <c r="Q93" s="43">
        <f t="shared" si="13"/>
        <v>0.67500000000000004</v>
      </c>
      <c r="R93" s="43">
        <f t="shared" si="14"/>
        <v>0.98348780000000002</v>
      </c>
    </row>
    <row r="94" spans="1:18">
      <c r="A94" t="s">
        <v>143</v>
      </c>
      <c r="B94" s="1" t="s">
        <v>236</v>
      </c>
      <c r="C94" s="43">
        <f t="shared" si="8"/>
        <v>0.64963824999999997</v>
      </c>
      <c r="F94" s="1">
        <v>3.5</v>
      </c>
      <c r="G94" s="1">
        <v>3.8</v>
      </c>
      <c r="H94" s="1">
        <v>3.2</v>
      </c>
      <c r="I94" s="1">
        <v>3.8</v>
      </c>
      <c r="J94" s="1">
        <v>3.3</v>
      </c>
      <c r="K94" s="43">
        <v>7.0723499999999995E-2</v>
      </c>
      <c r="M94" s="43">
        <f t="shared" si="9"/>
        <v>0.375</v>
      </c>
      <c r="N94" s="38">
        <f t="shared" si="10"/>
        <v>0.30000000000000004</v>
      </c>
      <c r="O94" s="36">
        <f t="shared" si="11"/>
        <v>0.44999999999999996</v>
      </c>
      <c r="P94" s="43">
        <f t="shared" si="12"/>
        <v>0.30000000000000004</v>
      </c>
      <c r="Q94" s="43">
        <f t="shared" si="13"/>
        <v>0.42500000000000004</v>
      </c>
      <c r="R94" s="43">
        <f t="shared" si="14"/>
        <v>0.92927650000000006</v>
      </c>
    </row>
    <row r="95" spans="1:18">
      <c r="A95" t="s">
        <v>144</v>
      </c>
      <c r="B95" s="1" t="s">
        <v>328</v>
      </c>
      <c r="C95" s="43">
        <f t="shared" si="8"/>
        <v>0.43154724999999999</v>
      </c>
      <c r="F95" s="1">
        <v>3.5</v>
      </c>
      <c r="G95" s="1">
        <v>4.2</v>
      </c>
      <c r="H95" s="1">
        <v>2.2999999999999998</v>
      </c>
      <c r="I95" s="1">
        <v>3.9</v>
      </c>
      <c r="J95" s="1">
        <v>4.0999999999999996</v>
      </c>
      <c r="K95" s="43">
        <v>0.48690549999999999</v>
      </c>
      <c r="M95" s="43">
        <f t="shared" si="9"/>
        <v>0.375</v>
      </c>
      <c r="N95" s="38">
        <f t="shared" si="10"/>
        <v>0.19999999999999996</v>
      </c>
      <c r="O95" s="36">
        <f t="shared" si="11"/>
        <v>0.67500000000000004</v>
      </c>
      <c r="P95" s="43">
        <f t="shared" si="12"/>
        <v>0.27500000000000002</v>
      </c>
      <c r="Q95" s="43">
        <f t="shared" si="13"/>
        <v>0.22500000000000009</v>
      </c>
      <c r="R95" s="43">
        <f t="shared" si="14"/>
        <v>0.51309450000000001</v>
      </c>
    </row>
    <row r="96" spans="1:18">
      <c r="A96" t="s">
        <v>139</v>
      </c>
      <c r="B96" s="1" t="s">
        <v>234</v>
      </c>
      <c r="C96" s="43">
        <f t="shared" si="8"/>
        <v>0.5991765</v>
      </c>
      <c r="F96" s="1">
        <v>3.6</v>
      </c>
      <c r="G96" s="1">
        <v>3.4</v>
      </c>
      <c r="H96" s="1">
        <v>2.8</v>
      </c>
      <c r="I96" s="1">
        <v>3.7</v>
      </c>
      <c r="J96" s="1">
        <v>3</v>
      </c>
      <c r="K96" s="43">
        <v>0.22664699999999999</v>
      </c>
      <c r="M96" s="43">
        <f t="shared" si="9"/>
        <v>0.35</v>
      </c>
      <c r="N96" s="38">
        <f t="shared" si="10"/>
        <v>0.4</v>
      </c>
      <c r="O96" s="36">
        <f t="shared" si="11"/>
        <v>0.55000000000000004</v>
      </c>
      <c r="P96" s="43">
        <f t="shared" si="12"/>
        <v>0.32499999999999996</v>
      </c>
      <c r="Q96" s="43">
        <f t="shared" si="13"/>
        <v>0.5</v>
      </c>
      <c r="R96" s="43">
        <f t="shared" si="14"/>
        <v>0.77335299999999996</v>
      </c>
    </row>
    <row r="97" spans="1:18">
      <c r="A97" t="s">
        <v>142</v>
      </c>
      <c r="B97" s="1" t="s">
        <v>301</v>
      </c>
      <c r="C97" s="43">
        <f t="shared" si="8"/>
        <v>0.5737779999999999</v>
      </c>
      <c r="F97" s="1">
        <v>3.2</v>
      </c>
      <c r="G97" s="1">
        <v>2.9</v>
      </c>
      <c r="H97" s="1">
        <v>3</v>
      </c>
      <c r="I97" s="1">
        <v>3.3</v>
      </c>
      <c r="J97" s="1">
        <v>3.1</v>
      </c>
      <c r="K97" s="43">
        <v>0.32744400000000001</v>
      </c>
      <c r="M97" s="43">
        <f t="shared" si="9"/>
        <v>0.44999999999999996</v>
      </c>
      <c r="N97" s="38">
        <f t="shared" si="10"/>
        <v>0.52500000000000002</v>
      </c>
      <c r="O97" s="36">
        <f t="shared" si="11"/>
        <v>0.5</v>
      </c>
      <c r="P97" s="43">
        <f t="shared" si="12"/>
        <v>0.42500000000000004</v>
      </c>
      <c r="Q97" s="43">
        <f t="shared" si="13"/>
        <v>0.47499999999999998</v>
      </c>
      <c r="R97" s="43">
        <f t="shared" si="14"/>
        <v>0.67255599999999993</v>
      </c>
    </row>
    <row r="98" spans="1:18">
      <c r="A98" t="s">
        <v>145</v>
      </c>
      <c r="B98" s="1" t="s">
        <v>330</v>
      </c>
      <c r="C98" s="43">
        <f t="shared" si="8"/>
        <v>0.29471185</v>
      </c>
      <c r="F98" s="1">
        <v>3.1</v>
      </c>
      <c r="G98" s="1">
        <v>3.3</v>
      </c>
      <c r="H98" s="1">
        <v>2</v>
      </c>
      <c r="I98" s="1">
        <v>3.5</v>
      </c>
      <c r="J98" s="1">
        <v>3.9</v>
      </c>
      <c r="K98" s="43">
        <v>0.87057629999999997</v>
      </c>
      <c r="M98" s="43">
        <f t="shared" si="9"/>
        <v>0.47499999999999998</v>
      </c>
      <c r="N98" s="38">
        <f t="shared" si="10"/>
        <v>0.42500000000000004</v>
      </c>
      <c r="O98" s="36">
        <f t="shared" si="11"/>
        <v>0.75</v>
      </c>
      <c r="P98" s="43">
        <f t="shared" si="12"/>
        <v>0.375</v>
      </c>
      <c r="Q98" s="43">
        <f t="shared" si="13"/>
        <v>0.27500000000000002</v>
      </c>
      <c r="R98" s="43">
        <f t="shared" si="14"/>
        <v>0.12942370000000003</v>
      </c>
    </row>
    <row r="99" spans="1:18">
      <c r="A99" t="s">
        <v>55</v>
      </c>
      <c r="B99" s="1" t="s">
        <v>388</v>
      </c>
      <c r="C99" s="43">
        <f t="shared" si="8"/>
        <v>0.68320795000000001</v>
      </c>
      <c r="F99" s="1">
        <v>4</v>
      </c>
      <c r="G99" s="1">
        <v>3.8</v>
      </c>
      <c r="H99" s="1">
        <v>3.4</v>
      </c>
      <c r="I99" s="1">
        <v>3.4</v>
      </c>
      <c r="J99" s="1">
        <v>2.8</v>
      </c>
      <c r="K99" s="43">
        <v>1.35841E-2</v>
      </c>
      <c r="M99" s="43">
        <f t="shared" si="9"/>
        <v>0.25</v>
      </c>
      <c r="N99" s="38">
        <f t="shared" si="10"/>
        <v>0.30000000000000004</v>
      </c>
      <c r="O99" s="36">
        <f t="shared" si="11"/>
        <v>0.4</v>
      </c>
      <c r="P99" s="43">
        <f t="shared" si="12"/>
        <v>0.4</v>
      </c>
      <c r="Q99" s="43">
        <f t="shared" si="13"/>
        <v>0.55000000000000004</v>
      </c>
      <c r="R99" s="43">
        <f t="shared" si="14"/>
        <v>0.98641590000000001</v>
      </c>
    </row>
    <row r="100" spans="1:18">
      <c r="A100" t="s">
        <v>146</v>
      </c>
      <c r="B100" s="1" t="s">
        <v>303</v>
      </c>
      <c r="C100" s="43">
        <f t="shared" si="8"/>
        <v>0.44545235</v>
      </c>
      <c r="F100" s="1">
        <v>4</v>
      </c>
      <c r="G100" s="1">
        <v>4.0999999999999996</v>
      </c>
      <c r="H100" s="1">
        <v>3.2</v>
      </c>
      <c r="I100" s="1">
        <v>4.0999999999999996</v>
      </c>
      <c r="J100" s="1">
        <v>4.4000000000000004</v>
      </c>
      <c r="K100" s="43">
        <v>0.36909530000000002</v>
      </c>
      <c r="M100" s="43">
        <f t="shared" si="9"/>
        <v>0.25</v>
      </c>
      <c r="N100" s="38">
        <f t="shared" si="10"/>
        <v>0.22500000000000009</v>
      </c>
      <c r="O100" s="36">
        <f t="shared" si="11"/>
        <v>0.44999999999999996</v>
      </c>
      <c r="P100" s="43">
        <f t="shared" si="12"/>
        <v>0.22500000000000009</v>
      </c>
      <c r="Q100" s="43">
        <f t="shared" si="13"/>
        <v>0.14999999999999991</v>
      </c>
      <c r="R100" s="43">
        <f t="shared" si="14"/>
        <v>0.63090469999999998</v>
      </c>
    </row>
    <row r="101" spans="1:18">
      <c r="A101" t="s">
        <v>148</v>
      </c>
      <c r="B101" s="1" t="s">
        <v>148</v>
      </c>
      <c r="C101" s="43">
        <f t="shared" si="8"/>
        <v>0.62319594999999994</v>
      </c>
      <c r="F101" s="1">
        <v>4.3</v>
      </c>
      <c r="G101" s="1">
        <v>4</v>
      </c>
      <c r="H101" s="1">
        <v>3.5</v>
      </c>
      <c r="I101" s="1">
        <v>3.8</v>
      </c>
      <c r="J101" s="1">
        <v>3.4</v>
      </c>
      <c r="K101" s="43">
        <v>5.3608099999999999E-2</v>
      </c>
      <c r="M101" s="43">
        <f t="shared" si="9"/>
        <v>0.17500000000000004</v>
      </c>
      <c r="N101" s="38">
        <f t="shared" si="10"/>
        <v>0.25</v>
      </c>
      <c r="O101" s="36">
        <f t="shared" si="11"/>
        <v>0.375</v>
      </c>
      <c r="P101" s="43">
        <f t="shared" si="12"/>
        <v>0.30000000000000004</v>
      </c>
      <c r="Q101" s="43">
        <f t="shared" si="13"/>
        <v>0.4</v>
      </c>
      <c r="R101" s="43">
        <f t="shared" si="14"/>
        <v>0.94639189999999995</v>
      </c>
    </row>
    <row r="102" spans="1:18">
      <c r="A102" t="s">
        <v>152</v>
      </c>
      <c r="B102" s="1" t="s">
        <v>382</v>
      </c>
      <c r="C102" s="43">
        <f t="shared" si="8"/>
        <v>0.65815044999999994</v>
      </c>
      <c r="F102" s="1">
        <v>4</v>
      </c>
      <c r="G102" s="1">
        <v>3.3</v>
      </c>
      <c r="H102" s="1">
        <v>2.4</v>
      </c>
      <c r="I102" s="1">
        <v>3.1</v>
      </c>
      <c r="J102" s="1">
        <v>2.7</v>
      </c>
      <c r="K102" s="43">
        <v>0.15869910000000001</v>
      </c>
      <c r="M102" s="43">
        <f t="shared" si="9"/>
        <v>0.25</v>
      </c>
      <c r="N102" s="38">
        <f t="shared" si="10"/>
        <v>0.42500000000000004</v>
      </c>
      <c r="O102" s="36">
        <f t="shared" si="11"/>
        <v>0.65</v>
      </c>
      <c r="P102" s="43">
        <f t="shared" si="12"/>
        <v>0.47499999999999998</v>
      </c>
      <c r="Q102" s="43">
        <f t="shared" si="13"/>
        <v>0.57499999999999996</v>
      </c>
      <c r="R102" s="43">
        <f t="shared" si="14"/>
        <v>0.84130090000000002</v>
      </c>
    </row>
    <row r="103" spans="1:18">
      <c r="A103" t="s">
        <v>150</v>
      </c>
      <c r="B103" s="1" t="s">
        <v>263</v>
      </c>
      <c r="C103" s="43">
        <f t="shared" si="8"/>
        <v>0.56969910000000001</v>
      </c>
      <c r="F103" s="1">
        <v>4</v>
      </c>
      <c r="G103" s="1">
        <v>4</v>
      </c>
      <c r="H103" s="1">
        <v>2.2999999999999998</v>
      </c>
      <c r="I103" s="1">
        <v>3.8</v>
      </c>
      <c r="J103" s="1">
        <v>4.0999999999999996</v>
      </c>
      <c r="K103" s="43">
        <v>0.2006018</v>
      </c>
      <c r="M103" s="43">
        <f t="shared" si="9"/>
        <v>0.25</v>
      </c>
      <c r="N103" s="38">
        <f t="shared" si="10"/>
        <v>0.25</v>
      </c>
      <c r="O103" s="36">
        <f t="shared" si="11"/>
        <v>0.67500000000000004</v>
      </c>
      <c r="P103" s="43">
        <f t="shared" si="12"/>
        <v>0.30000000000000004</v>
      </c>
      <c r="Q103" s="43">
        <f t="shared" si="13"/>
        <v>0.22500000000000009</v>
      </c>
      <c r="R103" s="43">
        <f t="shared" si="14"/>
        <v>0.79939819999999995</v>
      </c>
    </row>
    <row r="104" spans="1:18">
      <c r="A104" t="s">
        <v>151</v>
      </c>
      <c r="B104" s="1" t="s">
        <v>235</v>
      </c>
      <c r="C104" s="43">
        <f t="shared" si="8"/>
        <v>0.60685129999999998</v>
      </c>
      <c r="F104" s="1">
        <v>2</v>
      </c>
      <c r="G104" s="1">
        <v>1.9</v>
      </c>
      <c r="H104" s="1">
        <v>2.2000000000000002</v>
      </c>
      <c r="I104" s="1">
        <v>3</v>
      </c>
      <c r="J104" s="1">
        <v>2.8</v>
      </c>
      <c r="K104" s="43">
        <v>0.44129740000000001</v>
      </c>
      <c r="M104" s="43">
        <f t="shared" si="9"/>
        <v>0.75</v>
      </c>
      <c r="N104" s="38">
        <f t="shared" si="10"/>
        <v>0.77500000000000002</v>
      </c>
      <c r="O104" s="36">
        <f t="shared" si="11"/>
        <v>0.7</v>
      </c>
      <c r="P104" s="43">
        <f t="shared" si="12"/>
        <v>0.5</v>
      </c>
      <c r="Q104" s="43">
        <f t="shared" si="13"/>
        <v>0.55000000000000004</v>
      </c>
      <c r="R104" s="43">
        <f t="shared" si="14"/>
        <v>0.55870259999999994</v>
      </c>
    </row>
    <row r="105" spans="1:18">
      <c r="A105" t="s">
        <v>154</v>
      </c>
      <c r="B105" s="1" t="s">
        <v>383</v>
      </c>
      <c r="C105" s="43">
        <f t="shared" si="8"/>
        <v>0.31878025000000004</v>
      </c>
      <c r="F105" s="1">
        <v>4</v>
      </c>
      <c r="G105" s="1">
        <v>4</v>
      </c>
      <c r="H105" s="1">
        <v>3.4</v>
      </c>
      <c r="I105" s="1">
        <v>3.8</v>
      </c>
      <c r="J105" s="1">
        <v>3.9</v>
      </c>
      <c r="K105" s="43">
        <v>0.65743949999999995</v>
      </c>
      <c r="M105" s="43">
        <f t="shared" si="9"/>
        <v>0.25</v>
      </c>
      <c r="N105" s="38">
        <f t="shared" si="10"/>
        <v>0.25</v>
      </c>
      <c r="O105" s="36">
        <f t="shared" si="11"/>
        <v>0.4</v>
      </c>
      <c r="P105" s="43">
        <f t="shared" si="12"/>
        <v>0.30000000000000004</v>
      </c>
      <c r="Q105" s="43">
        <f t="shared" si="13"/>
        <v>0.27500000000000002</v>
      </c>
      <c r="R105" s="43">
        <f t="shared" si="14"/>
        <v>0.34256050000000005</v>
      </c>
    </row>
    <row r="106" spans="1:18">
      <c r="A106" t="s">
        <v>158</v>
      </c>
      <c r="B106" s="1" t="s">
        <v>331</v>
      </c>
      <c r="C106" s="43">
        <f t="shared" si="8"/>
        <v>0.48728554999999996</v>
      </c>
      <c r="F106" s="1">
        <v>3.6</v>
      </c>
      <c r="G106" s="1">
        <v>3.2</v>
      </c>
      <c r="H106" s="1">
        <v>2.8</v>
      </c>
      <c r="I106" s="1">
        <v>3.5</v>
      </c>
      <c r="J106" s="1">
        <v>3.4</v>
      </c>
      <c r="K106" s="43">
        <v>0.45042890000000002</v>
      </c>
      <c r="M106" s="43">
        <f t="shared" si="9"/>
        <v>0.35</v>
      </c>
      <c r="N106" s="38">
        <f t="shared" si="10"/>
        <v>0.44999999999999996</v>
      </c>
      <c r="O106" s="36">
        <f t="shared" si="11"/>
        <v>0.55000000000000004</v>
      </c>
      <c r="P106" s="43">
        <f t="shared" si="12"/>
        <v>0.375</v>
      </c>
      <c r="Q106" s="43">
        <f t="shared" si="13"/>
        <v>0.4</v>
      </c>
      <c r="R106" s="43">
        <f t="shared" si="14"/>
        <v>0.54957109999999998</v>
      </c>
    </row>
    <row r="107" spans="1:18">
      <c r="A107" t="s">
        <v>159</v>
      </c>
      <c r="B107" s="1" t="s">
        <v>332</v>
      </c>
      <c r="C107" s="43">
        <f t="shared" si="8"/>
        <v>0.40684779999999998</v>
      </c>
      <c r="F107" s="1">
        <v>4.0999999999999996</v>
      </c>
      <c r="G107" s="1">
        <v>3.7</v>
      </c>
      <c r="H107" s="1">
        <v>3.3</v>
      </c>
      <c r="I107" s="1">
        <v>3.7</v>
      </c>
      <c r="J107" s="1">
        <v>3.6</v>
      </c>
      <c r="K107" s="43">
        <v>0.5163044</v>
      </c>
      <c r="M107" s="43">
        <f t="shared" si="9"/>
        <v>0.22500000000000009</v>
      </c>
      <c r="N107" s="38">
        <f t="shared" si="10"/>
        <v>0.32499999999999996</v>
      </c>
      <c r="O107" s="36">
        <f t="shared" si="11"/>
        <v>0.42500000000000004</v>
      </c>
      <c r="P107" s="43">
        <f t="shared" si="12"/>
        <v>0.32499999999999996</v>
      </c>
      <c r="Q107" s="43">
        <f t="shared" si="13"/>
        <v>0.35</v>
      </c>
      <c r="R107" s="43">
        <f t="shared" si="14"/>
        <v>0.4836956</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7"/>
  <sheetViews>
    <sheetView workbookViewId="0">
      <selection activeCell="C1" sqref="C1"/>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0" width="8.81640625" style="1"/>
    <col min="11" max="11" width="23.1796875" style="1" customWidth="1"/>
    <col min="12" max="14" width="8" style="1" customWidth="1"/>
    <col min="15" max="15" width="5.453125" style="1" customWidth="1"/>
    <col min="16" max="17" width="8.81640625" style="1"/>
    <col min="18" max="18" width="26.1796875" style="1" customWidth="1"/>
    <col min="19" max="16384" width="8.81640625" style="1"/>
  </cols>
  <sheetData>
    <row r="1" spans="1:24">
      <c r="C1" s="2" t="s">
        <v>215</v>
      </c>
      <c r="F1" s="2" t="s">
        <v>216</v>
      </c>
      <c r="M1" s="1" t="s">
        <v>217</v>
      </c>
      <c r="P1" s="2"/>
    </row>
    <row r="2" spans="1:24" s="2" customFormat="1" ht="92.25" customHeight="1">
      <c r="F2" s="54" t="s">
        <v>218</v>
      </c>
      <c r="G2" s="54" t="s">
        <v>219</v>
      </c>
      <c r="H2" s="54" t="s">
        <v>220</v>
      </c>
      <c r="I2" s="54" t="s">
        <v>221</v>
      </c>
      <c r="J2" s="54" t="s">
        <v>222</v>
      </c>
      <c r="K2" s="55" t="s">
        <v>343</v>
      </c>
      <c r="L2" s="55"/>
      <c r="M2" s="55" t="s">
        <v>218</v>
      </c>
      <c r="N2" s="55" t="s">
        <v>219</v>
      </c>
      <c r="O2" s="55" t="s">
        <v>220</v>
      </c>
      <c r="P2" s="54" t="s">
        <v>221</v>
      </c>
      <c r="Q2" s="54" t="s">
        <v>222</v>
      </c>
      <c r="R2" s="55" t="s">
        <v>343</v>
      </c>
      <c r="S2" s="55"/>
      <c r="T2" s="55"/>
      <c r="U2" s="55"/>
      <c r="V2" s="55"/>
      <c r="W2" s="55"/>
      <c r="X2" s="55"/>
    </row>
    <row r="3" spans="1:24">
      <c r="E3" s="1" t="s">
        <v>224</v>
      </c>
      <c r="F3" s="35">
        <v>5</v>
      </c>
      <c r="G3" s="35">
        <v>5</v>
      </c>
      <c r="H3" s="35">
        <v>5</v>
      </c>
      <c r="I3" s="35">
        <v>5</v>
      </c>
      <c r="J3" s="35">
        <v>5</v>
      </c>
      <c r="K3" s="35">
        <v>1</v>
      </c>
      <c r="L3" s="35"/>
      <c r="M3" s="35">
        <v>5</v>
      </c>
      <c r="N3" s="35">
        <v>5</v>
      </c>
      <c r="O3" s="36">
        <v>5</v>
      </c>
      <c r="P3" s="35">
        <v>5</v>
      </c>
      <c r="Q3" s="35">
        <v>5</v>
      </c>
      <c r="R3" s="35">
        <v>1</v>
      </c>
      <c r="S3" s="35"/>
      <c r="T3" s="35"/>
      <c r="U3" s="35"/>
      <c r="V3" s="35"/>
      <c r="W3" s="35"/>
      <c r="X3" s="35"/>
    </row>
    <row r="4" spans="1:24">
      <c r="E4" s="1" t="s">
        <v>225</v>
      </c>
      <c r="F4" s="35">
        <v>1</v>
      </c>
      <c r="G4" s="35">
        <v>1</v>
      </c>
      <c r="H4" s="35">
        <v>1</v>
      </c>
      <c r="I4" s="35">
        <v>1</v>
      </c>
      <c r="J4" s="35">
        <v>1</v>
      </c>
      <c r="K4" s="35">
        <v>0</v>
      </c>
      <c r="L4" s="35"/>
      <c r="M4" s="35">
        <v>1</v>
      </c>
      <c r="N4" s="35">
        <v>1</v>
      </c>
      <c r="O4" s="36">
        <v>1</v>
      </c>
      <c r="P4" s="35">
        <v>1</v>
      </c>
      <c r="Q4" s="35">
        <v>1</v>
      </c>
      <c r="R4" s="35">
        <v>0</v>
      </c>
      <c r="S4" s="35"/>
      <c r="T4" s="35"/>
      <c r="U4" s="35"/>
      <c r="V4" s="35"/>
      <c r="W4" s="35"/>
      <c r="X4" s="35"/>
    </row>
    <row r="5" spans="1:24">
      <c r="E5" s="1" t="s">
        <v>226</v>
      </c>
      <c r="F5" s="35">
        <v>0</v>
      </c>
      <c r="G5" s="35">
        <v>0</v>
      </c>
      <c r="H5" s="35">
        <v>0</v>
      </c>
      <c r="I5" s="35">
        <v>0</v>
      </c>
      <c r="J5" s="35">
        <v>0</v>
      </c>
      <c r="K5" s="35">
        <v>0</v>
      </c>
      <c r="L5" s="35" t="s">
        <v>182</v>
      </c>
      <c r="M5" s="35">
        <v>0</v>
      </c>
      <c r="N5" s="35">
        <v>0</v>
      </c>
      <c r="O5" s="36">
        <v>0</v>
      </c>
      <c r="P5" s="35">
        <v>0</v>
      </c>
      <c r="Q5" s="35">
        <v>0</v>
      </c>
      <c r="R5" s="35">
        <v>0</v>
      </c>
      <c r="S5" s="35"/>
      <c r="T5" s="35"/>
      <c r="U5" s="35"/>
      <c r="V5" s="35"/>
      <c r="W5" s="35"/>
      <c r="X5" s="35"/>
    </row>
    <row r="6" spans="1:24">
      <c r="E6" s="1" t="s">
        <v>227</v>
      </c>
      <c r="F6" s="35" t="s">
        <v>228</v>
      </c>
      <c r="G6" s="35" t="s">
        <v>228</v>
      </c>
      <c r="H6" s="35" t="s">
        <v>228</v>
      </c>
      <c r="I6" s="35" t="s">
        <v>228</v>
      </c>
      <c r="J6" s="35" t="s">
        <v>228</v>
      </c>
      <c r="K6" s="35" t="s">
        <v>228</v>
      </c>
      <c r="L6" s="35"/>
      <c r="M6" s="35" t="s">
        <v>228</v>
      </c>
      <c r="N6" s="35" t="s">
        <v>228</v>
      </c>
      <c r="O6" s="36" t="s">
        <v>228</v>
      </c>
      <c r="P6" s="35" t="s">
        <v>228</v>
      </c>
      <c r="Q6" s="35" t="s">
        <v>228</v>
      </c>
      <c r="R6" s="35" t="s">
        <v>228</v>
      </c>
      <c r="S6" s="35"/>
      <c r="T6" s="35"/>
      <c r="U6" s="35"/>
      <c r="V6" s="35"/>
      <c r="W6" s="35"/>
      <c r="X6" s="35"/>
    </row>
    <row r="7" spans="1:24">
      <c r="C7" s="1" t="s">
        <v>2</v>
      </c>
      <c r="E7" s="1" t="s">
        <v>182</v>
      </c>
      <c r="F7" s="44"/>
      <c r="G7" s="44"/>
      <c r="H7" s="44"/>
      <c r="I7" s="44"/>
      <c r="J7" s="45"/>
      <c r="K7" s="44"/>
      <c r="L7" s="44"/>
      <c r="M7" s="45"/>
      <c r="N7" s="46"/>
      <c r="O7" s="36"/>
      <c r="T7"/>
      <c r="U7"/>
      <c r="V7"/>
      <c r="W7"/>
    </row>
    <row r="8" spans="1:24">
      <c r="A8" t="s">
        <v>8</v>
      </c>
      <c r="B8" s="1" t="s">
        <v>345</v>
      </c>
      <c r="C8" s="43">
        <f>IF(COUNT(M8:R8)&lt;6,"..",AVERAGE(AVERAGE(M8:Q8),R8))</f>
        <v>0.4286276</v>
      </c>
      <c r="D8" s="43"/>
      <c r="F8" s="1">
        <v>2.9</v>
      </c>
      <c r="G8" s="1">
        <v>3.2</v>
      </c>
      <c r="H8" s="1">
        <v>2.8</v>
      </c>
      <c r="I8" s="1">
        <v>3.1</v>
      </c>
      <c r="J8" s="1">
        <v>3.4</v>
      </c>
      <c r="K8" s="43">
        <v>0.62274479999999999</v>
      </c>
      <c r="L8" s="52"/>
      <c r="M8" s="43">
        <f t="shared" ref="M8:R8" si="0">IF(ISNUMBER(F8)=TRUE,M$5*(F8-M$4)/(M$3-M$4)+(1-M$5)*(1-(F8-M$4)/(M$3-M$4)),"..")</f>
        <v>0.52500000000000002</v>
      </c>
      <c r="N8" s="38">
        <f t="shared" si="0"/>
        <v>0.44999999999999996</v>
      </c>
      <c r="O8" s="36">
        <f t="shared" si="0"/>
        <v>0.55000000000000004</v>
      </c>
      <c r="P8" s="43">
        <f t="shared" si="0"/>
        <v>0.47499999999999998</v>
      </c>
      <c r="Q8" s="43">
        <f t="shared" si="0"/>
        <v>0.4</v>
      </c>
      <c r="R8" s="43">
        <f t="shared" si="0"/>
        <v>0.37725520000000001</v>
      </c>
      <c r="S8" s="43"/>
      <c r="T8" s="43"/>
      <c r="U8" s="43"/>
      <c r="V8" s="43"/>
      <c r="W8" s="43"/>
      <c r="X8" s="43"/>
    </row>
    <row r="9" spans="1:24">
      <c r="A9" t="s">
        <v>10</v>
      </c>
      <c r="B9" s="1" t="s">
        <v>247</v>
      </c>
      <c r="C9" s="43">
        <f t="shared" ref="C9:C72" si="1">IF(COUNT(M9:R9)&lt;6,"..",AVERAGE(AVERAGE(M9:Q9),R9))</f>
        <v>0.59551149999999997</v>
      </c>
      <c r="D9" s="43"/>
      <c r="F9" s="1">
        <v>4.0999999999999996</v>
      </c>
      <c r="G9" s="1">
        <v>3.9</v>
      </c>
      <c r="H9" s="1">
        <v>3</v>
      </c>
      <c r="I9" s="1">
        <v>4</v>
      </c>
      <c r="J9" s="1">
        <v>3.7</v>
      </c>
      <c r="K9" s="43">
        <v>0.123977</v>
      </c>
      <c r="L9" s="52"/>
      <c r="M9" s="43">
        <f t="shared" ref="M9:M72" si="2">IF(ISNUMBER(F9)=TRUE,M$5*(F9-M$4)/(M$3-M$4)+(1-M$5)*(1-(F9-M$4)/(M$3-M$4)),"..")</f>
        <v>0.22500000000000009</v>
      </c>
      <c r="N9" s="38">
        <f t="shared" ref="N9:N72" si="3">IF(ISNUMBER(G9)=TRUE,N$5*(G9-N$4)/(N$3-N$4)+(1-N$5)*(1-(G9-N$4)/(N$3-N$4)),"..")</f>
        <v>0.27500000000000002</v>
      </c>
      <c r="O9" s="36">
        <f t="shared" ref="O9:O72" si="4">IF(ISNUMBER(H9)=TRUE,O$5*(H9-O$4)/(O$3-O$4)+(1-O$5)*(1-(H9-O$4)/(O$3-O$4)),"..")</f>
        <v>0.5</v>
      </c>
      <c r="P9" s="43">
        <f t="shared" ref="P9:P72" si="5">IF(ISNUMBER(I9)=TRUE,P$5*(I9-P$4)/(P$3-P$4)+(1-P$5)*(1-(I9-P$4)/(P$3-P$4)),"..")</f>
        <v>0.25</v>
      </c>
      <c r="Q9" s="43">
        <f t="shared" ref="Q9:Q72" si="6">IF(ISNUMBER(J9)=TRUE,Q$5*(J9-Q$4)/(Q$3-Q$4)+(1-Q$5)*(1-(J9-Q$4)/(Q$3-Q$4)),"..")</f>
        <v>0.32499999999999996</v>
      </c>
      <c r="R9" s="43">
        <f t="shared" ref="R9:R72" si="7">IF(ISNUMBER(K9)=TRUE,R$5*(K9-R$4)/(R$3-R$4)+(1-R$5)*(1-(K9-R$4)/(R$3-R$4)),"..")</f>
        <v>0.876023</v>
      </c>
      <c r="S9" s="43"/>
      <c r="T9" s="43"/>
      <c r="U9" s="43"/>
      <c r="V9" s="43"/>
      <c r="W9" s="43"/>
      <c r="X9" s="43"/>
    </row>
    <row r="10" spans="1:24">
      <c r="A10" t="s">
        <v>11</v>
      </c>
      <c r="B10" s="1" t="s">
        <v>265</v>
      </c>
      <c r="C10" s="43">
        <f t="shared" si="1"/>
        <v>0.5556799</v>
      </c>
      <c r="D10" s="43"/>
      <c r="F10" s="1">
        <v>3.6</v>
      </c>
      <c r="G10" s="1">
        <v>3.8</v>
      </c>
      <c r="H10" s="1">
        <v>2.9</v>
      </c>
      <c r="I10" s="1">
        <v>3.8</v>
      </c>
      <c r="J10" s="1">
        <v>4.0999999999999996</v>
      </c>
      <c r="K10" s="43">
        <v>0.22864019999999999</v>
      </c>
      <c r="L10" s="52"/>
      <c r="M10" s="43">
        <f t="shared" si="2"/>
        <v>0.35</v>
      </c>
      <c r="N10" s="38">
        <f t="shared" si="3"/>
        <v>0.30000000000000004</v>
      </c>
      <c r="O10" s="36">
        <f t="shared" si="4"/>
        <v>0.52500000000000002</v>
      </c>
      <c r="P10" s="43">
        <f t="shared" si="5"/>
        <v>0.30000000000000004</v>
      </c>
      <c r="Q10" s="43">
        <f t="shared" si="6"/>
        <v>0.22500000000000009</v>
      </c>
      <c r="R10" s="43">
        <f t="shared" si="7"/>
        <v>0.77135980000000004</v>
      </c>
      <c r="S10" s="43"/>
      <c r="T10" s="43"/>
      <c r="U10" s="43"/>
      <c r="V10" s="43"/>
      <c r="W10" s="43"/>
      <c r="X10" s="43"/>
    </row>
    <row r="11" spans="1:24">
      <c r="A11" t="s">
        <v>12</v>
      </c>
      <c r="B11" s="1" t="s">
        <v>229</v>
      </c>
      <c r="C11" s="43">
        <f t="shared" si="1"/>
        <v>0.70290454999999996</v>
      </c>
      <c r="D11" s="43"/>
      <c r="F11" s="1">
        <v>3.7</v>
      </c>
      <c r="G11" s="1">
        <v>3.3</v>
      </c>
      <c r="H11" s="1">
        <v>3.3</v>
      </c>
      <c r="I11" s="1">
        <v>3.2</v>
      </c>
      <c r="J11" s="1">
        <v>2.9</v>
      </c>
      <c r="K11" s="43">
        <v>2.4190900000000001E-2</v>
      </c>
      <c r="L11" s="52"/>
      <c r="M11" s="43">
        <f t="shared" si="2"/>
        <v>0.32499999999999996</v>
      </c>
      <c r="N11" s="38">
        <f t="shared" si="3"/>
        <v>0.42500000000000004</v>
      </c>
      <c r="O11" s="36">
        <f t="shared" si="4"/>
        <v>0.42500000000000004</v>
      </c>
      <c r="P11" s="43">
        <f t="shared" si="5"/>
        <v>0.44999999999999996</v>
      </c>
      <c r="Q11" s="43">
        <f t="shared" si="6"/>
        <v>0.52500000000000002</v>
      </c>
      <c r="R11" s="43">
        <f t="shared" si="7"/>
        <v>0.97580909999999998</v>
      </c>
      <c r="S11" s="43"/>
      <c r="T11" s="43"/>
      <c r="U11" s="43"/>
      <c r="V11" s="43"/>
      <c r="W11" s="43"/>
      <c r="X11" s="43"/>
    </row>
    <row r="12" spans="1:24">
      <c r="A12" t="s">
        <v>13</v>
      </c>
      <c r="B12" s="1" t="s">
        <v>384</v>
      </c>
      <c r="C12" s="43">
        <f t="shared" si="1"/>
        <v>0.72997175000000003</v>
      </c>
      <c r="D12" s="43"/>
      <c r="F12" s="1">
        <v>3.2</v>
      </c>
      <c r="G12" s="1">
        <v>2.7</v>
      </c>
      <c r="H12" s="1">
        <v>2.8</v>
      </c>
      <c r="I12" s="1">
        <v>2.8</v>
      </c>
      <c r="J12" s="1">
        <v>2.5</v>
      </c>
      <c r="K12" s="43">
        <v>9.0056499999999998E-2</v>
      </c>
      <c r="L12" s="52"/>
      <c r="M12" s="43">
        <f t="shared" si="2"/>
        <v>0.44999999999999996</v>
      </c>
      <c r="N12" s="38">
        <f t="shared" si="3"/>
        <v>0.57499999999999996</v>
      </c>
      <c r="O12" s="36">
        <f t="shared" si="4"/>
        <v>0.55000000000000004</v>
      </c>
      <c r="P12" s="43">
        <f t="shared" si="5"/>
        <v>0.55000000000000004</v>
      </c>
      <c r="Q12" s="43">
        <f t="shared" si="6"/>
        <v>0.625</v>
      </c>
      <c r="R12" s="43">
        <f t="shared" si="7"/>
        <v>0.90994350000000002</v>
      </c>
      <c r="S12" s="43"/>
      <c r="T12" s="43"/>
      <c r="U12" s="61"/>
      <c r="V12" s="43"/>
      <c r="W12" s="43"/>
      <c r="X12" s="43"/>
    </row>
    <row r="13" spans="1:24">
      <c r="A13" t="s">
        <v>14</v>
      </c>
      <c r="B13" s="1" t="s">
        <v>266</v>
      </c>
      <c r="C13" s="43">
        <f t="shared" si="1"/>
        <v>0.53880760000000005</v>
      </c>
      <c r="D13" s="43"/>
      <c r="F13" s="1">
        <v>2.6</v>
      </c>
      <c r="G13" s="1">
        <v>2.5</v>
      </c>
      <c r="H13" s="1">
        <v>2.4</v>
      </c>
      <c r="I13" s="1">
        <v>3.3</v>
      </c>
      <c r="J13" s="1">
        <v>3.2</v>
      </c>
      <c r="K13" s="43">
        <v>0.47238479999999999</v>
      </c>
      <c r="L13" s="52"/>
      <c r="M13" s="43">
        <f t="shared" si="2"/>
        <v>0.6</v>
      </c>
      <c r="N13" s="38">
        <f t="shared" si="3"/>
        <v>0.625</v>
      </c>
      <c r="O13" s="36">
        <f t="shared" si="4"/>
        <v>0.65</v>
      </c>
      <c r="P13" s="43">
        <f t="shared" si="5"/>
        <v>0.42500000000000004</v>
      </c>
      <c r="Q13" s="43">
        <f t="shared" si="6"/>
        <v>0.44999999999999996</v>
      </c>
      <c r="R13" s="43">
        <f t="shared" si="7"/>
        <v>0.52761520000000006</v>
      </c>
      <c r="S13" s="43"/>
      <c r="T13" s="43"/>
      <c r="U13" s="43"/>
      <c r="V13" s="43"/>
      <c r="W13" s="43"/>
      <c r="X13" s="43"/>
    </row>
    <row r="14" spans="1:24">
      <c r="A14" t="s">
        <v>19</v>
      </c>
      <c r="B14" s="1" t="s">
        <v>347</v>
      </c>
      <c r="C14" s="43">
        <f t="shared" si="1"/>
        <v>0.34964755000000003</v>
      </c>
      <c r="D14" s="43"/>
      <c r="F14" s="1">
        <v>3.8</v>
      </c>
      <c r="G14" s="1">
        <v>3.1</v>
      </c>
      <c r="H14" s="1">
        <v>2.2999999999999998</v>
      </c>
      <c r="I14" s="1">
        <v>4</v>
      </c>
      <c r="J14" s="1">
        <v>3.5</v>
      </c>
      <c r="K14" s="43">
        <v>0.71570489999999998</v>
      </c>
      <c r="L14" s="52"/>
      <c r="M14" s="43">
        <f t="shared" si="2"/>
        <v>0.30000000000000004</v>
      </c>
      <c r="N14" s="38">
        <f t="shared" si="3"/>
        <v>0.47499999999999998</v>
      </c>
      <c r="O14" s="36">
        <f t="shared" si="4"/>
        <v>0.67500000000000004</v>
      </c>
      <c r="P14" s="43">
        <f t="shared" si="5"/>
        <v>0.25</v>
      </c>
      <c r="Q14" s="43">
        <f t="shared" si="6"/>
        <v>0.375</v>
      </c>
      <c r="R14" s="43">
        <f t="shared" si="7"/>
        <v>0.28429510000000002</v>
      </c>
      <c r="S14" s="43"/>
      <c r="T14" s="61"/>
      <c r="U14" s="43"/>
      <c r="V14" s="43"/>
      <c r="W14" s="43"/>
      <c r="X14" s="43"/>
    </row>
    <row r="15" spans="1:24">
      <c r="A15" t="s">
        <v>23</v>
      </c>
      <c r="B15" s="1" t="s">
        <v>267</v>
      </c>
      <c r="C15" s="43">
        <f t="shared" si="1"/>
        <v>0.56796044999999995</v>
      </c>
      <c r="D15" s="43"/>
      <c r="F15" s="1">
        <v>3.2</v>
      </c>
      <c r="G15" s="1">
        <v>3.2</v>
      </c>
      <c r="H15" s="1">
        <v>3.1</v>
      </c>
      <c r="I15" s="1">
        <v>3.8</v>
      </c>
      <c r="J15" s="1">
        <v>3.4</v>
      </c>
      <c r="K15" s="43">
        <v>0.27907910000000002</v>
      </c>
      <c r="L15" s="52"/>
      <c r="M15" s="43">
        <f t="shared" si="2"/>
        <v>0.44999999999999996</v>
      </c>
      <c r="N15" s="38">
        <f t="shared" si="3"/>
        <v>0.44999999999999996</v>
      </c>
      <c r="O15" s="36">
        <f t="shared" si="4"/>
        <v>0.47499999999999998</v>
      </c>
      <c r="P15" s="43">
        <f t="shared" si="5"/>
        <v>0.30000000000000004</v>
      </c>
      <c r="Q15" s="43">
        <f t="shared" si="6"/>
        <v>0.4</v>
      </c>
      <c r="R15" s="43">
        <f t="shared" si="7"/>
        <v>0.72092089999999998</v>
      </c>
      <c r="S15" s="43"/>
      <c r="T15" s="43"/>
      <c r="U15" s="43"/>
      <c r="V15" s="43"/>
      <c r="W15" s="43"/>
      <c r="X15" s="43"/>
    </row>
    <row r="16" spans="1:24">
      <c r="A16" t="s">
        <v>24</v>
      </c>
      <c r="B16" s="1" t="s">
        <v>248</v>
      </c>
      <c r="C16" s="43">
        <f t="shared" si="1"/>
        <v>0.47972255000000003</v>
      </c>
      <c r="D16" s="43"/>
      <c r="F16" s="1">
        <v>4.2</v>
      </c>
      <c r="G16" s="1">
        <v>3.8</v>
      </c>
      <c r="H16" s="1">
        <v>3.3</v>
      </c>
      <c r="I16" s="1">
        <v>4.0999999999999996</v>
      </c>
      <c r="J16" s="1">
        <v>4.3</v>
      </c>
      <c r="K16" s="43">
        <v>0.30555490000000002</v>
      </c>
      <c r="L16" s="52"/>
      <c r="M16" s="43">
        <f t="shared" si="2"/>
        <v>0.19999999999999996</v>
      </c>
      <c r="N16" s="38">
        <f t="shared" si="3"/>
        <v>0.30000000000000004</v>
      </c>
      <c r="O16" s="36">
        <f t="shared" si="4"/>
        <v>0.42500000000000004</v>
      </c>
      <c r="P16" s="43">
        <f t="shared" si="5"/>
        <v>0.22500000000000009</v>
      </c>
      <c r="Q16" s="43">
        <f t="shared" si="6"/>
        <v>0.17500000000000004</v>
      </c>
      <c r="R16" s="43">
        <f t="shared" si="7"/>
        <v>0.69444510000000004</v>
      </c>
      <c r="S16" s="43"/>
      <c r="T16" s="43"/>
      <c r="U16" s="43"/>
      <c r="V16" s="43"/>
      <c r="W16" s="43"/>
      <c r="X16" s="43"/>
    </row>
    <row r="17" spans="1:24">
      <c r="A17" t="s">
        <v>22</v>
      </c>
      <c r="B17" s="1" t="s">
        <v>348</v>
      </c>
      <c r="C17" s="43">
        <f t="shared" si="1"/>
        <v>0.55864900000000006</v>
      </c>
      <c r="D17" s="43"/>
      <c r="F17" s="1">
        <v>4.0999999999999996</v>
      </c>
      <c r="G17" s="1">
        <v>3.9</v>
      </c>
      <c r="H17" s="1">
        <v>2.8</v>
      </c>
      <c r="I17" s="1">
        <v>3.8</v>
      </c>
      <c r="J17" s="1">
        <v>3.5</v>
      </c>
      <c r="K17" s="43">
        <v>0.22770199999999999</v>
      </c>
      <c r="L17" s="52"/>
      <c r="M17" s="43">
        <f t="shared" si="2"/>
        <v>0.22500000000000009</v>
      </c>
      <c r="N17" s="38">
        <f t="shared" si="3"/>
        <v>0.27500000000000002</v>
      </c>
      <c r="O17" s="36">
        <f t="shared" si="4"/>
        <v>0.55000000000000004</v>
      </c>
      <c r="P17" s="43">
        <f t="shared" si="5"/>
        <v>0.30000000000000004</v>
      </c>
      <c r="Q17" s="43">
        <f t="shared" si="6"/>
        <v>0.375</v>
      </c>
      <c r="R17" s="43">
        <f t="shared" si="7"/>
        <v>0.77229800000000004</v>
      </c>
      <c r="S17" s="43"/>
      <c r="T17" s="43"/>
      <c r="U17" s="61"/>
      <c r="V17" s="43"/>
      <c r="W17" s="43"/>
      <c r="X17" s="43"/>
    </row>
    <row r="18" spans="1:24">
      <c r="A18" t="s">
        <v>25</v>
      </c>
      <c r="B18" s="1" t="s">
        <v>249</v>
      </c>
      <c r="C18" s="43">
        <f t="shared" si="1"/>
        <v>0.67548450000000004</v>
      </c>
      <c r="D18" s="43"/>
      <c r="F18" s="1">
        <v>4.0999999999999996</v>
      </c>
      <c r="G18" s="1">
        <v>4.0999999999999996</v>
      </c>
      <c r="H18" s="1">
        <v>2.7</v>
      </c>
      <c r="I18" s="1">
        <v>3.1</v>
      </c>
      <c r="J18" s="1">
        <v>3.2</v>
      </c>
      <c r="K18" s="43">
        <v>3.9031000000000003E-2</v>
      </c>
      <c r="L18" s="52"/>
      <c r="M18" s="43">
        <f t="shared" si="2"/>
        <v>0.22500000000000009</v>
      </c>
      <c r="N18" s="38">
        <f t="shared" si="3"/>
        <v>0.22500000000000009</v>
      </c>
      <c r="O18" s="36">
        <f t="shared" si="4"/>
        <v>0.57499999999999996</v>
      </c>
      <c r="P18" s="43">
        <f t="shared" si="5"/>
        <v>0.47499999999999998</v>
      </c>
      <c r="Q18" s="43">
        <f t="shared" si="6"/>
        <v>0.44999999999999996</v>
      </c>
      <c r="R18" s="43">
        <f t="shared" si="7"/>
        <v>0.96096899999999996</v>
      </c>
      <c r="S18" s="43"/>
      <c r="T18" s="43"/>
      <c r="U18" s="43"/>
      <c r="V18" s="43"/>
      <c r="W18" s="43"/>
      <c r="X18" s="43"/>
    </row>
    <row r="19" spans="1:24">
      <c r="A19" t="s">
        <v>20</v>
      </c>
      <c r="B19" s="1" t="s">
        <v>270</v>
      </c>
      <c r="C19" s="43">
        <f t="shared" si="1"/>
        <v>0.60550950000000003</v>
      </c>
      <c r="D19" s="43"/>
      <c r="F19" s="1">
        <v>4.0999999999999996</v>
      </c>
      <c r="G19" s="1">
        <v>3.9</v>
      </c>
      <c r="H19" s="1">
        <v>2.9</v>
      </c>
      <c r="I19" s="1">
        <v>3.9</v>
      </c>
      <c r="J19" s="1">
        <v>4.3</v>
      </c>
      <c r="K19" s="43">
        <v>8.3981E-2</v>
      </c>
      <c r="L19" s="52"/>
      <c r="M19" s="43">
        <f t="shared" si="2"/>
        <v>0.22500000000000009</v>
      </c>
      <c r="N19" s="38">
        <f t="shared" si="3"/>
        <v>0.27500000000000002</v>
      </c>
      <c r="O19" s="36">
        <f t="shared" si="4"/>
        <v>0.52500000000000002</v>
      </c>
      <c r="P19" s="43">
        <f t="shared" si="5"/>
        <v>0.27500000000000002</v>
      </c>
      <c r="Q19" s="43">
        <f t="shared" si="6"/>
        <v>0.17500000000000004</v>
      </c>
      <c r="R19" s="43">
        <f t="shared" si="7"/>
        <v>0.91601900000000003</v>
      </c>
      <c r="S19" s="43"/>
      <c r="T19" s="43"/>
      <c r="U19" s="43"/>
      <c r="V19" s="43"/>
      <c r="W19" s="43"/>
      <c r="X19" s="43"/>
    </row>
    <row r="20" spans="1:24">
      <c r="A20" t="s">
        <v>15</v>
      </c>
      <c r="B20" s="1" t="s">
        <v>308</v>
      </c>
      <c r="C20" s="43">
        <f t="shared" si="1"/>
        <v>0.30891035</v>
      </c>
      <c r="D20" s="43"/>
      <c r="F20" s="1">
        <v>3.7</v>
      </c>
      <c r="G20" s="1">
        <v>3.7</v>
      </c>
      <c r="H20" s="1">
        <v>1.4</v>
      </c>
      <c r="I20" s="1">
        <v>4.5</v>
      </c>
      <c r="J20" s="1">
        <v>4.5999999999999996</v>
      </c>
      <c r="K20" s="43">
        <v>0.73717929999999998</v>
      </c>
      <c r="L20" s="52"/>
      <c r="M20" s="43">
        <f t="shared" si="2"/>
        <v>0.32499999999999996</v>
      </c>
      <c r="N20" s="38">
        <f t="shared" si="3"/>
        <v>0.32499999999999996</v>
      </c>
      <c r="O20" s="36">
        <f t="shared" si="4"/>
        <v>0.9</v>
      </c>
      <c r="P20" s="43">
        <f t="shared" si="5"/>
        <v>0.125</v>
      </c>
      <c r="Q20" s="43">
        <f t="shared" si="6"/>
        <v>0.10000000000000009</v>
      </c>
      <c r="R20" s="43">
        <f t="shared" si="7"/>
        <v>0.26282070000000002</v>
      </c>
      <c r="S20" s="43"/>
      <c r="T20" s="43"/>
      <c r="U20" s="43"/>
      <c r="V20" s="43"/>
      <c r="W20" s="43"/>
      <c r="X20" s="43"/>
    </row>
    <row r="21" spans="1:24">
      <c r="A21" t="s">
        <v>81</v>
      </c>
      <c r="B21" s="1" t="s">
        <v>232</v>
      </c>
      <c r="C21" s="43">
        <f t="shared" si="1"/>
        <v>0.30172215000000002</v>
      </c>
      <c r="D21" s="43"/>
      <c r="F21" s="1">
        <v>3.1</v>
      </c>
      <c r="G21" s="1">
        <v>2.9</v>
      </c>
      <c r="H21" s="1">
        <v>2.6</v>
      </c>
      <c r="I21" s="1">
        <v>3.5</v>
      </c>
      <c r="J21" s="1">
        <v>4</v>
      </c>
      <c r="K21" s="43">
        <v>0.84155570000000002</v>
      </c>
      <c r="L21" s="52"/>
      <c r="M21" s="43">
        <f t="shared" si="2"/>
        <v>0.47499999999999998</v>
      </c>
      <c r="N21" s="38">
        <f t="shared" si="3"/>
        <v>0.52500000000000002</v>
      </c>
      <c r="O21" s="36">
        <f t="shared" si="4"/>
        <v>0.6</v>
      </c>
      <c r="P21" s="43">
        <f t="shared" si="5"/>
        <v>0.375</v>
      </c>
      <c r="Q21" s="43">
        <f t="shared" si="6"/>
        <v>0.25</v>
      </c>
      <c r="R21" s="43">
        <f t="shared" si="7"/>
        <v>0.15844429999999998</v>
      </c>
      <c r="S21" s="43"/>
      <c r="T21" s="43"/>
      <c r="U21" s="43"/>
      <c r="V21" s="43"/>
      <c r="W21" s="43"/>
      <c r="X21" s="43"/>
    </row>
    <row r="22" spans="1:24">
      <c r="A22" t="s">
        <v>35</v>
      </c>
      <c r="B22" s="1" t="s">
        <v>309</v>
      </c>
      <c r="C22" s="43">
        <f t="shared" si="1"/>
        <v>0.37338954999999996</v>
      </c>
      <c r="D22" s="43"/>
      <c r="F22" s="1">
        <v>4</v>
      </c>
      <c r="G22" s="1">
        <v>3.7</v>
      </c>
      <c r="H22" s="1">
        <v>3</v>
      </c>
      <c r="I22" s="1">
        <v>3.9</v>
      </c>
      <c r="J22" s="1">
        <v>4</v>
      </c>
      <c r="K22" s="43">
        <v>0.57322090000000003</v>
      </c>
      <c r="L22" s="52"/>
      <c r="M22" s="43">
        <f t="shared" si="2"/>
        <v>0.25</v>
      </c>
      <c r="N22" s="38">
        <f t="shared" si="3"/>
        <v>0.32499999999999996</v>
      </c>
      <c r="O22" s="36">
        <f t="shared" si="4"/>
        <v>0.5</v>
      </c>
      <c r="P22" s="43">
        <f t="shared" si="5"/>
        <v>0.27500000000000002</v>
      </c>
      <c r="Q22" s="43">
        <f t="shared" si="6"/>
        <v>0.25</v>
      </c>
      <c r="R22" s="43">
        <f t="shared" si="7"/>
        <v>0.42677909999999997</v>
      </c>
      <c r="S22" s="43"/>
      <c r="T22" s="43"/>
      <c r="U22" s="43"/>
      <c r="V22" s="43"/>
      <c r="W22" s="43"/>
      <c r="X22" s="43"/>
    </row>
    <row r="23" spans="1:24">
      <c r="A23" t="s">
        <v>30</v>
      </c>
      <c r="B23" s="1" t="s">
        <v>349</v>
      </c>
      <c r="C23" s="43">
        <f t="shared" si="1"/>
        <v>0.68793205000000002</v>
      </c>
      <c r="D23" s="43"/>
      <c r="F23" s="1">
        <v>3.9</v>
      </c>
      <c r="G23" s="1">
        <v>3.6</v>
      </c>
      <c r="H23" s="1">
        <v>3</v>
      </c>
      <c r="I23" s="1">
        <v>3.3</v>
      </c>
      <c r="J23" s="1">
        <v>2.9</v>
      </c>
      <c r="K23" s="43">
        <v>3.9135900000000001E-2</v>
      </c>
      <c r="L23" s="52"/>
      <c r="M23" s="43">
        <f t="shared" si="2"/>
        <v>0.27500000000000002</v>
      </c>
      <c r="N23" s="38">
        <f t="shared" si="3"/>
        <v>0.35</v>
      </c>
      <c r="O23" s="36">
        <f t="shared" si="4"/>
        <v>0.5</v>
      </c>
      <c r="P23" s="43">
        <f t="shared" si="5"/>
        <v>0.42500000000000004</v>
      </c>
      <c r="Q23" s="43">
        <f t="shared" si="6"/>
        <v>0.52500000000000002</v>
      </c>
      <c r="R23" s="43">
        <f t="shared" si="7"/>
        <v>0.9608641</v>
      </c>
      <c r="S23" s="43"/>
      <c r="T23" s="43"/>
      <c r="U23" s="43"/>
      <c r="V23" s="43"/>
      <c r="W23" s="43"/>
      <c r="X23" s="43"/>
    </row>
    <row r="24" spans="1:24">
      <c r="A24" t="s">
        <v>32</v>
      </c>
      <c r="B24" s="1" t="s">
        <v>252</v>
      </c>
      <c r="C24" s="43">
        <f t="shared" si="1"/>
        <v>0.57855545000000008</v>
      </c>
      <c r="D24" s="43"/>
      <c r="F24" s="1">
        <v>4</v>
      </c>
      <c r="G24" s="1">
        <v>3.7</v>
      </c>
      <c r="H24" s="1">
        <v>2.7</v>
      </c>
      <c r="I24" s="1">
        <v>3.6</v>
      </c>
      <c r="J24" s="1">
        <v>3.6</v>
      </c>
      <c r="K24" s="43">
        <v>0.2128891</v>
      </c>
      <c r="L24" s="52"/>
      <c r="M24" s="43">
        <f t="shared" si="2"/>
        <v>0.25</v>
      </c>
      <c r="N24" s="38">
        <f t="shared" si="3"/>
        <v>0.32499999999999996</v>
      </c>
      <c r="O24" s="36">
        <f t="shared" si="4"/>
        <v>0.57499999999999996</v>
      </c>
      <c r="P24" s="43">
        <f t="shared" si="5"/>
        <v>0.35</v>
      </c>
      <c r="Q24" s="43">
        <f t="shared" si="6"/>
        <v>0.35</v>
      </c>
      <c r="R24" s="43">
        <f t="shared" si="7"/>
        <v>0.78711090000000006</v>
      </c>
      <c r="S24" s="43"/>
      <c r="T24" s="43"/>
      <c r="U24" s="43"/>
      <c r="V24" s="43"/>
      <c r="W24" s="43"/>
      <c r="X24" s="43"/>
    </row>
    <row r="25" spans="1:24">
      <c r="A25" t="s">
        <v>33</v>
      </c>
      <c r="B25" s="1" t="s">
        <v>238</v>
      </c>
      <c r="C25" s="43">
        <f t="shared" si="1"/>
        <v>0.66586520000000005</v>
      </c>
      <c r="D25" s="43"/>
      <c r="F25" s="1">
        <v>3.4</v>
      </c>
      <c r="G25" s="1">
        <v>3.4</v>
      </c>
      <c r="H25" s="1">
        <v>3.3</v>
      </c>
      <c r="I25" s="1">
        <v>3.4</v>
      </c>
      <c r="J25" s="1">
        <v>3</v>
      </c>
      <c r="K25" s="43">
        <v>9.3269599999999994E-2</v>
      </c>
      <c r="L25" s="52"/>
      <c r="M25" s="43">
        <f t="shared" si="2"/>
        <v>0.4</v>
      </c>
      <c r="N25" s="38">
        <f t="shared" si="3"/>
        <v>0.4</v>
      </c>
      <c r="O25" s="36">
        <f t="shared" si="4"/>
        <v>0.42500000000000004</v>
      </c>
      <c r="P25" s="43">
        <f t="shared" si="5"/>
        <v>0.4</v>
      </c>
      <c r="Q25" s="43">
        <f t="shared" si="6"/>
        <v>0.5</v>
      </c>
      <c r="R25" s="43">
        <f t="shared" si="7"/>
        <v>0.90673040000000005</v>
      </c>
      <c r="S25" s="43"/>
      <c r="T25" s="43"/>
      <c r="U25" s="43"/>
      <c r="V25" s="43"/>
      <c r="W25" s="43"/>
      <c r="X25" s="43"/>
    </row>
    <row r="26" spans="1:24">
      <c r="A26" t="s">
        <v>37</v>
      </c>
      <c r="B26" s="1" t="s">
        <v>250</v>
      </c>
      <c r="C26" s="43">
        <f t="shared" si="1"/>
        <v>0.53195369999999997</v>
      </c>
      <c r="D26" s="43"/>
      <c r="F26" s="1">
        <v>4.2</v>
      </c>
      <c r="G26" s="1">
        <v>4.2</v>
      </c>
      <c r="H26" s="1">
        <v>2.7</v>
      </c>
      <c r="I26" s="1">
        <v>4</v>
      </c>
      <c r="J26" s="1">
        <v>3.8</v>
      </c>
      <c r="K26" s="43">
        <v>0.24109259999999999</v>
      </c>
      <c r="L26" s="52"/>
      <c r="M26" s="43">
        <f t="shared" si="2"/>
        <v>0.19999999999999996</v>
      </c>
      <c r="N26" s="38">
        <f t="shared" si="3"/>
        <v>0.19999999999999996</v>
      </c>
      <c r="O26" s="36">
        <f t="shared" si="4"/>
        <v>0.57499999999999996</v>
      </c>
      <c r="P26" s="43">
        <f t="shared" si="5"/>
        <v>0.25</v>
      </c>
      <c r="Q26" s="43">
        <f t="shared" si="6"/>
        <v>0.30000000000000004</v>
      </c>
      <c r="R26" s="43">
        <f t="shared" si="7"/>
        <v>0.75890740000000001</v>
      </c>
      <c r="S26" s="43"/>
      <c r="T26" s="43"/>
      <c r="U26" s="43"/>
      <c r="V26" s="43"/>
      <c r="W26" s="43"/>
      <c r="X26" s="43"/>
    </row>
    <row r="27" spans="1:24">
      <c r="A27" t="s">
        <v>66</v>
      </c>
      <c r="B27" s="1" t="s">
        <v>271</v>
      </c>
      <c r="C27" s="43">
        <f t="shared" si="1"/>
        <v>0.62252350000000001</v>
      </c>
      <c r="D27" s="43"/>
      <c r="F27" s="1">
        <v>4</v>
      </c>
      <c r="G27" s="1">
        <v>4</v>
      </c>
      <c r="H27" s="1">
        <v>3.2</v>
      </c>
      <c r="I27" s="1">
        <v>3.8</v>
      </c>
      <c r="J27" s="1">
        <v>4.0999999999999996</v>
      </c>
      <c r="K27" s="43">
        <v>4.9952999999999997E-2</v>
      </c>
      <c r="L27" s="52"/>
      <c r="M27" s="43">
        <f t="shared" si="2"/>
        <v>0.25</v>
      </c>
      <c r="N27" s="38">
        <f t="shared" si="3"/>
        <v>0.25</v>
      </c>
      <c r="O27" s="36">
        <f t="shared" si="4"/>
        <v>0.44999999999999996</v>
      </c>
      <c r="P27" s="43">
        <f t="shared" si="5"/>
        <v>0.30000000000000004</v>
      </c>
      <c r="Q27" s="43">
        <f t="shared" si="6"/>
        <v>0.22500000000000009</v>
      </c>
      <c r="R27" s="43">
        <f t="shared" si="7"/>
        <v>0.95004699999999997</v>
      </c>
      <c r="S27" s="43"/>
      <c r="T27" s="43"/>
      <c r="U27" s="43"/>
      <c r="V27" s="43"/>
      <c r="W27" s="43"/>
      <c r="X27" s="43"/>
    </row>
    <row r="28" spans="1:24">
      <c r="A28" t="s">
        <v>41</v>
      </c>
      <c r="B28" s="1" t="s">
        <v>350</v>
      </c>
      <c r="C28" s="43">
        <f t="shared" si="1"/>
        <v>0.62069160000000001</v>
      </c>
      <c r="D28" s="43"/>
      <c r="F28" s="1">
        <v>3.8</v>
      </c>
      <c r="G28" s="1">
        <v>3.6</v>
      </c>
      <c r="H28" s="1">
        <v>2.8</v>
      </c>
      <c r="I28" s="1">
        <v>3.7</v>
      </c>
      <c r="J28" s="1">
        <v>3.5</v>
      </c>
      <c r="K28" s="43">
        <v>0.13861680000000001</v>
      </c>
      <c r="L28" s="52"/>
      <c r="M28" s="43">
        <f t="shared" si="2"/>
        <v>0.30000000000000004</v>
      </c>
      <c r="N28" s="38">
        <f t="shared" si="3"/>
        <v>0.35</v>
      </c>
      <c r="O28" s="36">
        <f t="shared" si="4"/>
        <v>0.55000000000000004</v>
      </c>
      <c r="P28" s="43">
        <f t="shared" si="5"/>
        <v>0.32499999999999996</v>
      </c>
      <c r="Q28" s="43">
        <f t="shared" si="6"/>
        <v>0.375</v>
      </c>
      <c r="R28" s="43">
        <f t="shared" si="7"/>
        <v>0.86138320000000002</v>
      </c>
      <c r="S28" s="43"/>
      <c r="T28" s="43"/>
      <c r="U28" s="43"/>
      <c r="V28" s="43"/>
      <c r="W28" s="43"/>
      <c r="X28" s="43"/>
    </row>
    <row r="29" spans="1:24">
      <c r="A29" t="s">
        <v>157</v>
      </c>
      <c r="B29" s="1" t="s">
        <v>351</v>
      </c>
      <c r="C29" s="43">
        <f t="shared" si="1"/>
        <v>0.31142884999999998</v>
      </c>
      <c r="D29" s="43"/>
      <c r="F29" s="1">
        <v>4.2</v>
      </c>
      <c r="G29" s="1">
        <v>4.2</v>
      </c>
      <c r="H29" s="1">
        <v>3.5</v>
      </c>
      <c r="I29" s="1">
        <v>4</v>
      </c>
      <c r="J29" s="1">
        <v>4.2</v>
      </c>
      <c r="K29" s="43">
        <v>0.62214230000000004</v>
      </c>
      <c r="L29" s="52"/>
      <c r="M29" s="43">
        <f t="shared" si="2"/>
        <v>0.19999999999999996</v>
      </c>
      <c r="N29" s="38">
        <f t="shared" si="3"/>
        <v>0.19999999999999996</v>
      </c>
      <c r="O29" s="36">
        <f t="shared" si="4"/>
        <v>0.375</v>
      </c>
      <c r="P29" s="43">
        <f t="shared" si="5"/>
        <v>0.25</v>
      </c>
      <c r="Q29" s="43">
        <f t="shared" si="6"/>
        <v>0.19999999999999996</v>
      </c>
      <c r="R29" s="43">
        <f t="shared" si="7"/>
        <v>0.37785769999999996</v>
      </c>
      <c r="S29" s="43"/>
      <c r="T29" s="43"/>
      <c r="U29" s="43"/>
      <c r="V29" s="43"/>
      <c r="W29" s="43"/>
      <c r="X29" s="43"/>
    </row>
    <row r="30" spans="1:24">
      <c r="A30" t="s">
        <v>43</v>
      </c>
      <c r="B30" s="1" t="s">
        <v>352</v>
      </c>
      <c r="C30" s="43">
        <f t="shared" si="1"/>
        <v>0.8277635000000001</v>
      </c>
      <c r="D30" s="43"/>
      <c r="F30" s="1">
        <v>2.8</v>
      </c>
      <c r="G30" s="1">
        <v>2.2999999999999998</v>
      </c>
      <c r="H30" s="1">
        <v>2.6</v>
      </c>
      <c r="I30" s="1">
        <v>2.5</v>
      </c>
      <c r="J30" s="1">
        <v>1.6</v>
      </c>
      <c r="K30" s="43">
        <v>4.4730000000000004E-3</v>
      </c>
      <c r="L30" s="52"/>
      <c r="M30" s="43">
        <f t="shared" si="2"/>
        <v>0.55000000000000004</v>
      </c>
      <c r="N30" s="38">
        <f t="shared" si="3"/>
        <v>0.67500000000000004</v>
      </c>
      <c r="O30" s="36">
        <f t="shared" si="4"/>
        <v>0.6</v>
      </c>
      <c r="P30" s="43">
        <f t="shared" si="5"/>
        <v>0.625</v>
      </c>
      <c r="Q30" s="43">
        <f t="shared" si="6"/>
        <v>0.85</v>
      </c>
      <c r="R30" s="43">
        <f t="shared" si="7"/>
        <v>0.99552700000000005</v>
      </c>
      <c r="S30" s="43"/>
      <c r="T30" s="43"/>
      <c r="U30" s="43"/>
      <c r="V30" s="43"/>
      <c r="W30" s="43"/>
      <c r="X30" s="43"/>
    </row>
    <row r="31" spans="1:24">
      <c r="A31" t="s">
        <v>132</v>
      </c>
      <c r="B31" s="1" t="s">
        <v>254</v>
      </c>
      <c r="C31" s="43">
        <f t="shared" si="1"/>
        <v>0.49460525000000005</v>
      </c>
      <c r="D31" s="43"/>
      <c r="F31" s="1">
        <v>4.4000000000000004</v>
      </c>
      <c r="G31" s="1">
        <v>3.8</v>
      </c>
      <c r="H31" s="1">
        <v>2.4</v>
      </c>
      <c r="I31" s="1">
        <v>4.2</v>
      </c>
      <c r="J31" s="1">
        <v>4.0999999999999996</v>
      </c>
      <c r="K31" s="43">
        <v>0.3157895</v>
      </c>
      <c r="L31" s="52"/>
      <c r="M31" s="43">
        <f t="shared" si="2"/>
        <v>0.14999999999999991</v>
      </c>
      <c r="N31" s="38">
        <f t="shared" si="3"/>
        <v>0.30000000000000004</v>
      </c>
      <c r="O31" s="36">
        <f t="shared" si="4"/>
        <v>0.65</v>
      </c>
      <c r="P31" s="43">
        <f t="shared" si="5"/>
        <v>0.19999999999999996</v>
      </c>
      <c r="Q31" s="43">
        <f t="shared" si="6"/>
        <v>0.22500000000000009</v>
      </c>
      <c r="R31" s="43">
        <f t="shared" si="7"/>
        <v>0.68421050000000005</v>
      </c>
      <c r="S31" s="43"/>
      <c r="T31" s="43"/>
      <c r="U31" s="43"/>
      <c r="V31" s="43"/>
      <c r="W31" s="43"/>
      <c r="X31" s="43"/>
    </row>
    <row r="32" spans="1:24">
      <c r="A32" t="s">
        <v>50</v>
      </c>
      <c r="B32" s="1" t="s">
        <v>354</v>
      </c>
      <c r="C32" s="43">
        <f t="shared" si="1"/>
        <v>0.5128457500000001</v>
      </c>
      <c r="D32" s="43"/>
      <c r="F32" s="1">
        <v>3</v>
      </c>
      <c r="G32" s="1">
        <v>2.8</v>
      </c>
      <c r="H32" s="1">
        <v>2.4</v>
      </c>
      <c r="I32" s="1">
        <v>3.2</v>
      </c>
      <c r="J32" s="1">
        <v>3.5</v>
      </c>
      <c r="K32" s="43">
        <v>0.47930850000000003</v>
      </c>
      <c r="L32" s="52"/>
      <c r="M32" s="43">
        <f t="shared" si="2"/>
        <v>0.5</v>
      </c>
      <c r="N32" s="38">
        <f t="shared" si="3"/>
        <v>0.55000000000000004</v>
      </c>
      <c r="O32" s="36">
        <f t="shared" si="4"/>
        <v>0.65</v>
      </c>
      <c r="P32" s="43">
        <f t="shared" si="5"/>
        <v>0.44999999999999996</v>
      </c>
      <c r="Q32" s="43">
        <f t="shared" si="6"/>
        <v>0.375</v>
      </c>
      <c r="R32" s="43">
        <f t="shared" si="7"/>
        <v>0.52069149999999997</v>
      </c>
      <c r="S32" s="43"/>
      <c r="T32" s="43"/>
      <c r="U32" s="43"/>
      <c r="V32" s="43"/>
      <c r="W32" s="43"/>
      <c r="X32" s="43"/>
    </row>
    <row r="33" spans="1:24">
      <c r="A33" t="s">
        <v>52</v>
      </c>
      <c r="B33" s="1" t="s">
        <v>355</v>
      </c>
      <c r="C33" s="43">
        <f t="shared" si="1"/>
        <v>0.71263739999999998</v>
      </c>
      <c r="D33" s="43"/>
      <c r="F33" s="1">
        <v>3.4</v>
      </c>
      <c r="G33" s="1">
        <v>2.7</v>
      </c>
      <c r="H33" s="1">
        <v>2.2999999999999998</v>
      </c>
      <c r="I33" s="1">
        <v>3</v>
      </c>
      <c r="J33" s="1">
        <v>2.5</v>
      </c>
      <c r="K33" s="43">
        <v>0.12972520000000001</v>
      </c>
      <c r="L33" s="52"/>
      <c r="M33" s="43">
        <f t="shared" si="2"/>
        <v>0.4</v>
      </c>
      <c r="N33" s="38">
        <f t="shared" si="3"/>
        <v>0.57499999999999996</v>
      </c>
      <c r="O33" s="36">
        <f t="shared" si="4"/>
        <v>0.67500000000000004</v>
      </c>
      <c r="P33" s="43">
        <f t="shared" si="5"/>
        <v>0.5</v>
      </c>
      <c r="Q33" s="43">
        <f t="shared" si="6"/>
        <v>0.625</v>
      </c>
      <c r="R33" s="43">
        <f t="shared" si="7"/>
        <v>0.87027480000000002</v>
      </c>
      <c r="S33" s="43"/>
      <c r="T33" s="43"/>
      <c r="U33" s="43"/>
      <c r="V33" s="43"/>
      <c r="W33" s="43"/>
      <c r="X33" s="43"/>
    </row>
    <row r="34" spans="1:24">
      <c r="A34" t="s">
        <v>51</v>
      </c>
      <c r="B34" s="1" t="s">
        <v>356</v>
      </c>
      <c r="C34" s="43">
        <f t="shared" si="1"/>
        <v>0.76568330000000007</v>
      </c>
      <c r="D34" s="43"/>
      <c r="F34" s="1">
        <v>3.7</v>
      </c>
      <c r="G34" s="1">
        <v>2.9</v>
      </c>
      <c r="H34" s="1">
        <v>2.7</v>
      </c>
      <c r="I34" s="1">
        <v>2.7</v>
      </c>
      <c r="J34" s="1">
        <v>2</v>
      </c>
      <c r="K34" s="43">
        <v>1.8633400000000001E-2</v>
      </c>
      <c r="L34" s="52"/>
      <c r="M34" s="43">
        <f t="shared" si="2"/>
        <v>0.32499999999999996</v>
      </c>
      <c r="N34" s="38">
        <f t="shared" si="3"/>
        <v>0.52500000000000002</v>
      </c>
      <c r="O34" s="36">
        <f t="shared" si="4"/>
        <v>0.57499999999999996</v>
      </c>
      <c r="P34" s="43">
        <f t="shared" si="5"/>
        <v>0.57499999999999996</v>
      </c>
      <c r="Q34" s="43">
        <f t="shared" si="6"/>
        <v>0.75</v>
      </c>
      <c r="R34" s="43">
        <f t="shared" si="7"/>
        <v>0.98136659999999998</v>
      </c>
      <c r="S34" s="43"/>
      <c r="T34" s="43"/>
      <c r="U34" s="43"/>
      <c r="V34" s="43"/>
      <c r="W34" s="43"/>
      <c r="X34" s="43"/>
    </row>
    <row r="35" spans="1:24">
      <c r="A35" t="s">
        <v>53</v>
      </c>
      <c r="B35" s="1" t="s">
        <v>275</v>
      </c>
      <c r="C35" s="43">
        <f t="shared" si="1"/>
        <v>0.70209495</v>
      </c>
      <c r="D35" s="43"/>
      <c r="F35" s="1">
        <v>3.6</v>
      </c>
      <c r="G35" s="1">
        <v>3.1</v>
      </c>
      <c r="H35" s="1">
        <v>3</v>
      </c>
      <c r="I35" s="1">
        <v>3</v>
      </c>
      <c r="J35" s="1">
        <v>2.8</v>
      </c>
      <c r="K35" s="43">
        <v>7.0810100000000001E-2</v>
      </c>
      <c r="L35" s="52"/>
      <c r="M35" s="43">
        <f t="shared" si="2"/>
        <v>0.35</v>
      </c>
      <c r="N35" s="38">
        <f t="shared" si="3"/>
        <v>0.47499999999999998</v>
      </c>
      <c r="O35" s="36">
        <f t="shared" si="4"/>
        <v>0.5</v>
      </c>
      <c r="P35" s="43">
        <f t="shared" si="5"/>
        <v>0.5</v>
      </c>
      <c r="Q35" s="43">
        <f t="shared" si="6"/>
        <v>0.55000000000000004</v>
      </c>
      <c r="R35" s="43">
        <f t="shared" si="7"/>
        <v>0.92918990000000001</v>
      </c>
      <c r="S35" s="43"/>
      <c r="T35" s="43"/>
      <c r="U35" s="43"/>
      <c r="V35" s="43"/>
      <c r="W35" s="43"/>
      <c r="X35" s="43"/>
    </row>
    <row r="36" spans="1:24">
      <c r="A36" t="s">
        <v>99</v>
      </c>
      <c r="B36" s="1" t="s">
        <v>276</v>
      </c>
      <c r="C36" s="43">
        <f t="shared" si="1"/>
        <v>0.57936849999999995</v>
      </c>
      <c r="D36" s="43"/>
      <c r="F36" s="1">
        <v>3.7</v>
      </c>
      <c r="G36" s="1">
        <v>3.5</v>
      </c>
      <c r="H36" s="1">
        <v>2.8</v>
      </c>
      <c r="I36" s="1">
        <v>3.6</v>
      </c>
      <c r="J36" s="1">
        <v>3.9</v>
      </c>
      <c r="K36" s="43">
        <v>0.21626300000000001</v>
      </c>
      <c r="L36" s="52"/>
      <c r="M36" s="43">
        <f t="shared" si="2"/>
        <v>0.32499999999999996</v>
      </c>
      <c r="N36" s="38">
        <f t="shared" si="3"/>
        <v>0.375</v>
      </c>
      <c r="O36" s="36">
        <f t="shared" si="4"/>
        <v>0.55000000000000004</v>
      </c>
      <c r="P36" s="43">
        <f t="shared" si="5"/>
        <v>0.35</v>
      </c>
      <c r="Q36" s="43">
        <f t="shared" si="6"/>
        <v>0.27500000000000002</v>
      </c>
      <c r="R36" s="43">
        <f t="shared" si="7"/>
        <v>0.78373700000000002</v>
      </c>
      <c r="S36" s="43"/>
      <c r="T36" s="43"/>
      <c r="U36" s="43"/>
      <c r="V36" s="43"/>
      <c r="W36" s="43"/>
      <c r="X36" s="43"/>
    </row>
    <row r="37" spans="1:24">
      <c r="A37" t="s">
        <v>56</v>
      </c>
      <c r="B37" s="1" t="s">
        <v>277</v>
      </c>
      <c r="C37" s="43">
        <f t="shared" si="1"/>
        <v>0.76971754999999997</v>
      </c>
      <c r="D37" s="43"/>
      <c r="F37" s="1">
        <v>2.9</v>
      </c>
      <c r="G37" s="1">
        <v>2.6</v>
      </c>
      <c r="H37" s="1">
        <v>2.4</v>
      </c>
      <c r="I37" s="1">
        <v>2.7</v>
      </c>
      <c r="J37" s="1">
        <v>2.9</v>
      </c>
      <c r="K37" s="43">
        <v>3.5564900000000003E-2</v>
      </c>
      <c r="L37" s="52"/>
      <c r="M37" s="43">
        <f t="shared" si="2"/>
        <v>0.52500000000000002</v>
      </c>
      <c r="N37" s="38">
        <f t="shared" si="3"/>
        <v>0.6</v>
      </c>
      <c r="O37" s="36">
        <f t="shared" si="4"/>
        <v>0.65</v>
      </c>
      <c r="P37" s="43">
        <f t="shared" si="5"/>
        <v>0.57499999999999996</v>
      </c>
      <c r="Q37" s="43">
        <f t="shared" si="6"/>
        <v>0.52500000000000002</v>
      </c>
      <c r="R37" s="43">
        <f t="shared" si="7"/>
        <v>0.96443509999999999</v>
      </c>
      <c r="S37" s="43"/>
      <c r="T37" s="43"/>
      <c r="U37" s="43"/>
      <c r="V37" s="43"/>
      <c r="W37" s="43"/>
      <c r="X37" s="43"/>
    </row>
    <row r="38" spans="1:24">
      <c r="A38" t="s">
        <v>42</v>
      </c>
      <c r="B38" s="1" t="s">
        <v>278</v>
      </c>
      <c r="C38" s="43">
        <f t="shared" si="1"/>
        <v>0.72868535000000001</v>
      </c>
      <c r="D38" s="43"/>
      <c r="F38" s="1">
        <v>3.7</v>
      </c>
      <c r="G38" s="1">
        <v>3.1</v>
      </c>
      <c r="H38" s="1">
        <v>3</v>
      </c>
      <c r="I38" s="1">
        <v>3.2</v>
      </c>
      <c r="J38" s="1">
        <v>2.4</v>
      </c>
      <c r="K38" s="43">
        <v>2.2629300000000001E-2</v>
      </c>
      <c r="L38" s="52"/>
      <c r="M38" s="43">
        <f t="shared" si="2"/>
        <v>0.32499999999999996</v>
      </c>
      <c r="N38" s="38">
        <f t="shared" si="3"/>
        <v>0.47499999999999998</v>
      </c>
      <c r="O38" s="36">
        <f t="shared" si="4"/>
        <v>0.5</v>
      </c>
      <c r="P38" s="43">
        <f t="shared" si="5"/>
        <v>0.44999999999999996</v>
      </c>
      <c r="Q38" s="43">
        <f t="shared" si="6"/>
        <v>0.65</v>
      </c>
      <c r="R38" s="43">
        <f t="shared" si="7"/>
        <v>0.97737070000000004</v>
      </c>
      <c r="S38" s="43"/>
      <c r="T38" s="43"/>
      <c r="U38" s="43"/>
      <c r="V38" s="43"/>
      <c r="W38" s="43"/>
      <c r="X38" s="43"/>
    </row>
    <row r="39" spans="1:24">
      <c r="A39" t="s">
        <v>57</v>
      </c>
      <c r="B39" s="1" t="s">
        <v>312</v>
      </c>
      <c r="C39" s="43">
        <f t="shared" si="1"/>
        <v>0.47554744999999998</v>
      </c>
      <c r="D39" s="43"/>
      <c r="F39" s="1">
        <v>4.0999999999999996</v>
      </c>
      <c r="G39" s="1">
        <v>3.7</v>
      </c>
      <c r="H39" s="1">
        <v>2.6</v>
      </c>
      <c r="I39" s="1">
        <v>3.6</v>
      </c>
      <c r="J39" s="1">
        <v>3.9</v>
      </c>
      <c r="K39" s="43">
        <v>0.40390510000000002</v>
      </c>
      <c r="L39" s="52"/>
      <c r="M39" s="43">
        <f t="shared" si="2"/>
        <v>0.22500000000000009</v>
      </c>
      <c r="N39" s="38">
        <f t="shared" si="3"/>
        <v>0.32499999999999996</v>
      </c>
      <c r="O39" s="36">
        <f t="shared" si="4"/>
        <v>0.6</v>
      </c>
      <c r="P39" s="43">
        <f t="shared" si="5"/>
        <v>0.35</v>
      </c>
      <c r="Q39" s="43">
        <f t="shared" si="6"/>
        <v>0.27500000000000002</v>
      </c>
      <c r="R39" s="43">
        <f t="shared" si="7"/>
        <v>0.59609489999999998</v>
      </c>
      <c r="S39" s="43"/>
      <c r="T39" s="43"/>
      <c r="U39" s="43"/>
      <c r="V39" s="43"/>
      <c r="W39" s="43"/>
      <c r="X39" s="43"/>
    </row>
    <row r="40" spans="1:24">
      <c r="A40" t="s">
        <v>60</v>
      </c>
      <c r="B40" s="1" t="s">
        <v>279</v>
      </c>
      <c r="C40" s="43">
        <f t="shared" si="1"/>
        <v>0.50922900000000004</v>
      </c>
      <c r="D40" s="43"/>
      <c r="F40" s="1">
        <v>4.5999999999999996</v>
      </c>
      <c r="G40" s="1">
        <v>4.3</v>
      </c>
      <c r="H40" s="1">
        <v>4.3</v>
      </c>
      <c r="I40" s="1">
        <v>4</v>
      </c>
      <c r="J40" s="1">
        <v>3.9</v>
      </c>
      <c r="K40" s="43">
        <v>0.176542</v>
      </c>
      <c r="L40" s="52"/>
      <c r="M40" s="43">
        <f t="shared" si="2"/>
        <v>0.10000000000000009</v>
      </c>
      <c r="N40" s="38">
        <f t="shared" si="3"/>
        <v>0.17500000000000004</v>
      </c>
      <c r="O40" s="36">
        <f t="shared" si="4"/>
        <v>0.17500000000000004</v>
      </c>
      <c r="P40" s="43">
        <f t="shared" si="5"/>
        <v>0.25</v>
      </c>
      <c r="Q40" s="43">
        <f t="shared" si="6"/>
        <v>0.27500000000000002</v>
      </c>
      <c r="R40" s="43">
        <f t="shared" si="7"/>
        <v>0.82345800000000002</v>
      </c>
      <c r="S40" s="43"/>
      <c r="T40" s="43"/>
      <c r="U40" s="43"/>
      <c r="V40" s="43"/>
      <c r="W40" s="43"/>
      <c r="X40" s="43"/>
    </row>
    <row r="41" spans="1:24">
      <c r="A41" t="s">
        <v>64</v>
      </c>
      <c r="B41" s="1" t="s">
        <v>237</v>
      </c>
      <c r="C41" s="43">
        <f t="shared" si="1"/>
        <v>0.70394574999999993</v>
      </c>
      <c r="D41" s="43"/>
      <c r="F41" s="1">
        <v>3.3</v>
      </c>
      <c r="G41" s="1">
        <v>3</v>
      </c>
      <c r="H41" s="1">
        <v>3.2</v>
      </c>
      <c r="I41" s="1">
        <v>3.4</v>
      </c>
      <c r="J41" s="1">
        <v>2.9</v>
      </c>
      <c r="K41" s="43">
        <v>5.2108500000000002E-2</v>
      </c>
      <c r="L41" s="52"/>
      <c r="M41" s="43">
        <f t="shared" si="2"/>
        <v>0.42500000000000004</v>
      </c>
      <c r="N41" s="38">
        <f t="shared" si="3"/>
        <v>0.5</v>
      </c>
      <c r="O41" s="36">
        <f t="shared" si="4"/>
        <v>0.44999999999999996</v>
      </c>
      <c r="P41" s="43">
        <f t="shared" si="5"/>
        <v>0.4</v>
      </c>
      <c r="Q41" s="43">
        <f t="shared" si="6"/>
        <v>0.52500000000000002</v>
      </c>
      <c r="R41" s="43">
        <f t="shared" si="7"/>
        <v>0.9478915</v>
      </c>
      <c r="S41" s="43"/>
      <c r="T41" s="43"/>
      <c r="U41" s="43"/>
      <c r="V41" s="43"/>
      <c r="W41" s="43"/>
      <c r="X41" s="43"/>
    </row>
    <row r="42" spans="1:24">
      <c r="A42" t="s">
        <v>67</v>
      </c>
      <c r="B42" s="1" t="s">
        <v>281</v>
      </c>
      <c r="C42" s="43">
        <f t="shared" si="1"/>
        <v>0.59135585000000002</v>
      </c>
      <c r="D42" s="43"/>
      <c r="F42" s="1">
        <v>3.9</v>
      </c>
      <c r="G42" s="1">
        <v>3.4</v>
      </c>
      <c r="H42" s="1">
        <v>3.1</v>
      </c>
      <c r="I42" s="1">
        <v>3.2</v>
      </c>
      <c r="J42" s="1">
        <v>2.9</v>
      </c>
      <c r="K42" s="43">
        <v>0.24228830000000001</v>
      </c>
      <c r="L42" s="52"/>
      <c r="M42" s="43">
        <f t="shared" si="2"/>
        <v>0.27500000000000002</v>
      </c>
      <c r="N42" s="38">
        <f t="shared" si="3"/>
        <v>0.4</v>
      </c>
      <c r="O42" s="36">
        <f t="shared" si="4"/>
        <v>0.47499999999999998</v>
      </c>
      <c r="P42" s="43">
        <f t="shared" si="5"/>
        <v>0.44999999999999996</v>
      </c>
      <c r="Q42" s="43">
        <f t="shared" si="6"/>
        <v>0.52500000000000002</v>
      </c>
      <c r="R42" s="43">
        <f t="shared" si="7"/>
        <v>0.75771169999999999</v>
      </c>
      <c r="S42" s="43"/>
      <c r="T42" s="43"/>
      <c r="U42" s="43"/>
      <c r="V42" s="43"/>
      <c r="W42" s="43"/>
      <c r="X42" s="43"/>
    </row>
    <row r="43" spans="1:24">
      <c r="A43" t="s">
        <v>72</v>
      </c>
      <c r="B43" s="1" t="s">
        <v>385</v>
      </c>
      <c r="C43" s="43">
        <f t="shared" si="1"/>
        <v>0.66964754999999998</v>
      </c>
      <c r="D43" s="43"/>
      <c r="F43" s="1">
        <v>4.3</v>
      </c>
      <c r="G43" s="1">
        <v>3.7</v>
      </c>
      <c r="H43" s="1">
        <v>3.5</v>
      </c>
      <c r="I43" s="1">
        <v>3.5</v>
      </c>
      <c r="J43" s="1">
        <v>2.7</v>
      </c>
      <c r="K43" s="43">
        <v>2.5704899999999999E-2</v>
      </c>
      <c r="L43" s="52"/>
      <c r="M43" s="43">
        <f t="shared" si="2"/>
        <v>0.17500000000000004</v>
      </c>
      <c r="N43" s="38">
        <f t="shared" si="3"/>
        <v>0.32499999999999996</v>
      </c>
      <c r="O43" s="36">
        <f t="shared" si="4"/>
        <v>0.375</v>
      </c>
      <c r="P43" s="43">
        <f t="shared" si="5"/>
        <v>0.375</v>
      </c>
      <c r="Q43" s="43">
        <f t="shared" si="6"/>
        <v>0.57499999999999996</v>
      </c>
      <c r="R43" s="43">
        <f t="shared" si="7"/>
        <v>0.97429509999999997</v>
      </c>
      <c r="S43" s="43"/>
      <c r="T43" s="43"/>
      <c r="U43" s="43"/>
      <c r="V43" s="43"/>
      <c r="W43" s="43"/>
      <c r="X43" s="43"/>
    </row>
    <row r="44" spans="1:24">
      <c r="A44" t="s">
        <v>69</v>
      </c>
      <c r="B44" s="1" t="s">
        <v>239</v>
      </c>
      <c r="C44" s="43">
        <f t="shared" si="1"/>
        <v>0.40791794999999997</v>
      </c>
      <c r="D44" s="43"/>
      <c r="F44" s="1">
        <v>4.2</v>
      </c>
      <c r="G44" s="1">
        <v>4</v>
      </c>
      <c r="H44" s="1">
        <v>3</v>
      </c>
      <c r="I44" s="1">
        <v>3.5</v>
      </c>
      <c r="J44" s="1">
        <v>3.1</v>
      </c>
      <c r="K44" s="43">
        <v>0.54416410000000004</v>
      </c>
      <c r="L44" s="52"/>
      <c r="M44" s="43">
        <f t="shared" si="2"/>
        <v>0.19999999999999996</v>
      </c>
      <c r="N44" s="38">
        <f t="shared" si="3"/>
        <v>0.25</v>
      </c>
      <c r="O44" s="36">
        <f t="shared" si="4"/>
        <v>0.5</v>
      </c>
      <c r="P44" s="43">
        <f t="shared" si="5"/>
        <v>0.375</v>
      </c>
      <c r="Q44" s="43">
        <f t="shared" si="6"/>
        <v>0.47499999999999998</v>
      </c>
      <c r="R44" s="43">
        <f t="shared" si="7"/>
        <v>0.45583589999999996</v>
      </c>
      <c r="S44" s="43"/>
      <c r="T44" s="43"/>
      <c r="U44" s="43"/>
      <c r="V44" s="43"/>
      <c r="W44" s="43"/>
      <c r="X44" s="43"/>
    </row>
    <row r="45" spans="1:24">
      <c r="A45" t="s">
        <v>68</v>
      </c>
      <c r="B45" s="1" t="s">
        <v>233</v>
      </c>
      <c r="C45" s="43">
        <f t="shared" si="1"/>
        <v>0.62398779999999998</v>
      </c>
      <c r="D45" s="43"/>
      <c r="F45" s="1">
        <v>3.5</v>
      </c>
      <c r="G45" s="1">
        <v>3.6</v>
      </c>
      <c r="H45" s="1">
        <v>2.8</v>
      </c>
      <c r="I45" s="1">
        <v>3.2</v>
      </c>
      <c r="J45" s="1">
        <v>3.3</v>
      </c>
      <c r="K45" s="43">
        <v>0.1820244</v>
      </c>
      <c r="L45" s="52"/>
      <c r="M45" s="43">
        <f t="shared" si="2"/>
        <v>0.375</v>
      </c>
      <c r="N45" s="38">
        <f t="shared" si="3"/>
        <v>0.35</v>
      </c>
      <c r="O45" s="36">
        <f t="shared" si="4"/>
        <v>0.55000000000000004</v>
      </c>
      <c r="P45" s="43">
        <f t="shared" si="5"/>
        <v>0.44999999999999996</v>
      </c>
      <c r="Q45" s="43">
        <f t="shared" si="6"/>
        <v>0.42500000000000004</v>
      </c>
      <c r="R45" s="43">
        <f t="shared" si="7"/>
        <v>0.81797560000000002</v>
      </c>
      <c r="S45" s="43"/>
      <c r="T45" s="43"/>
      <c r="U45" s="43"/>
      <c r="V45" s="43"/>
      <c r="W45" s="43"/>
      <c r="X45" s="43"/>
    </row>
    <row r="46" spans="1:24">
      <c r="A46" t="s">
        <v>71</v>
      </c>
      <c r="B46" s="1" t="s">
        <v>357</v>
      </c>
      <c r="C46" s="43">
        <f t="shared" si="1"/>
        <v>0.45503309999999997</v>
      </c>
      <c r="D46" s="43"/>
      <c r="F46" s="1">
        <v>3.9</v>
      </c>
      <c r="G46" s="1">
        <v>3.6</v>
      </c>
      <c r="H46" s="1">
        <v>2.2999999999999998</v>
      </c>
      <c r="I46" s="1">
        <v>3.1</v>
      </c>
      <c r="J46" s="1">
        <v>2.6</v>
      </c>
      <c r="K46" s="43">
        <v>0.56493380000000004</v>
      </c>
      <c r="L46" s="52"/>
      <c r="M46" s="43">
        <f t="shared" si="2"/>
        <v>0.27500000000000002</v>
      </c>
      <c r="N46" s="38">
        <f t="shared" si="3"/>
        <v>0.35</v>
      </c>
      <c r="O46" s="36">
        <f t="shared" si="4"/>
        <v>0.67500000000000004</v>
      </c>
      <c r="P46" s="43">
        <f t="shared" si="5"/>
        <v>0.47499999999999998</v>
      </c>
      <c r="Q46" s="43">
        <f t="shared" si="6"/>
        <v>0.6</v>
      </c>
      <c r="R46" s="43">
        <f t="shared" si="7"/>
        <v>0.43506619999999996</v>
      </c>
      <c r="S46" s="43"/>
      <c r="T46" s="43"/>
      <c r="U46" s="43"/>
      <c r="V46" s="43"/>
      <c r="W46" s="43"/>
      <c r="X46" s="43"/>
    </row>
    <row r="47" spans="1:24">
      <c r="A47" t="s">
        <v>70</v>
      </c>
      <c r="B47" s="1" t="s">
        <v>386</v>
      </c>
      <c r="C47" s="43">
        <f t="shared" si="1"/>
        <v>0.67040854999999999</v>
      </c>
      <c r="D47" s="43"/>
      <c r="F47" s="1">
        <v>4.4000000000000004</v>
      </c>
      <c r="G47" s="1">
        <v>4</v>
      </c>
      <c r="H47" s="1">
        <v>3</v>
      </c>
      <c r="I47" s="1">
        <v>3.3</v>
      </c>
      <c r="J47" s="1">
        <v>2.7</v>
      </c>
      <c r="K47" s="43">
        <v>3.91829E-2</v>
      </c>
      <c r="L47" s="52"/>
      <c r="M47" s="43">
        <f t="shared" si="2"/>
        <v>0.14999999999999991</v>
      </c>
      <c r="N47" s="38">
        <f t="shared" si="3"/>
        <v>0.25</v>
      </c>
      <c r="O47" s="36">
        <f t="shared" si="4"/>
        <v>0.5</v>
      </c>
      <c r="P47" s="43">
        <f t="shared" si="5"/>
        <v>0.42500000000000004</v>
      </c>
      <c r="Q47" s="43">
        <f t="shared" si="6"/>
        <v>0.57499999999999996</v>
      </c>
      <c r="R47" s="43">
        <f t="shared" si="7"/>
        <v>0.96081709999999998</v>
      </c>
      <c r="S47" s="43"/>
      <c r="T47" s="43"/>
      <c r="U47" s="43"/>
      <c r="V47" s="43"/>
      <c r="W47" s="43"/>
      <c r="X47" s="43"/>
    </row>
    <row r="48" spans="1:24">
      <c r="A48" t="s">
        <v>73</v>
      </c>
      <c r="B48" s="1" t="s">
        <v>358</v>
      </c>
      <c r="C48" s="43">
        <f t="shared" si="1"/>
        <v>0.64333910000000005</v>
      </c>
      <c r="D48" s="43"/>
      <c r="F48" s="1">
        <v>4.5</v>
      </c>
      <c r="G48" s="1">
        <v>4</v>
      </c>
      <c r="H48" s="1">
        <v>3.2</v>
      </c>
      <c r="I48" s="1">
        <v>3.9</v>
      </c>
      <c r="J48" s="1">
        <v>2.8</v>
      </c>
      <c r="K48" s="43">
        <v>4.3321800000000001E-2</v>
      </c>
      <c r="L48" s="52"/>
      <c r="M48" s="43">
        <f t="shared" si="2"/>
        <v>0.125</v>
      </c>
      <c r="N48" s="38">
        <f t="shared" si="3"/>
        <v>0.25</v>
      </c>
      <c r="O48" s="36">
        <f t="shared" si="4"/>
        <v>0.44999999999999996</v>
      </c>
      <c r="P48" s="43">
        <f t="shared" si="5"/>
        <v>0.27500000000000002</v>
      </c>
      <c r="Q48" s="43">
        <f t="shared" si="6"/>
        <v>0.55000000000000004</v>
      </c>
      <c r="R48" s="43">
        <f t="shared" si="7"/>
        <v>0.95667820000000003</v>
      </c>
      <c r="S48" s="43"/>
      <c r="T48" s="43"/>
      <c r="U48" s="43"/>
      <c r="V48" s="43"/>
      <c r="W48" s="43"/>
      <c r="X48" s="43"/>
    </row>
    <row r="49" spans="1:24">
      <c r="A49" t="s">
        <v>74</v>
      </c>
      <c r="B49" s="1" t="s">
        <v>282</v>
      </c>
      <c r="C49" s="43">
        <f t="shared" si="1"/>
        <v>0.59078594999999989</v>
      </c>
      <c r="D49" s="43"/>
      <c r="F49" s="1">
        <v>4.4000000000000004</v>
      </c>
      <c r="G49" s="1">
        <v>4</v>
      </c>
      <c r="H49" s="1">
        <v>3.3</v>
      </c>
      <c r="I49" s="1">
        <v>3.7</v>
      </c>
      <c r="J49" s="1">
        <v>3.4</v>
      </c>
      <c r="K49" s="43">
        <v>0.12842809999999999</v>
      </c>
      <c r="L49" s="52"/>
      <c r="M49" s="43">
        <f t="shared" si="2"/>
        <v>0.14999999999999991</v>
      </c>
      <c r="N49" s="38">
        <f t="shared" si="3"/>
        <v>0.25</v>
      </c>
      <c r="O49" s="36">
        <f t="shared" si="4"/>
        <v>0.42500000000000004</v>
      </c>
      <c r="P49" s="43">
        <f t="shared" si="5"/>
        <v>0.32499999999999996</v>
      </c>
      <c r="Q49" s="43">
        <f t="shared" si="6"/>
        <v>0.4</v>
      </c>
      <c r="R49" s="43">
        <f t="shared" si="7"/>
        <v>0.87157189999999995</v>
      </c>
      <c r="S49" s="43"/>
      <c r="T49" s="43"/>
      <c r="U49" s="43"/>
      <c r="V49" s="43"/>
      <c r="W49" s="43"/>
      <c r="X49" s="43"/>
    </row>
    <row r="50" spans="1:24">
      <c r="A50" t="s">
        <v>77</v>
      </c>
      <c r="B50" s="1" t="s">
        <v>231</v>
      </c>
      <c r="C50" s="43">
        <f t="shared" si="1"/>
        <v>0.61761334999999995</v>
      </c>
      <c r="D50" s="61"/>
      <c r="F50" s="1">
        <v>4.2</v>
      </c>
      <c r="G50" s="1">
        <v>3.8</v>
      </c>
      <c r="H50" s="1">
        <v>3.5</v>
      </c>
      <c r="I50" s="1">
        <v>3.9</v>
      </c>
      <c r="J50" s="1">
        <v>3.1</v>
      </c>
      <c r="K50" s="43">
        <v>8.97733E-2</v>
      </c>
      <c r="L50" s="52"/>
      <c r="M50" s="43">
        <f t="shared" si="2"/>
        <v>0.19999999999999996</v>
      </c>
      <c r="N50" s="38">
        <f t="shared" si="3"/>
        <v>0.30000000000000004</v>
      </c>
      <c r="O50" s="36">
        <f t="shared" si="4"/>
        <v>0.375</v>
      </c>
      <c r="P50" s="43">
        <f t="shared" si="5"/>
        <v>0.27500000000000002</v>
      </c>
      <c r="Q50" s="43">
        <f t="shared" si="6"/>
        <v>0.47499999999999998</v>
      </c>
      <c r="R50" s="43">
        <f t="shared" si="7"/>
        <v>0.91022669999999994</v>
      </c>
      <c r="S50" s="43"/>
      <c r="T50" s="43"/>
      <c r="U50" s="43"/>
      <c r="V50" s="61"/>
      <c r="W50" s="61"/>
      <c r="X50" s="43"/>
    </row>
    <row r="51" spans="1:24">
      <c r="A51" t="s">
        <v>79</v>
      </c>
      <c r="B51" s="1" t="s">
        <v>314</v>
      </c>
      <c r="C51" s="43">
        <f t="shared" si="1"/>
        <v>0.48907060000000002</v>
      </c>
      <c r="D51" s="43"/>
      <c r="F51" s="1">
        <v>3.8</v>
      </c>
      <c r="G51" s="1">
        <v>3.8</v>
      </c>
      <c r="H51" s="1">
        <v>1.6</v>
      </c>
      <c r="I51" s="1">
        <v>3.5</v>
      </c>
      <c r="J51" s="1">
        <v>3.8</v>
      </c>
      <c r="K51" s="43">
        <v>0.4468588</v>
      </c>
      <c r="L51" s="52"/>
      <c r="M51" s="43">
        <f t="shared" si="2"/>
        <v>0.30000000000000004</v>
      </c>
      <c r="N51" s="38">
        <f t="shared" si="3"/>
        <v>0.30000000000000004</v>
      </c>
      <c r="O51" s="36">
        <f t="shared" si="4"/>
        <v>0.85</v>
      </c>
      <c r="P51" s="43">
        <f t="shared" si="5"/>
        <v>0.375</v>
      </c>
      <c r="Q51" s="43">
        <f t="shared" si="6"/>
        <v>0.30000000000000004</v>
      </c>
      <c r="R51" s="43">
        <f t="shared" si="7"/>
        <v>0.5531412</v>
      </c>
      <c r="S51" s="43"/>
      <c r="T51" s="43"/>
      <c r="U51" s="43"/>
      <c r="V51" s="43"/>
      <c r="W51" s="43"/>
      <c r="X51" s="43"/>
    </row>
    <row r="52" spans="1:24">
      <c r="A52" t="s">
        <v>82</v>
      </c>
      <c r="B52" s="1" t="s">
        <v>360</v>
      </c>
      <c r="C52" s="43">
        <f t="shared" si="1"/>
        <v>0.64783924999999998</v>
      </c>
      <c r="D52" s="43"/>
      <c r="F52" s="1">
        <v>4</v>
      </c>
      <c r="G52" s="1">
        <v>4</v>
      </c>
      <c r="H52" s="1">
        <v>3.4</v>
      </c>
      <c r="I52" s="1">
        <v>3.6</v>
      </c>
      <c r="J52" s="1">
        <v>3.6</v>
      </c>
      <c r="K52" s="43">
        <v>2.4321499999999999E-2</v>
      </c>
      <c r="L52" s="52"/>
      <c r="M52" s="43">
        <f t="shared" si="2"/>
        <v>0.25</v>
      </c>
      <c r="N52" s="38">
        <f t="shared" si="3"/>
        <v>0.25</v>
      </c>
      <c r="O52" s="36">
        <f t="shared" si="4"/>
        <v>0.4</v>
      </c>
      <c r="P52" s="43">
        <f t="shared" si="5"/>
        <v>0.35</v>
      </c>
      <c r="Q52" s="43">
        <f t="shared" si="6"/>
        <v>0.35</v>
      </c>
      <c r="R52" s="43">
        <f t="shared" si="7"/>
        <v>0.9756785</v>
      </c>
      <c r="S52" s="43"/>
      <c r="T52" s="43"/>
      <c r="U52" s="43"/>
      <c r="V52" s="43"/>
      <c r="W52" s="43"/>
      <c r="X52" s="43"/>
    </row>
    <row r="53" spans="1:24">
      <c r="A53" t="s">
        <v>93</v>
      </c>
      <c r="B53" s="1" t="s">
        <v>284</v>
      </c>
      <c r="C53" s="43">
        <f t="shared" si="1"/>
        <v>0.60252525000000001</v>
      </c>
      <c r="D53" s="43"/>
      <c r="F53" s="1">
        <v>4.2</v>
      </c>
      <c r="G53" s="1">
        <v>3.9</v>
      </c>
      <c r="H53" s="1">
        <v>2.2999999999999998</v>
      </c>
      <c r="I53" s="1">
        <v>3.2</v>
      </c>
      <c r="J53" s="1">
        <v>4.0999999999999996</v>
      </c>
      <c r="K53" s="43">
        <v>0.15994949999999999</v>
      </c>
      <c r="L53" s="52"/>
      <c r="M53" s="43">
        <f t="shared" si="2"/>
        <v>0.19999999999999996</v>
      </c>
      <c r="N53" s="38">
        <f t="shared" si="3"/>
        <v>0.27500000000000002</v>
      </c>
      <c r="O53" s="36">
        <f t="shared" si="4"/>
        <v>0.67500000000000004</v>
      </c>
      <c r="P53" s="43">
        <f t="shared" si="5"/>
        <v>0.44999999999999996</v>
      </c>
      <c r="Q53" s="43">
        <f t="shared" si="6"/>
        <v>0.22500000000000009</v>
      </c>
      <c r="R53" s="43">
        <f t="shared" si="7"/>
        <v>0.84005050000000003</v>
      </c>
      <c r="S53" s="43"/>
      <c r="T53" s="43"/>
      <c r="U53" s="43"/>
      <c r="V53" s="43"/>
      <c r="W53" s="43"/>
      <c r="X53" s="43"/>
    </row>
    <row r="54" spans="1:24">
      <c r="A54" t="s">
        <v>92</v>
      </c>
      <c r="B54" s="1" t="s">
        <v>286</v>
      </c>
      <c r="C54" s="43">
        <f t="shared" si="1"/>
        <v>0.62251294999999995</v>
      </c>
      <c r="D54" s="43"/>
      <c r="F54" s="1">
        <v>4</v>
      </c>
      <c r="G54" s="1">
        <v>3.7</v>
      </c>
      <c r="H54" s="1">
        <v>2.5</v>
      </c>
      <c r="I54" s="1">
        <v>3.6</v>
      </c>
      <c r="J54" s="1">
        <v>3.2</v>
      </c>
      <c r="K54" s="43">
        <v>0.1549741</v>
      </c>
      <c r="L54" s="52"/>
      <c r="M54" s="43">
        <f t="shared" si="2"/>
        <v>0.25</v>
      </c>
      <c r="N54" s="38">
        <f t="shared" si="3"/>
        <v>0.32499999999999996</v>
      </c>
      <c r="O54" s="36">
        <f t="shared" si="4"/>
        <v>0.625</v>
      </c>
      <c r="P54" s="43">
        <f t="shared" si="5"/>
        <v>0.35</v>
      </c>
      <c r="Q54" s="43">
        <f t="shared" si="6"/>
        <v>0.44999999999999996</v>
      </c>
      <c r="R54" s="43">
        <f t="shared" si="7"/>
        <v>0.8450259</v>
      </c>
      <c r="S54" s="43"/>
      <c r="T54" s="43"/>
      <c r="U54" s="43"/>
      <c r="V54" s="43"/>
      <c r="W54" s="43"/>
      <c r="X54" s="43"/>
    </row>
    <row r="55" spans="1:24">
      <c r="A55" t="s">
        <v>84</v>
      </c>
      <c r="B55" s="1" t="s">
        <v>362</v>
      </c>
      <c r="C55" s="43">
        <f t="shared" si="1"/>
        <v>0.48510430000000004</v>
      </c>
      <c r="D55" s="43"/>
      <c r="F55" s="1">
        <v>4.0999999999999996</v>
      </c>
      <c r="G55" s="1">
        <v>3.8</v>
      </c>
      <c r="H55" s="1">
        <v>3.5</v>
      </c>
      <c r="I55" s="1">
        <v>3.9</v>
      </c>
      <c r="J55" s="1">
        <v>3.5</v>
      </c>
      <c r="K55" s="43">
        <v>0.33979140000000002</v>
      </c>
      <c r="L55" s="52"/>
      <c r="M55" s="43">
        <f t="shared" si="2"/>
        <v>0.22500000000000009</v>
      </c>
      <c r="N55" s="38">
        <f t="shared" si="3"/>
        <v>0.30000000000000004</v>
      </c>
      <c r="O55" s="36">
        <f t="shared" si="4"/>
        <v>0.375</v>
      </c>
      <c r="P55" s="43">
        <f t="shared" si="5"/>
        <v>0.27500000000000002</v>
      </c>
      <c r="Q55" s="43">
        <f t="shared" si="6"/>
        <v>0.375</v>
      </c>
      <c r="R55" s="43">
        <f t="shared" si="7"/>
        <v>0.66020860000000003</v>
      </c>
      <c r="S55" s="43"/>
      <c r="T55" s="43"/>
      <c r="U55" s="43"/>
      <c r="V55" s="43"/>
      <c r="W55" s="43"/>
      <c r="X55" s="43"/>
    </row>
    <row r="56" spans="1:24">
      <c r="A56" t="s">
        <v>85</v>
      </c>
      <c r="B56" s="1" t="s">
        <v>316</v>
      </c>
      <c r="C56" s="43">
        <f t="shared" si="1"/>
        <v>0.27258900000000003</v>
      </c>
      <c r="D56" s="43"/>
      <c r="F56" s="1">
        <v>2.9</v>
      </c>
      <c r="G56" s="1">
        <v>3.6</v>
      </c>
      <c r="H56" s="1">
        <v>2.4</v>
      </c>
      <c r="I56" s="1">
        <v>3.6</v>
      </c>
      <c r="J56" s="1">
        <v>3.7</v>
      </c>
      <c r="K56" s="43">
        <v>0.89482200000000001</v>
      </c>
      <c r="L56" s="52"/>
      <c r="M56" s="43">
        <f t="shared" si="2"/>
        <v>0.52500000000000002</v>
      </c>
      <c r="N56" s="38">
        <f t="shared" si="3"/>
        <v>0.35</v>
      </c>
      <c r="O56" s="36">
        <f t="shared" si="4"/>
        <v>0.65</v>
      </c>
      <c r="P56" s="43">
        <f t="shared" si="5"/>
        <v>0.35</v>
      </c>
      <c r="Q56" s="43">
        <f t="shared" si="6"/>
        <v>0.32499999999999996</v>
      </c>
      <c r="R56" s="43">
        <f t="shared" si="7"/>
        <v>0.10517799999999999</v>
      </c>
      <c r="S56" s="43"/>
      <c r="T56" s="43"/>
      <c r="U56" s="43"/>
      <c r="V56" s="43"/>
      <c r="W56" s="43"/>
      <c r="X56" s="43"/>
    </row>
    <row r="57" spans="1:24">
      <c r="A57" t="s">
        <v>90</v>
      </c>
      <c r="B57" s="1" t="s">
        <v>287</v>
      </c>
      <c r="C57" s="43">
        <f t="shared" si="1"/>
        <v>0.47556145</v>
      </c>
      <c r="D57" s="43"/>
      <c r="F57" s="1">
        <v>4.2</v>
      </c>
      <c r="G57" s="1">
        <v>4.2</v>
      </c>
      <c r="H57" s="1">
        <v>2.9</v>
      </c>
      <c r="I57" s="1">
        <v>3.8</v>
      </c>
      <c r="J57" s="1">
        <v>4</v>
      </c>
      <c r="K57" s="43">
        <v>0.34387709999999999</v>
      </c>
      <c r="L57" s="52"/>
      <c r="M57" s="43">
        <f t="shared" si="2"/>
        <v>0.19999999999999996</v>
      </c>
      <c r="N57" s="38">
        <f t="shared" si="3"/>
        <v>0.19999999999999996</v>
      </c>
      <c r="O57" s="36">
        <f t="shared" si="4"/>
        <v>0.52500000000000002</v>
      </c>
      <c r="P57" s="43">
        <f t="shared" si="5"/>
        <v>0.30000000000000004</v>
      </c>
      <c r="Q57" s="43">
        <f t="shared" si="6"/>
        <v>0.25</v>
      </c>
      <c r="R57" s="43">
        <f t="shared" si="7"/>
        <v>0.65612289999999995</v>
      </c>
      <c r="S57" s="43"/>
      <c r="T57" s="43"/>
      <c r="U57" s="43"/>
      <c r="V57" s="43"/>
      <c r="W57" s="43"/>
      <c r="X57" s="43"/>
    </row>
    <row r="58" spans="1:24">
      <c r="A58" t="s">
        <v>91</v>
      </c>
      <c r="B58" s="1" t="s">
        <v>364</v>
      </c>
      <c r="C58" s="43">
        <f t="shared" si="1"/>
        <v>0.71176639999999991</v>
      </c>
      <c r="D58" s="43"/>
      <c r="F58" s="1">
        <v>2.9</v>
      </c>
      <c r="G58" s="1">
        <v>2.5</v>
      </c>
      <c r="H58" s="1">
        <v>2.7</v>
      </c>
      <c r="I58" s="1">
        <v>2.7</v>
      </c>
      <c r="J58" s="1">
        <v>2.5</v>
      </c>
      <c r="K58" s="43">
        <v>0.16146720000000001</v>
      </c>
      <c r="L58" s="52"/>
      <c r="M58" s="43">
        <f t="shared" si="2"/>
        <v>0.52500000000000002</v>
      </c>
      <c r="N58" s="38">
        <f t="shared" si="3"/>
        <v>0.625</v>
      </c>
      <c r="O58" s="36">
        <f t="shared" si="4"/>
        <v>0.57499999999999996</v>
      </c>
      <c r="P58" s="43">
        <f t="shared" si="5"/>
        <v>0.57499999999999996</v>
      </c>
      <c r="Q58" s="43">
        <f t="shared" si="6"/>
        <v>0.625</v>
      </c>
      <c r="R58" s="43">
        <f t="shared" si="7"/>
        <v>0.83853279999999997</v>
      </c>
      <c r="S58" s="43"/>
      <c r="T58" s="43"/>
      <c r="U58" s="43"/>
      <c r="V58" s="43"/>
      <c r="W58" s="43"/>
      <c r="X58" s="43"/>
    </row>
    <row r="59" spans="1:24">
      <c r="A59" t="s">
        <v>106</v>
      </c>
      <c r="B59" s="1" t="s">
        <v>318</v>
      </c>
      <c r="C59" s="43">
        <f t="shared" si="1"/>
        <v>0.39425209999999999</v>
      </c>
      <c r="D59" s="43"/>
      <c r="F59" s="1">
        <v>4</v>
      </c>
      <c r="G59" s="1">
        <v>3.5</v>
      </c>
      <c r="H59" s="1">
        <v>3</v>
      </c>
      <c r="I59" s="1">
        <v>3.7</v>
      </c>
      <c r="J59" s="1">
        <v>3.5</v>
      </c>
      <c r="K59" s="43">
        <v>0.5764958</v>
      </c>
      <c r="L59" s="52"/>
      <c r="M59" s="43">
        <f t="shared" si="2"/>
        <v>0.25</v>
      </c>
      <c r="N59" s="38">
        <f t="shared" si="3"/>
        <v>0.375</v>
      </c>
      <c r="O59" s="36">
        <f t="shared" si="4"/>
        <v>0.5</v>
      </c>
      <c r="P59" s="43">
        <f t="shared" si="5"/>
        <v>0.32499999999999996</v>
      </c>
      <c r="Q59" s="43">
        <f t="shared" si="6"/>
        <v>0.375</v>
      </c>
      <c r="R59" s="43">
        <f t="shared" si="7"/>
        <v>0.4235042</v>
      </c>
      <c r="S59" s="43"/>
      <c r="T59" s="43"/>
      <c r="U59" s="43"/>
      <c r="V59" s="43"/>
      <c r="W59" s="43"/>
      <c r="X59" s="43"/>
    </row>
    <row r="60" spans="1:24">
      <c r="A60" t="s">
        <v>107</v>
      </c>
      <c r="B60" s="1" t="s">
        <v>243</v>
      </c>
      <c r="C60" s="43">
        <f t="shared" si="1"/>
        <v>0.66874450000000007</v>
      </c>
      <c r="D60" s="43"/>
      <c r="F60" s="1">
        <v>4</v>
      </c>
      <c r="G60" s="1">
        <v>3.4</v>
      </c>
      <c r="H60" s="1">
        <v>2.7</v>
      </c>
      <c r="I60" s="1">
        <v>3.3</v>
      </c>
      <c r="J60" s="1">
        <v>3</v>
      </c>
      <c r="K60" s="43">
        <v>9.2510999999999996E-2</v>
      </c>
      <c r="L60" s="52"/>
      <c r="M60" s="43">
        <f t="shared" si="2"/>
        <v>0.25</v>
      </c>
      <c r="N60" s="38">
        <f t="shared" si="3"/>
        <v>0.4</v>
      </c>
      <c r="O60" s="36">
        <f t="shared" si="4"/>
        <v>0.57499999999999996</v>
      </c>
      <c r="P60" s="43">
        <f t="shared" si="5"/>
        <v>0.42500000000000004</v>
      </c>
      <c r="Q60" s="43">
        <f t="shared" si="6"/>
        <v>0.5</v>
      </c>
      <c r="R60" s="43">
        <f t="shared" si="7"/>
        <v>0.90748899999999999</v>
      </c>
      <c r="S60" s="43"/>
      <c r="T60" s="43"/>
      <c r="U60" s="43"/>
      <c r="V60" s="43"/>
      <c r="W60" s="43"/>
      <c r="X60" s="43"/>
    </row>
    <row r="61" spans="1:24">
      <c r="A61" t="s">
        <v>97</v>
      </c>
      <c r="B61" s="1" t="s">
        <v>365</v>
      </c>
      <c r="C61" s="43">
        <f t="shared" si="1"/>
        <v>0.62739820000000002</v>
      </c>
      <c r="D61" s="43"/>
      <c r="F61" s="1">
        <v>4.0999999999999996</v>
      </c>
      <c r="G61" s="1">
        <v>4.2</v>
      </c>
      <c r="H61" s="1">
        <v>3.1</v>
      </c>
      <c r="I61" s="1">
        <v>3.5</v>
      </c>
      <c r="J61" s="1">
        <v>3.8</v>
      </c>
      <c r="K61" s="43">
        <v>6.0203600000000003E-2</v>
      </c>
      <c r="L61" s="52"/>
      <c r="M61" s="43">
        <f t="shared" si="2"/>
        <v>0.22500000000000009</v>
      </c>
      <c r="N61" s="38">
        <f t="shared" si="3"/>
        <v>0.19999999999999996</v>
      </c>
      <c r="O61" s="36">
        <f t="shared" si="4"/>
        <v>0.47499999999999998</v>
      </c>
      <c r="P61" s="43">
        <f t="shared" si="5"/>
        <v>0.375</v>
      </c>
      <c r="Q61" s="43">
        <f t="shared" si="6"/>
        <v>0.30000000000000004</v>
      </c>
      <c r="R61" s="43">
        <f t="shared" si="7"/>
        <v>0.93979639999999998</v>
      </c>
      <c r="S61" s="43"/>
      <c r="T61" s="43"/>
      <c r="U61" s="43"/>
      <c r="V61" s="43"/>
      <c r="W61" s="43"/>
      <c r="X61" s="43"/>
    </row>
    <row r="62" spans="1:24">
      <c r="A62" t="s">
        <v>98</v>
      </c>
      <c r="B62" s="1" t="s">
        <v>257</v>
      </c>
      <c r="C62" s="43">
        <f t="shared" si="1"/>
        <v>0.46078995</v>
      </c>
      <c r="D62" s="43"/>
      <c r="F62" s="1">
        <v>4.4000000000000004</v>
      </c>
      <c r="G62" s="1">
        <v>4.2</v>
      </c>
      <c r="H62" s="1">
        <v>3.2</v>
      </c>
      <c r="I62" s="1">
        <v>4.2</v>
      </c>
      <c r="J62" s="1">
        <v>4.3</v>
      </c>
      <c r="K62" s="43">
        <v>0.31342009999999998</v>
      </c>
      <c r="L62" s="52"/>
      <c r="M62" s="43">
        <f t="shared" si="2"/>
        <v>0.14999999999999991</v>
      </c>
      <c r="N62" s="38">
        <f t="shared" si="3"/>
        <v>0.19999999999999996</v>
      </c>
      <c r="O62" s="36">
        <f t="shared" si="4"/>
        <v>0.44999999999999996</v>
      </c>
      <c r="P62" s="43">
        <f t="shared" si="5"/>
        <v>0.19999999999999996</v>
      </c>
      <c r="Q62" s="43">
        <f t="shared" si="6"/>
        <v>0.17500000000000004</v>
      </c>
      <c r="R62" s="43">
        <f t="shared" si="7"/>
        <v>0.68657990000000002</v>
      </c>
      <c r="S62" s="43"/>
      <c r="T62" s="43"/>
      <c r="U62" s="43"/>
      <c r="V62" s="43"/>
      <c r="W62" s="43"/>
      <c r="X62" s="43"/>
    </row>
    <row r="63" spans="1:24">
      <c r="A63" t="s">
        <v>95</v>
      </c>
      <c r="B63" s="1" t="s">
        <v>288</v>
      </c>
      <c r="C63" s="43">
        <f t="shared" si="1"/>
        <v>0.48299385000000006</v>
      </c>
      <c r="D63" s="43"/>
      <c r="F63" s="1">
        <v>3.8</v>
      </c>
      <c r="G63" s="1">
        <v>3.7</v>
      </c>
      <c r="H63" s="1">
        <v>3</v>
      </c>
      <c r="I63" s="1">
        <v>3.8</v>
      </c>
      <c r="J63" s="1">
        <v>3.9</v>
      </c>
      <c r="K63" s="43">
        <v>0.37401230000000002</v>
      </c>
      <c r="L63" s="52"/>
      <c r="M63" s="43">
        <f t="shared" si="2"/>
        <v>0.30000000000000004</v>
      </c>
      <c r="N63" s="38">
        <f t="shared" si="3"/>
        <v>0.32499999999999996</v>
      </c>
      <c r="O63" s="36">
        <f t="shared" si="4"/>
        <v>0.5</v>
      </c>
      <c r="P63" s="43">
        <f t="shared" si="5"/>
        <v>0.30000000000000004</v>
      </c>
      <c r="Q63" s="43">
        <f t="shared" si="6"/>
        <v>0.27500000000000002</v>
      </c>
      <c r="R63" s="43">
        <f t="shared" si="7"/>
        <v>0.62598770000000004</v>
      </c>
      <c r="S63" s="43"/>
      <c r="T63" s="43"/>
      <c r="U63" s="43"/>
      <c r="V63" s="43"/>
      <c r="W63" s="43"/>
      <c r="X63" s="43"/>
    </row>
    <row r="64" spans="1:24">
      <c r="A64" t="s">
        <v>102</v>
      </c>
      <c r="B64" s="1" t="s">
        <v>244</v>
      </c>
      <c r="C64" s="43">
        <f t="shared" si="1"/>
        <v>0.40284090000000006</v>
      </c>
      <c r="D64" s="43"/>
      <c r="F64" s="1">
        <v>4.2</v>
      </c>
      <c r="G64" s="1">
        <v>4.2</v>
      </c>
      <c r="H64" s="1">
        <v>2.9</v>
      </c>
      <c r="I64" s="1">
        <v>3.6</v>
      </c>
      <c r="J64" s="1">
        <v>4.0999999999999996</v>
      </c>
      <c r="K64" s="43">
        <v>0.49431819999999999</v>
      </c>
      <c r="L64" s="52"/>
      <c r="M64" s="43">
        <f t="shared" si="2"/>
        <v>0.19999999999999996</v>
      </c>
      <c r="N64" s="38">
        <f t="shared" si="3"/>
        <v>0.19999999999999996</v>
      </c>
      <c r="O64" s="36">
        <f t="shared" si="4"/>
        <v>0.52500000000000002</v>
      </c>
      <c r="P64" s="43">
        <f t="shared" si="5"/>
        <v>0.35</v>
      </c>
      <c r="Q64" s="43">
        <f t="shared" si="6"/>
        <v>0.22500000000000009</v>
      </c>
      <c r="R64" s="43">
        <f t="shared" si="7"/>
        <v>0.50568180000000007</v>
      </c>
      <c r="S64" s="43"/>
      <c r="T64" s="43"/>
      <c r="U64" s="43"/>
      <c r="V64" s="43"/>
      <c r="W64" s="43"/>
      <c r="X64" s="43"/>
    </row>
    <row r="65" spans="1:24">
      <c r="A65" t="s">
        <v>94</v>
      </c>
      <c r="B65" s="1" t="s">
        <v>366</v>
      </c>
      <c r="C65" s="43">
        <f t="shared" si="1"/>
        <v>0.62682685000000005</v>
      </c>
      <c r="D65" s="43"/>
      <c r="F65" s="1">
        <v>2.7</v>
      </c>
      <c r="G65" s="1">
        <v>2</v>
      </c>
      <c r="H65" s="1">
        <v>1.3</v>
      </c>
      <c r="I65" s="1">
        <v>3.5</v>
      </c>
      <c r="J65" s="1">
        <v>3.5</v>
      </c>
      <c r="K65" s="43">
        <v>0.3463463</v>
      </c>
      <c r="L65" s="52"/>
      <c r="M65" s="43">
        <f t="shared" si="2"/>
        <v>0.57499999999999996</v>
      </c>
      <c r="N65" s="38">
        <f t="shared" si="3"/>
        <v>0.75</v>
      </c>
      <c r="O65" s="36">
        <f t="shared" si="4"/>
        <v>0.92500000000000004</v>
      </c>
      <c r="P65" s="43">
        <f t="shared" si="5"/>
        <v>0.375</v>
      </c>
      <c r="Q65" s="43">
        <f t="shared" si="6"/>
        <v>0.375</v>
      </c>
      <c r="R65" s="43">
        <f t="shared" si="7"/>
        <v>0.6536537</v>
      </c>
      <c r="S65" s="43"/>
      <c r="T65" s="43"/>
      <c r="U65" s="43"/>
      <c r="V65" s="43"/>
      <c r="W65" s="43"/>
      <c r="X65" s="43"/>
    </row>
    <row r="66" spans="1:24">
      <c r="A66" t="s">
        <v>104</v>
      </c>
      <c r="B66" s="1" t="s">
        <v>367</v>
      </c>
      <c r="C66" s="43">
        <f t="shared" si="1"/>
        <v>0.41658535000000002</v>
      </c>
      <c r="D66" s="43"/>
      <c r="F66" s="1">
        <v>3.5</v>
      </c>
      <c r="G66" s="1">
        <v>2.9</v>
      </c>
      <c r="H66" s="1">
        <v>2</v>
      </c>
      <c r="I66" s="1">
        <v>3.7</v>
      </c>
      <c r="J66" s="1">
        <v>2.7</v>
      </c>
      <c r="K66" s="43">
        <v>0.67682929999999997</v>
      </c>
      <c r="L66" s="52"/>
      <c r="M66" s="43">
        <f t="shared" si="2"/>
        <v>0.375</v>
      </c>
      <c r="N66" s="38">
        <f t="shared" si="3"/>
        <v>0.52500000000000002</v>
      </c>
      <c r="O66" s="36">
        <f t="shared" si="4"/>
        <v>0.75</v>
      </c>
      <c r="P66" s="43">
        <f t="shared" si="5"/>
        <v>0.32499999999999996</v>
      </c>
      <c r="Q66" s="43">
        <f t="shared" si="6"/>
        <v>0.57499999999999996</v>
      </c>
      <c r="R66" s="43">
        <f t="shared" si="7"/>
        <v>0.32317070000000003</v>
      </c>
      <c r="S66" s="43"/>
      <c r="T66" s="43"/>
      <c r="U66" s="43"/>
      <c r="V66" s="43"/>
      <c r="W66" s="43"/>
      <c r="X66" s="43"/>
    </row>
    <row r="67" spans="1:24">
      <c r="A67" t="s">
        <v>114</v>
      </c>
      <c r="B67" s="1" t="s">
        <v>368</v>
      </c>
      <c r="C67" s="43">
        <f t="shared" si="1"/>
        <v>0.58707785000000001</v>
      </c>
      <c r="D67" s="43"/>
      <c r="F67" s="1">
        <v>3.9</v>
      </c>
      <c r="G67" s="1">
        <v>3.3</v>
      </c>
      <c r="H67" s="1">
        <v>2.2000000000000002</v>
      </c>
      <c r="I67" s="1">
        <v>3</v>
      </c>
      <c r="J67" s="1">
        <v>2.8</v>
      </c>
      <c r="K67" s="43">
        <v>0.31584430000000002</v>
      </c>
      <c r="L67" s="48"/>
      <c r="M67" s="43">
        <f t="shared" si="2"/>
        <v>0.27500000000000002</v>
      </c>
      <c r="N67" s="38">
        <f t="shared" si="3"/>
        <v>0.42500000000000004</v>
      </c>
      <c r="O67" s="36">
        <f t="shared" si="4"/>
        <v>0.7</v>
      </c>
      <c r="P67" s="43">
        <f t="shared" si="5"/>
        <v>0.5</v>
      </c>
      <c r="Q67" s="43">
        <f t="shared" si="6"/>
        <v>0.55000000000000004</v>
      </c>
      <c r="R67" s="43">
        <f t="shared" si="7"/>
        <v>0.68415570000000003</v>
      </c>
      <c r="T67" s="43"/>
      <c r="U67" s="43"/>
      <c r="V67" s="43"/>
      <c r="W67" s="43"/>
    </row>
    <row r="68" spans="1:24">
      <c r="A68" t="s">
        <v>112</v>
      </c>
      <c r="B68" s="1" t="s">
        <v>290</v>
      </c>
      <c r="C68" s="43">
        <f t="shared" si="1"/>
        <v>0.75771279999999996</v>
      </c>
      <c r="D68" s="43"/>
      <c r="F68" s="1">
        <v>3</v>
      </c>
      <c r="G68" s="1">
        <v>2.7</v>
      </c>
      <c r="H68" s="1">
        <v>2.9</v>
      </c>
      <c r="I68" s="1">
        <v>3</v>
      </c>
      <c r="J68" s="1">
        <v>2.6</v>
      </c>
      <c r="K68" s="43">
        <v>2.45744E-2</v>
      </c>
      <c r="L68" s="48"/>
      <c r="M68" s="43">
        <f t="shared" si="2"/>
        <v>0.5</v>
      </c>
      <c r="N68" s="38">
        <f t="shared" si="3"/>
        <v>0.57499999999999996</v>
      </c>
      <c r="O68" s="36">
        <f t="shared" si="4"/>
        <v>0.52500000000000002</v>
      </c>
      <c r="P68" s="43">
        <f t="shared" si="5"/>
        <v>0.5</v>
      </c>
      <c r="Q68" s="43">
        <f t="shared" si="6"/>
        <v>0.6</v>
      </c>
      <c r="R68" s="43">
        <f t="shared" si="7"/>
        <v>0.9754256</v>
      </c>
      <c r="T68" s="43"/>
      <c r="U68" s="43"/>
      <c r="V68" s="43"/>
      <c r="W68" s="43"/>
    </row>
    <row r="69" spans="1:24">
      <c r="A69" t="s">
        <v>115</v>
      </c>
      <c r="B69" s="1" t="s">
        <v>369</v>
      </c>
      <c r="C69" s="43">
        <f t="shared" si="1"/>
        <v>0.72459045</v>
      </c>
      <c r="D69" s="43"/>
      <c r="F69" s="1">
        <v>3.5</v>
      </c>
      <c r="G69" s="1">
        <v>3.2</v>
      </c>
      <c r="H69" s="1">
        <v>3.1</v>
      </c>
      <c r="I69" s="1">
        <v>3</v>
      </c>
      <c r="J69" s="1">
        <v>2.5</v>
      </c>
      <c r="K69" s="43">
        <v>3.58191E-2</v>
      </c>
      <c r="L69" s="48"/>
      <c r="M69" s="43">
        <f t="shared" si="2"/>
        <v>0.375</v>
      </c>
      <c r="N69" s="38">
        <f t="shared" si="3"/>
        <v>0.44999999999999996</v>
      </c>
      <c r="O69" s="36">
        <f t="shared" si="4"/>
        <v>0.47499999999999998</v>
      </c>
      <c r="P69" s="43">
        <f t="shared" si="5"/>
        <v>0.5</v>
      </c>
      <c r="Q69" s="43">
        <f t="shared" si="6"/>
        <v>0.625</v>
      </c>
      <c r="R69" s="43">
        <f t="shared" si="7"/>
        <v>0.96418090000000001</v>
      </c>
      <c r="T69" s="43"/>
      <c r="U69" s="43"/>
      <c r="V69" s="43"/>
      <c r="W69" s="43"/>
    </row>
    <row r="70" spans="1:24">
      <c r="A70" t="s">
        <v>110</v>
      </c>
      <c r="B70" s="1" t="s">
        <v>323</v>
      </c>
      <c r="C70" s="43">
        <f t="shared" si="1"/>
        <v>0.3424796</v>
      </c>
      <c r="D70" s="43"/>
      <c r="F70" s="1">
        <v>4.5</v>
      </c>
      <c r="G70" s="1">
        <v>4.2</v>
      </c>
      <c r="H70" s="1">
        <v>2.7</v>
      </c>
      <c r="I70" s="1">
        <v>3.5</v>
      </c>
      <c r="J70" s="1">
        <v>3.7</v>
      </c>
      <c r="K70" s="43">
        <v>0.63504079999999996</v>
      </c>
      <c r="L70" s="48"/>
      <c r="M70" s="43">
        <f t="shared" si="2"/>
        <v>0.125</v>
      </c>
      <c r="N70" s="38">
        <f t="shared" si="3"/>
        <v>0.19999999999999996</v>
      </c>
      <c r="O70" s="36">
        <f t="shared" si="4"/>
        <v>0.57499999999999996</v>
      </c>
      <c r="P70" s="43">
        <f t="shared" si="5"/>
        <v>0.375</v>
      </c>
      <c r="Q70" s="43">
        <f t="shared" si="6"/>
        <v>0.32499999999999996</v>
      </c>
      <c r="R70" s="43">
        <f t="shared" si="7"/>
        <v>0.36495920000000004</v>
      </c>
      <c r="T70" s="43"/>
      <c r="U70" s="43"/>
      <c r="V70" s="43"/>
      <c r="W70" s="43"/>
    </row>
    <row r="71" spans="1:24">
      <c r="A71" t="s">
        <v>113</v>
      </c>
      <c r="B71" s="1" t="s">
        <v>370</v>
      </c>
      <c r="C71" s="43">
        <f t="shared" si="1"/>
        <v>0.79822835000000003</v>
      </c>
      <c r="D71" s="43"/>
      <c r="F71" s="1">
        <v>3</v>
      </c>
      <c r="G71" s="1">
        <v>2.2000000000000002</v>
      </c>
      <c r="H71" s="1">
        <v>2.9</v>
      </c>
      <c r="I71" s="1">
        <v>2.8</v>
      </c>
      <c r="J71" s="1">
        <v>1.9</v>
      </c>
      <c r="K71" s="43">
        <v>1.3543299999999999E-2</v>
      </c>
      <c r="L71" s="48"/>
      <c r="M71" s="43">
        <f t="shared" si="2"/>
        <v>0.5</v>
      </c>
      <c r="N71" s="38">
        <f t="shared" si="3"/>
        <v>0.7</v>
      </c>
      <c r="O71" s="36">
        <f t="shared" si="4"/>
        <v>0.52500000000000002</v>
      </c>
      <c r="P71" s="43">
        <f t="shared" si="5"/>
        <v>0.55000000000000004</v>
      </c>
      <c r="Q71" s="43">
        <f t="shared" si="6"/>
        <v>0.77500000000000002</v>
      </c>
      <c r="R71" s="43">
        <f t="shared" si="7"/>
        <v>0.98645669999999996</v>
      </c>
      <c r="T71" s="43"/>
      <c r="U71" s="43"/>
      <c r="V71" s="43"/>
      <c r="W71" s="43"/>
    </row>
    <row r="72" spans="1:24">
      <c r="A72" t="s">
        <v>116</v>
      </c>
      <c r="B72" s="1" t="s">
        <v>240</v>
      </c>
      <c r="C72" s="43">
        <f t="shared" si="1"/>
        <v>0.39318390000000003</v>
      </c>
      <c r="D72" s="43"/>
      <c r="F72" s="1">
        <v>4.0999999999999996</v>
      </c>
      <c r="G72" s="1">
        <v>4</v>
      </c>
      <c r="H72" s="1">
        <v>3.3</v>
      </c>
      <c r="I72" s="1">
        <v>4.2</v>
      </c>
      <c r="J72" s="1">
        <v>3.6</v>
      </c>
      <c r="K72" s="43">
        <v>0.50363219999999997</v>
      </c>
      <c r="L72" s="48"/>
      <c r="M72" s="43">
        <f t="shared" si="2"/>
        <v>0.22500000000000009</v>
      </c>
      <c r="N72" s="38">
        <f t="shared" si="3"/>
        <v>0.25</v>
      </c>
      <c r="O72" s="36">
        <f t="shared" si="4"/>
        <v>0.42500000000000004</v>
      </c>
      <c r="P72" s="43">
        <f t="shared" si="5"/>
        <v>0.19999999999999996</v>
      </c>
      <c r="Q72" s="43">
        <f t="shared" si="6"/>
        <v>0.35</v>
      </c>
      <c r="R72" s="43">
        <f t="shared" si="7"/>
        <v>0.49636780000000003</v>
      </c>
      <c r="T72" s="43"/>
      <c r="U72" s="43"/>
      <c r="V72" s="43"/>
      <c r="W72" s="43"/>
    </row>
    <row r="73" spans="1:24">
      <c r="A73" t="s">
        <v>153</v>
      </c>
      <c r="B73" s="1" t="s">
        <v>371</v>
      </c>
      <c r="C73" s="43">
        <f t="shared" ref="C73:C107" si="8">IF(COUNT(M73:R73)&lt;6,"..",AVERAGE(AVERAGE(M73:Q73),R73))</f>
        <v>0.51279410000000003</v>
      </c>
      <c r="D73" s="43"/>
      <c r="F73" s="1">
        <v>3.1</v>
      </c>
      <c r="G73" s="1">
        <v>2.8</v>
      </c>
      <c r="H73" s="1">
        <v>2.8</v>
      </c>
      <c r="I73" s="1">
        <v>2.8</v>
      </c>
      <c r="J73" s="1">
        <v>2.4</v>
      </c>
      <c r="K73" s="43">
        <v>0.52941179999999999</v>
      </c>
      <c r="L73" s="48"/>
      <c r="M73" s="43">
        <f t="shared" ref="M73:M107" si="9">IF(ISNUMBER(F73)=TRUE,M$5*(F73-M$4)/(M$3-M$4)+(1-M$5)*(1-(F73-M$4)/(M$3-M$4)),"..")</f>
        <v>0.47499999999999998</v>
      </c>
      <c r="N73" s="38">
        <f t="shared" ref="N73:N107" si="10">IF(ISNUMBER(G73)=TRUE,N$5*(G73-N$4)/(N$3-N$4)+(1-N$5)*(1-(G73-N$4)/(N$3-N$4)),"..")</f>
        <v>0.55000000000000004</v>
      </c>
      <c r="O73" s="36">
        <f t="shared" ref="O73:O107" si="11">IF(ISNUMBER(H73)=TRUE,O$5*(H73-O$4)/(O$3-O$4)+(1-O$5)*(1-(H73-O$4)/(O$3-O$4)),"..")</f>
        <v>0.55000000000000004</v>
      </c>
      <c r="P73" s="43">
        <f t="shared" ref="P73:P107" si="12">IF(ISNUMBER(I73)=TRUE,P$5*(I73-P$4)/(P$3-P$4)+(1-P$5)*(1-(I73-P$4)/(P$3-P$4)),"..")</f>
        <v>0.55000000000000004</v>
      </c>
      <c r="Q73" s="43">
        <f t="shared" ref="Q73:Q107" si="13">IF(ISNUMBER(J73)=TRUE,Q$5*(J73-Q$4)/(Q$3-Q$4)+(1-Q$5)*(1-(J73-Q$4)/(Q$3-Q$4)),"..")</f>
        <v>0.65</v>
      </c>
      <c r="R73" s="43">
        <f t="shared" ref="R73:R107" si="14">IF(ISNUMBER(K73)=TRUE,R$5*(K73-R$4)/(R$3-R$4)+(1-R$5)*(1-(K73-R$4)/(R$3-R$4)),"..")</f>
        <v>0.47058820000000001</v>
      </c>
      <c r="T73" s="43"/>
      <c r="U73" s="43"/>
      <c r="V73" s="43"/>
      <c r="W73" s="43"/>
    </row>
    <row r="74" spans="1:24">
      <c r="A74" t="s">
        <v>120</v>
      </c>
      <c r="B74" s="1" t="s">
        <v>372</v>
      </c>
      <c r="C74" s="43">
        <f t="shared" si="8"/>
        <v>0.58552084999999998</v>
      </c>
      <c r="D74" s="43"/>
      <c r="F74" s="1">
        <v>4</v>
      </c>
      <c r="G74" s="1">
        <v>3.7</v>
      </c>
      <c r="H74" s="1">
        <v>2.2999999999999998</v>
      </c>
      <c r="I74" s="1">
        <v>3.5</v>
      </c>
      <c r="J74" s="1">
        <v>2.7</v>
      </c>
      <c r="K74" s="43">
        <v>0.26895829999999998</v>
      </c>
      <c r="L74" s="48"/>
      <c r="M74" s="43">
        <f t="shared" si="9"/>
        <v>0.25</v>
      </c>
      <c r="N74" s="38">
        <f t="shared" si="10"/>
        <v>0.32499999999999996</v>
      </c>
      <c r="O74" s="36">
        <f t="shared" si="11"/>
        <v>0.67500000000000004</v>
      </c>
      <c r="P74" s="43">
        <f t="shared" si="12"/>
        <v>0.375</v>
      </c>
      <c r="Q74" s="43">
        <f t="shared" si="13"/>
        <v>0.57499999999999996</v>
      </c>
      <c r="R74" s="43">
        <f t="shared" si="14"/>
        <v>0.73104170000000002</v>
      </c>
      <c r="T74" s="43"/>
      <c r="U74" s="43"/>
      <c r="V74" s="43"/>
      <c r="W74" s="43"/>
    </row>
    <row r="75" spans="1:24">
      <c r="A75" t="s">
        <v>118</v>
      </c>
      <c r="B75" s="1" t="s">
        <v>261</v>
      </c>
      <c r="C75" s="43">
        <f t="shared" si="8"/>
        <v>0.51987079999999997</v>
      </c>
      <c r="D75" s="61"/>
      <c r="F75" s="1">
        <v>4.2</v>
      </c>
      <c r="G75" s="1">
        <v>4.3</v>
      </c>
      <c r="H75" s="1">
        <v>2.9</v>
      </c>
      <c r="I75" s="1">
        <v>4</v>
      </c>
      <c r="J75" s="1">
        <v>4.4000000000000004</v>
      </c>
      <c r="K75" s="43">
        <v>0.22025839999999999</v>
      </c>
      <c r="L75" s="48"/>
      <c r="M75" s="43">
        <f t="shared" si="9"/>
        <v>0.19999999999999996</v>
      </c>
      <c r="N75" s="38">
        <f t="shared" si="10"/>
        <v>0.17500000000000004</v>
      </c>
      <c r="O75" s="36">
        <f t="shared" si="11"/>
        <v>0.52500000000000002</v>
      </c>
      <c r="P75" s="43">
        <f t="shared" si="12"/>
        <v>0.25</v>
      </c>
      <c r="Q75" s="43">
        <f t="shared" si="13"/>
        <v>0.14999999999999991</v>
      </c>
      <c r="R75" s="43">
        <f t="shared" si="14"/>
        <v>0.77974160000000003</v>
      </c>
      <c r="T75" s="43"/>
      <c r="U75" s="43"/>
      <c r="V75" s="61"/>
      <c r="W75" s="61"/>
    </row>
    <row r="76" spans="1:24">
      <c r="A76" t="s">
        <v>119</v>
      </c>
      <c r="B76" s="1" t="s">
        <v>373</v>
      </c>
      <c r="C76" s="43">
        <f t="shared" si="8"/>
        <v>0.65187985000000004</v>
      </c>
      <c r="D76" s="43"/>
      <c r="F76" s="1">
        <v>3.6</v>
      </c>
      <c r="G76" s="1">
        <v>3.5</v>
      </c>
      <c r="H76" s="1">
        <v>2</v>
      </c>
      <c r="I76" s="1">
        <v>3.5</v>
      </c>
      <c r="J76" s="1">
        <v>3.1</v>
      </c>
      <c r="K76" s="43">
        <v>0.1612403</v>
      </c>
      <c r="L76" s="48"/>
      <c r="M76" s="43">
        <f t="shared" si="9"/>
        <v>0.35</v>
      </c>
      <c r="N76" s="38">
        <f t="shared" si="10"/>
        <v>0.375</v>
      </c>
      <c r="O76" s="36">
        <f t="shared" si="11"/>
        <v>0.75</v>
      </c>
      <c r="P76" s="43">
        <f t="shared" si="12"/>
        <v>0.375</v>
      </c>
      <c r="Q76" s="43">
        <f t="shared" si="13"/>
        <v>0.47499999999999998</v>
      </c>
      <c r="R76" s="43">
        <f t="shared" si="14"/>
        <v>0.8387597</v>
      </c>
      <c r="T76" s="43"/>
      <c r="U76" s="43"/>
      <c r="V76" s="43"/>
      <c r="W76" s="43"/>
    </row>
    <row r="77" spans="1:24">
      <c r="A77" t="s">
        <v>121</v>
      </c>
      <c r="B77" s="1" t="s">
        <v>291</v>
      </c>
      <c r="C77" s="43">
        <f t="shared" si="8"/>
        <v>0.63445830000000003</v>
      </c>
      <c r="D77" s="43"/>
      <c r="F77" s="1">
        <v>3.6</v>
      </c>
      <c r="G77" s="1">
        <v>3.4</v>
      </c>
      <c r="H77" s="1">
        <v>2.8</v>
      </c>
      <c r="I77" s="1">
        <v>3.4</v>
      </c>
      <c r="J77" s="1">
        <v>3.3</v>
      </c>
      <c r="K77" s="43">
        <v>0.15608340000000001</v>
      </c>
      <c r="L77" s="48"/>
      <c r="M77" s="43">
        <f t="shared" si="9"/>
        <v>0.35</v>
      </c>
      <c r="N77" s="38">
        <f t="shared" si="10"/>
        <v>0.4</v>
      </c>
      <c r="O77" s="36">
        <f t="shared" si="11"/>
        <v>0.55000000000000004</v>
      </c>
      <c r="P77" s="43">
        <f t="shared" si="12"/>
        <v>0.4</v>
      </c>
      <c r="Q77" s="43">
        <f t="shared" si="13"/>
        <v>0.42500000000000004</v>
      </c>
      <c r="R77" s="43">
        <f t="shared" si="14"/>
        <v>0.84391660000000002</v>
      </c>
      <c r="T77" s="43"/>
      <c r="U77" s="43"/>
      <c r="V77" s="43"/>
      <c r="W77" s="43"/>
    </row>
    <row r="78" spans="1:24">
      <c r="A78" t="s">
        <v>122</v>
      </c>
      <c r="B78" s="1" t="s">
        <v>292</v>
      </c>
      <c r="C78" s="43">
        <f t="shared" si="8"/>
        <v>0.67661969999999994</v>
      </c>
      <c r="D78" s="43"/>
      <c r="F78" s="1">
        <v>4.2</v>
      </c>
      <c r="G78" s="1">
        <v>3.7</v>
      </c>
      <c r="H78" s="1">
        <v>2.8</v>
      </c>
      <c r="I78" s="1">
        <v>3.2</v>
      </c>
      <c r="J78" s="1">
        <v>3.4</v>
      </c>
      <c r="K78" s="43">
        <v>3.17606E-2</v>
      </c>
      <c r="L78" s="48"/>
      <c r="M78" s="43">
        <f t="shared" si="9"/>
        <v>0.19999999999999996</v>
      </c>
      <c r="N78" s="38">
        <f t="shared" si="10"/>
        <v>0.32499999999999996</v>
      </c>
      <c r="O78" s="36">
        <f t="shared" si="11"/>
        <v>0.55000000000000004</v>
      </c>
      <c r="P78" s="43">
        <f t="shared" si="12"/>
        <v>0.44999999999999996</v>
      </c>
      <c r="Q78" s="43">
        <f t="shared" si="13"/>
        <v>0.4</v>
      </c>
      <c r="R78" s="43">
        <f t="shared" si="14"/>
        <v>0.96823939999999997</v>
      </c>
      <c r="T78" s="43"/>
      <c r="U78" s="43"/>
      <c r="V78" s="43"/>
      <c r="W78" s="43"/>
    </row>
    <row r="79" spans="1:24">
      <c r="A79" t="s">
        <v>124</v>
      </c>
      <c r="B79" s="1" t="s">
        <v>293</v>
      </c>
      <c r="C79" s="43">
        <f t="shared" si="8"/>
        <v>0.48443770000000003</v>
      </c>
      <c r="D79" s="43"/>
      <c r="F79" s="1">
        <v>4.5</v>
      </c>
      <c r="G79" s="1">
        <v>4.5</v>
      </c>
      <c r="H79" s="1">
        <v>3.1</v>
      </c>
      <c r="I79" s="1">
        <v>3.8</v>
      </c>
      <c r="J79" s="1">
        <v>4</v>
      </c>
      <c r="K79" s="43">
        <v>0.28612460000000001</v>
      </c>
      <c r="L79" s="48"/>
      <c r="M79" s="43">
        <f t="shared" si="9"/>
        <v>0.125</v>
      </c>
      <c r="N79" s="38">
        <f t="shared" si="10"/>
        <v>0.125</v>
      </c>
      <c r="O79" s="36">
        <f t="shared" si="11"/>
        <v>0.47499999999999998</v>
      </c>
      <c r="P79" s="43">
        <f t="shared" si="12"/>
        <v>0.30000000000000004</v>
      </c>
      <c r="Q79" s="43">
        <f t="shared" si="13"/>
        <v>0.25</v>
      </c>
      <c r="R79" s="43">
        <f t="shared" si="14"/>
        <v>0.71387540000000005</v>
      </c>
      <c r="T79" s="43"/>
      <c r="U79" s="43"/>
      <c r="V79" s="43"/>
      <c r="W79" s="43"/>
    </row>
    <row r="80" spans="1:24">
      <c r="A80" t="s">
        <v>125</v>
      </c>
      <c r="B80" s="1" t="s">
        <v>294</v>
      </c>
      <c r="C80" s="43">
        <f t="shared" si="8"/>
        <v>0.54753889999999994</v>
      </c>
      <c r="D80" s="43"/>
      <c r="F80" s="1">
        <v>3.5</v>
      </c>
      <c r="G80" s="1">
        <v>3.6</v>
      </c>
      <c r="H80" s="1">
        <v>3.2</v>
      </c>
      <c r="I80" s="1">
        <v>3.9</v>
      </c>
      <c r="J80" s="1">
        <v>3.7</v>
      </c>
      <c r="K80" s="43">
        <v>0.25992219999999999</v>
      </c>
      <c r="L80" s="48"/>
      <c r="M80" s="43">
        <f t="shared" si="9"/>
        <v>0.375</v>
      </c>
      <c r="N80" s="38">
        <f t="shared" si="10"/>
        <v>0.35</v>
      </c>
      <c r="O80" s="36">
        <f t="shared" si="11"/>
        <v>0.44999999999999996</v>
      </c>
      <c r="P80" s="43">
        <f t="shared" si="12"/>
        <v>0.27500000000000002</v>
      </c>
      <c r="Q80" s="43">
        <f t="shared" si="13"/>
        <v>0.32499999999999996</v>
      </c>
      <c r="R80" s="43">
        <f t="shared" si="14"/>
        <v>0.74007780000000001</v>
      </c>
      <c r="T80" s="43"/>
      <c r="U80" s="43"/>
      <c r="V80" s="43"/>
      <c r="W80" s="43"/>
    </row>
    <row r="81" spans="1:23">
      <c r="A81" t="s">
        <v>126</v>
      </c>
      <c r="B81" s="1" t="s">
        <v>374</v>
      </c>
      <c r="C81" s="43">
        <f t="shared" si="8"/>
        <v>0.57880704999999999</v>
      </c>
      <c r="D81" s="43"/>
      <c r="F81" s="1">
        <v>2.6</v>
      </c>
      <c r="G81" s="1">
        <v>2.1</v>
      </c>
      <c r="H81" s="1">
        <v>1.8</v>
      </c>
      <c r="I81" s="1">
        <v>3.2</v>
      </c>
      <c r="J81" s="1">
        <v>3.6</v>
      </c>
      <c r="K81" s="43">
        <v>0.42738589999999999</v>
      </c>
      <c r="L81" s="48"/>
      <c r="M81" s="43">
        <f t="shared" si="9"/>
        <v>0.6</v>
      </c>
      <c r="N81" s="38">
        <f t="shared" si="10"/>
        <v>0.72499999999999998</v>
      </c>
      <c r="O81" s="36">
        <f t="shared" si="11"/>
        <v>0.8</v>
      </c>
      <c r="P81" s="43">
        <f t="shared" si="12"/>
        <v>0.44999999999999996</v>
      </c>
      <c r="Q81" s="43">
        <f t="shared" si="13"/>
        <v>0.35</v>
      </c>
      <c r="R81" s="43">
        <f t="shared" si="14"/>
        <v>0.57261410000000001</v>
      </c>
      <c r="T81" s="43"/>
      <c r="U81" s="43"/>
      <c r="V81" s="43"/>
      <c r="W81" s="43"/>
    </row>
    <row r="82" spans="1:23">
      <c r="A82" t="s">
        <v>128</v>
      </c>
      <c r="B82" s="1" t="s">
        <v>324</v>
      </c>
      <c r="C82" s="43">
        <f t="shared" si="8"/>
        <v>0.32697110000000001</v>
      </c>
      <c r="D82" s="43"/>
      <c r="F82" s="1">
        <v>4.4000000000000004</v>
      </c>
      <c r="G82" s="1">
        <v>4.5</v>
      </c>
      <c r="H82" s="1">
        <v>3</v>
      </c>
      <c r="I82" s="1">
        <v>4</v>
      </c>
      <c r="J82" s="1">
        <v>4.2</v>
      </c>
      <c r="K82" s="43">
        <v>0.59105779999999997</v>
      </c>
      <c r="L82" s="48"/>
      <c r="M82" s="43">
        <f t="shared" si="9"/>
        <v>0.14999999999999991</v>
      </c>
      <c r="N82" s="38">
        <f t="shared" si="10"/>
        <v>0.125</v>
      </c>
      <c r="O82" s="36">
        <f t="shared" si="11"/>
        <v>0.5</v>
      </c>
      <c r="P82" s="43">
        <f t="shared" si="12"/>
        <v>0.25</v>
      </c>
      <c r="Q82" s="43">
        <f t="shared" si="13"/>
        <v>0.19999999999999996</v>
      </c>
      <c r="R82" s="43">
        <f t="shared" si="14"/>
        <v>0.40894220000000003</v>
      </c>
      <c r="T82" s="43"/>
      <c r="U82" s="43"/>
      <c r="V82" s="43"/>
      <c r="W82" s="43"/>
    </row>
    <row r="83" spans="1:23">
      <c r="A83" t="s">
        <v>155</v>
      </c>
      <c r="B83" s="1" t="s">
        <v>295</v>
      </c>
      <c r="C83" s="43">
        <f t="shared" si="8"/>
        <v>0.55641770000000002</v>
      </c>
      <c r="D83" s="43"/>
      <c r="F83" s="1">
        <v>4.2</v>
      </c>
      <c r="G83" s="1">
        <v>3.8</v>
      </c>
      <c r="H83" s="1">
        <v>3.4</v>
      </c>
      <c r="I83" s="1">
        <v>3.8</v>
      </c>
      <c r="J83" s="1">
        <v>3.9</v>
      </c>
      <c r="K83" s="43">
        <v>0.18216460000000001</v>
      </c>
      <c r="L83" s="38"/>
      <c r="M83" s="43">
        <f t="shared" si="9"/>
        <v>0.19999999999999996</v>
      </c>
      <c r="N83" s="38">
        <f t="shared" si="10"/>
        <v>0.30000000000000004</v>
      </c>
      <c r="O83" s="36">
        <f t="shared" si="11"/>
        <v>0.4</v>
      </c>
      <c r="P83" s="43">
        <f t="shared" si="12"/>
        <v>0.30000000000000004</v>
      </c>
      <c r="Q83" s="43">
        <f t="shared" si="13"/>
        <v>0.27500000000000002</v>
      </c>
      <c r="R83" s="43">
        <f t="shared" si="14"/>
        <v>0.81783539999999999</v>
      </c>
      <c r="T83" s="43"/>
      <c r="U83" s="61"/>
      <c r="V83" s="43"/>
      <c r="W83" s="43"/>
    </row>
    <row r="84" spans="1:23">
      <c r="A84" t="s">
        <v>131</v>
      </c>
      <c r="B84" s="1" t="s">
        <v>325</v>
      </c>
      <c r="C84" s="43">
        <f t="shared" si="8"/>
        <v>0.35877424999999996</v>
      </c>
      <c r="D84" s="43"/>
      <c r="F84" s="1">
        <v>3.5</v>
      </c>
      <c r="G84" s="1">
        <v>3.4</v>
      </c>
      <c r="H84" s="1">
        <v>2.6</v>
      </c>
      <c r="I84" s="1">
        <v>3.3</v>
      </c>
      <c r="J84" s="1">
        <v>3.5</v>
      </c>
      <c r="K84" s="43">
        <v>0.71745150000000002</v>
      </c>
      <c r="L84" s="36"/>
      <c r="M84" s="43">
        <f t="shared" si="9"/>
        <v>0.375</v>
      </c>
      <c r="N84" s="38">
        <f t="shared" si="10"/>
        <v>0.4</v>
      </c>
      <c r="O84" s="36">
        <f t="shared" si="11"/>
        <v>0.6</v>
      </c>
      <c r="P84" s="43">
        <f t="shared" si="12"/>
        <v>0.42500000000000004</v>
      </c>
      <c r="Q84" s="43">
        <f t="shared" si="13"/>
        <v>0.375</v>
      </c>
      <c r="R84" s="43">
        <f t="shared" si="14"/>
        <v>0.28254849999999998</v>
      </c>
      <c r="T84" s="43"/>
      <c r="U84" s="43"/>
      <c r="V84" s="43"/>
      <c r="W84" s="43"/>
    </row>
    <row r="85" spans="1:23">
      <c r="A85" t="s">
        <v>129</v>
      </c>
      <c r="B85" s="1" t="s">
        <v>387</v>
      </c>
      <c r="C85" s="43">
        <f t="shared" si="8"/>
        <v>0.72853694999999996</v>
      </c>
      <c r="D85" s="43"/>
      <c r="F85" s="1">
        <v>2.9</v>
      </c>
      <c r="G85" s="1">
        <v>2.6</v>
      </c>
      <c r="H85" s="1">
        <v>3</v>
      </c>
      <c r="I85" s="1">
        <v>2.9</v>
      </c>
      <c r="J85" s="1">
        <v>2.7</v>
      </c>
      <c r="K85" s="43">
        <v>8.7926099999999993E-2</v>
      </c>
      <c r="L85" s="36"/>
      <c r="M85" s="43">
        <f t="shared" si="9"/>
        <v>0.52500000000000002</v>
      </c>
      <c r="N85" s="38">
        <f t="shared" si="10"/>
        <v>0.6</v>
      </c>
      <c r="O85" s="36">
        <f t="shared" si="11"/>
        <v>0.5</v>
      </c>
      <c r="P85" s="43">
        <f t="shared" si="12"/>
        <v>0.52500000000000002</v>
      </c>
      <c r="Q85" s="43">
        <f t="shared" si="13"/>
        <v>0.57499999999999996</v>
      </c>
      <c r="R85" s="43">
        <f t="shared" si="14"/>
        <v>0.91207389999999999</v>
      </c>
      <c r="T85" s="43"/>
      <c r="U85" s="43"/>
      <c r="V85" s="43"/>
      <c r="W85" s="43"/>
    </row>
    <row r="86" spans="1:23">
      <c r="A86" t="s">
        <v>135</v>
      </c>
      <c r="B86" s="1" t="s">
        <v>297</v>
      </c>
      <c r="C86" s="43">
        <f t="shared" si="8"/>
        <v>0.64841609999999994</v>
      </c>
      <c r="D86" s="43"/>
      <c r="F86" s="1">
        <v>4.3</v>
      </c>
      <c r="G86" s="1">
        <v>3.7</v>
      </c>
      <c r="H86" s="1">
        <v>3.1</v>
      </c>
      <c r="I86" s="1">
        <v>3.6</v>
      </c>
      <c r="J86" s="1">
        <v>3.5</v>
      </c>
      <c r="K86" s="43">
        <v>4.3167799999999999E-2</v>
      </c>
      <c r="L86" s="36"/>
      <c r="M86" s="43">
        <f t="shared" si="9"/>
        <v>0.17500000000000004</v>
      </c>
      <c r="N86" s="38">
        <f t="shared" si="10"/>
        <v>0.32499999999999996</v>
      </c>
      <c r="O86" s="36">
        <f t="shared" si="11"/>
        <v>0.47499999999999998</v>
      </c>
      <c r="P86" s="43">
        <f t="shared" si="12"/>
        <v>0.35</v>
      </c>
      <c r="Q86" s="43">
        <f t="shared" si="13"/>
        <v>0.375</v>
      </c>
      <c r="R86" s="43">
        <f t="shared" si="14"/>
        <v>0.95683220000000002</v>
      </c>
      <c r="T86" s="43"/>
      <c r="U86" s="43"/>
      <c r="V86" s="43"/>
      <c r="W86" s="43"/>
    </row>
    <row r="87" spans="1:23">
      <c r="A87" t="s">
        <v>130</v>
      </c>
      <c r="B87" s="1" t="s">
        <v>376</v>
      </c>
      <c r="C87" s="43">
        <f t="shared" si="8"/>
        <v>0.63274744999999999</v>
      </c>
      <c r="D87" s="43"/>
      <c r="F87" s="1">
        <v>3.7</v>
      </c>
      <c r="G87" s="1">
        <v>3.7</v>
      </c>
      <c r="H87" s="1">
        <v>2.2000000000000002</v>
      </c>
      <c r="I87" s="1">
        <v>3.4</v>
      </c>
      <c r="J87" s="1">
        <v>2.6</v>
      </c>
      <c r="K87" s="43">
        <v>0.2045051</v>
      </c>
      <c r="L87" s="36"/>
      <c r="M87" s="43">
        <f t="shared" si="9"/>
        <v>0.32499999999999996</v>
      </c>
      <c r="N87" s="38">
        <f t="shared" si="10"/>
        <v>0.32499999999999996</v>
      </c>
      <c r="O87" s="36">
        <f t="shared" si="11"/>
        <v>0.7</v>
      </c>
      <c r="P87" s="43">
        <f t="shared" si="12"/>
        <v>0.4</v>
      </c>
      <c r="Q87" s="43">
        <f t="shared" si="13"/>
        <v>0.6</v>
      </c>
      <c r="R87" s="43">
        <f t="shared" si="14"/>
        <v>0.7954949</v>
      </c>
      <c r="T87" s="43"/>
      <c r="U87" s="43"/>
      <c r="V87" s="43"/>
      <c r="W87" s="43"/>
    </row>
    <row r="88" spans="1:23">
      <c r="A88" t="s">
        <v>156</v>
      </c>
      <c r="B88" s="1" t="s">
        <v>326</v>
      </c>
      <c r="C88" s="43">
        <f t="shared" si="8"/>
        <v>0.41158380000000006</v>
      </c>
      <c r="D88" s="43"/>
      <c r="F88" s="1">
        <v>3.9</v>
      </c>
      <c r="G88" s="1">
        <v>3.8</v>
      </c>
      <c r="H88" s="1">
        <v>2.5</v>
      </c>
      <c r="I88" s="1">
        <v>3.6</v>
      </c>
      <c r="J88" s="1">
        <v>3.5</v>
      </c>
      <c r="K88" s="43">
        <v>0.56183240000000001</v>
      </c>
      <c r="L88" s="36"/>
      <c r="M88" s="43">
        <f t="shared" si="9"/>
        <v>0.27500000000000002</v>
      </c>
      <c r="N88" s="38">
        <f t="shared" si="10"/>
        <v>0.30000000000000004</v>
      </c>
      <c r="O88" s="36">
        <f t="shared" si="11"/>
        <v>0.625</v>
      </c>
      <c r="P88" s="43">
        <f t="shared" si="12"/>
        <v>0.35</v>
      </c>
      <c r="Q88" s="43">
        <f t="shared" si="13"/>
        <v>0.375</v>
      </c>
      <c r="R88" s="43">
        <f t="shared" si="14"/>
        <v>0.43816759999999999</v>
      </c>
      <c r="T88" s="43"/>
      <c r="U88" s="43"/>
      <c r="V88" s="43"/>
      <c r="W88" s="43"/>
    </row>
    <row r="89" spans="1:23">
      <c r="A89" t="s">
        <v>28</v>
      </c>
      <c r="B89" s="1" t="s">
        <v>377</v>
      </c>
      <c r="C89" s="43">
        <f t="shared" si="8"/>
        <v>0.42035175000000002</v>
      </c>
      <c r="D89" s="43"/>
      <c r="F89" s="1">
        <v>2.9</v>
      </c>
      <c r="G89" s="1">
        <v>3.3</v>
      </c>
      <c r="H89" s="1">
        <v>2.7</v>
      </c>
      <c r="I89" s="1">
        <v>3</v>
      </c>
      <c r="J89" s="1">
        <v>3.1</v>
      </c>
      <c r="K89" s="43">
        <v>0.65929649999999995</v>
      </c>
      <c r="L89" s="36"/>
      <c r="M89" s="43">
        <f t="shared" si="9"/>
        <v>0.52500000000000002</v>
      </c>
      <c r="N89" s="38">
        <f t="shared" si="10"/>
        <v>0.42500000000000004</v>
      </c>
      <c r="O89" s="36">
        <f t="shared" si="11"/>
        <v>0.57499999999999996</v>
      </c>
      <c r="P89" s="43">
        <f t="shared" si="12"/>
        <v>0.5</v>
      </c>
      <c r="Q89" s="43">
        <f t="shared" si="13"/>
        <v>0.47499999999999998</v>
      </c>
      <c r="R89" s="43">
        <f t="shared" si="14"/>
        <v>0.34070350000000005</v>
      </c>
      <c r="T89" s="43"/>
      <c r="U89" s="43"/>
      <c r="V89" s="43"/>
      <c r="W89" s="43"/>
    </row>
    <row r="90" spans="1:23">
      <c r="A90" t="s">
        <v>48</v>
      </c>
      <c r="B90" s="1" t="s">
        <v>298</v>
      </c>
      <c r="C90" s="43">
        <f t="shared" si="8"/>
        <v>0.64459084999999994</v>
      </c>
      <c r="D90" s="43"/>
      <c r="F90" s="1">
        <v>4.4000000000000004</v>
      </c>
      <c r="G90" s="1">
        <v>3.5</v>
      </c>
      <c r="H90" s="1">
        <v>3.4</v>
      </c>
      <c r="I90" s="1">
        <v>3.5</v>
      </c>
      <c r="J90" s="1">
        <v>3.4</v>
      </c>
      <c r="K90" s="43">
        <v>5.0818299999999997E-2</v>
      </c>
      <c r="L90" s="36"/>
      <c r="M90" s="43">
        <f t="shared" si="9"/>
        <v>0.14999999999999991</v>
      </c>
      <c r="N90" s="38">
        <f t="shared" si="10"/>
        <v>0.375</v>
      </c>
      <c r="O90" s="36">
        <f t="shared" si="11"/>
        <v>0.4</v>
      </c>
      <c r="P90" s="43">
        <f t="shared" si="12"/>
        <v>0.375</v>
      </c>
      <c r="Q90" s="43">
        <f t="shared" si="13"/>
        <v>0.4</v>
      </c>
      <c r="R90" s="43">
        <f t="shared" si="14"/>
        <v>0.94918170000000002</v>
      </c>
      <c r="T90" s="43"/>
      <c r="U90" s="43"/>
      <c r="V90" s="43"/>
      <c r="W90" s="43"/>
    </row>
    <row r="91" spans="1:23">
      <c r="A91" t="s">
        <v>88</v>
      </c>
      <c r="B91" s="1" t="s">
        <v>242</v>
      </c>
      <c r="C91" s="43">
        <f t="shared" si="8"/>
        <v>0.63409090000000001</v>
      </c>
      <c r="D91" s="43"/>
      <c r="F91" s="1">
        <v>3.7</v>
      </c>
      <c r="G91" s="1">
        <v>3.2</v>
      </c>
      <c r="H91" s="1">
        <v>2.2999999999999998</v>
      </c>
      <c r="I91" s="1">
        <v>3.3</v>
      </c>
      <c r="J91" s="1">
        <v>2.5</v>
      </c>
      <c r="K91" s="43">
        <v>0.2318182</v>
      </c>
      <c r="L91" s="36"/>
      <c r="M91" s="43">
        <f t="shared" si="9"/>
        <v>0.32499999999999996</v>
      </c>
      <c r="N91" s="38">
        <f t="shared" si="10"/>
        <v>0.44999999999999996</v>
      </c>
      <c r="O91" s="36">
        <f t="shared" si="11"/>
        <v>0.67500000000000004</v>
      </c>
      <c r="P91" s="43">
        <f t="shared" si="12"/>
        <v>0.42500000000000004</v>
      </c>
      <c r="Q91" s="43">
        <f t="shared" si="13"/>
        <v>0.625</v>
      </c>
      <c r="R91" s="43">
        <f t="shared" si="14"/>
        <v>0.76818180000000003</v>
      </c>
      <c r="T91" s="43"/>
      <c r="U91" s="43"/>
      <c r="V91" s="43"/>
      <c r="W91" s="43"/>
    </row>
    <row r="92" spans="1:23">
      <c r="A92" t="s">
        <v>127</v>
      </c>
      <c r="B92" s="1" t="s">
        <v>378</v>
      </c>
      <c r="C92" s="43">
        <f t="shared" si="8"/>
        <v>0.69311855</v>
      </c>
      <c r="D92" s="43"/>
      <c r="F92" s="1">
        <v>2.6</v>
      </c>
      <c r="G92" s="1">
        <v>2.7</v>
      </c>
      <c r="H92" s="1">
        <v>2.5</v>
      </c>
      <c r="I92" s="1">
        <v>2.9</v>
      </c>
      <c r="J92" s="1">
        <v>2.4</v>
      </c>
      <c r="K92" s="43">
        <v>0.2087629</v>
      </c>
      <c r="L92" s="36"/>
      <c r="M92" s="43">
        <f t="shared" si="9"/>
        <v>0.6</v>
      </c>
      <c r="N92" s="38">
        <f t="shared" si="10"/>
        <v>0.57499999999999996</v>
      </c>
      <c r="O92" s="36">
        <f t="shared" si="11"/>
        <v>0.625</v>
      </c>
      <c r="P92" s="43">
        <f t="shared" si="12"/>
        <v>0.52500000000000002</v>
      </c>
      <c r="Q92" s="43">
        <f t="shared" si="13"/>
        <v>0.65</v>
      </c>
      <c r="R92" s="43">
        <f t="shared" si="14"/>
        <v>0.79123710000000003</v>
      </c>
      <c r="T92" s="43"/>
      <c r="U92" s="43"/>
      <c r="V92" s="43"/>
      <c r="W92" s="43"/>
    </row>
    <row r="93" spans="1:23">
      <c r="A93" t="s">
        <v>31</v>
      </c>
      <c r="B93" s="1" t="s">
        <v>300</v>
      </c>
      <c r="C93" s="43">
        <f t="shared" si="8"/>
        <v>0.78174390000000005</v>
      </c>
      <c r="D93" s="43"/>
      <c r="F93" s="1">
        <v>2.9</v>
      </c>
      <c r="G93" s="1">
        <v>2.6</v>
      </c>
      <c r="H93" s="1">
        <v>3</v>
      </c>
      <c r="I93" s="1">
        <v>2.6</v>
      </c>
      <c r="J93" s="1">
        <v>2.2999999999999998</v>
      </c>
      <c r="K93" s="43">
        <v>1.6512200000000001E-2</v>
      </c>
      <c r="L93" s="36"/>
      <c r="M93" s="43">
        <f t="shared" si="9"/>
        <v>0.52500000000000002</v>
      </c>
      <c r="N93" s="38">
        <f t="shared" si="10"/>
        <v>0.6</v>
      </c>
      <c r="O93" s="36">
        <f t="shared" si="11"/>
        <v>0.5</v>
      </c>
      <c r="P93" s="43">
        <f t="shared" si="12"/>
        <v>0.6</v>
      </c>
      <c r="Q93" s="43">
        <f t="shared" si="13"/>
        <v>0.67500000000000004</v>
      </c>
      <c r="R93" s="43">
        <f t="shared" si="14"/>
        <v>0.98348780000000002</v>
      </c>
      <c r="T93" s="43"/>
      <c r="U93" s="43"/>
      <c r="V93" s="43"/>
      <c r="W93" s="43"/>
    </row>
    <row r="94" spans="1:23">
      <c r="A94" t="s">
        <v>143</v>
      </c>
      <c r="B94" s="1" t="s">
        <v>236</v>
      </c>
      <c r="C94" s="43">
        <f t="shared" si="8"/>
        <v>0.64963824999999997</v>
      </c>
      <c r="F94" s="1">
        <v>3.5</v>
      </c>
      <c r="G94" s="1">
        <v>3.8</v>
      </c>
      <c r="H94" s="1">
        <v>3.2</v>
      </c>
      <c r="I94" s="1">
        <v>3.8</v>
      </c>
      <c r="J94" s="1">
        <v>3.3</v>
      </c>
      <c r="K94" s="43">
        <v>7.0723499999999995E-2</v>
      </c>
      <c r="M94" s="43">
        <f t="shared" si="9"/>
        <v>0.375</v>
      </c>
      <c r="N94" s="38">
        <f t="shared" si="10"/>
        <v>0.30000000000000004</v>
      </c>
      <c r="O94" s="36">
        <f t="shared" si="11"/>
        <v>0.44999999999999996</v>
      </c>
      <c r="P94" s="43">
        <f t="shared" si="12"/>
        <v>0.30000000000000004</v>
      </c>
      <c r="Q94" s="43">
        <f t="shared" si="13"/>
        <v>0.42500000000000004</v>
      </c>
      <c r="R94" s="43">
        <f t="shared" si="14"/>
        <v>0.92927650000000006</v>
      </c>
    </row>
    <row r="95" spans="1:23">
      <c r="A95" t="s">
        <v>144</v>
      </c>
      <c r="B95" s="1" t="s">
        <v>328</v>
      </c>
      <c r="C95" s="43">
        <f t="shared" si="8"/>
        <v>0.43154724999999999</v>
      </c>
      <c r="F95" s="1">
        <v>3.5</v>
      </c>
      <c r="G95" s="1">
        <v>4.2</v>
      </c>
      <c r="H95" s="1">
        <v>2.2999999999999998</v>
      </c>
      <c r="I95" s="1">
        <v>3.9</v>
      </c>
      <c r="J95" s="1">
        <v>4.0999999999999996</v>
      </c>
      <c r="K95" s="43">
        <v>0.48690549999999999</v>
      </c>
      <c r="M95" s="43">
        <f t="shared" si="9"/>
        <v>0.375</v>
      </c>
      <c r="N95" s="38">
        <f t="shared" si="10"/>
        <v>0.19999999999999996</v>
      </c>
      <c r="O95" s="36">
        <f t="shared" si="11"/>
        <v>0.67500000000000004</v>
      </c>
      <c r="P95" s="43">
        <f t="shared" si="12"/>
        <v>0.27500000000000002</v>
      </c>
      <c r="Q95" s="43">
        <f t="shared" si="13"/>
        <v>0.22500000000000009</v>
      </c>
      <c r="R95" s="43">
        <f t="shared" si="14"/>
        <v>0.51309450000000001</v>
      </c>
      <c r="T95" s="43"/>
      <c r="U95" s="43"/>
    </row>
    <row r="96" spans="1:23">
      <c r="A96" t="s">
        <v>139</v>
      </c>
      <c r="B96" s="1" t="s">
        <v>234</v>
      </c>
      <c r="C96" s="43">
        <f t="shared" si="8"/>
        <v>0.5991765</v>
      </c>
      <c r="F96" s="1">
        <v>3.6</v>
      </c>
      <c r="G96" s="1">
        <v>3.4</v>
      </c>
      <c r="H96" s="1">
        <v>2.8</v>
      </c>
      <c r="I96" s="1">
        <v>3.7</v>
      </c>
      <c r="J96" s="1">
        <v>3</v>
      </c>
      <c r="K96" s="43">
        <v>0.22664699999999999</v>
      </c>
      <c r="M96" s="43">
        <f t="shared" si="9"/>
        <v>0.35</v>
      </c>
      <c r="N96" s="38">
        <f t="shared" si="10"/>
        <v>0.4</v>
      </c>
      <c r="O96" s="36">
        <f t="shared" si="11"/>
        <v>0.55000000000000004</v>
      </c>
      <c r="P96" s="43">
        <f t="shared" si="12"/>
        <v>0.32499999999999996</v>
      </c>
      <c r="Q96" s="43">
        <f t="shared" si="13"/>
        <v>0.5</v>
      </c>
      <c r="R96" s="43">
        <f t="shared" si="14"/>
        <v>0.77335299999999996</v>
      </c>
    </row>
    <row r="97" spans="1:18">
      <c r="A97" t="s">
        <v>142</v>
      </c>
      <c r="B97" s="1" t="s">
        <v>301</v>
      </c>
      <c r="C97" s="43">
        <f t="shared" si="8"/>
        <v>0.5737779999999999</v>
      </c>
      <c r="F97" s="1">
        <v>3.2</v>
      </c>
      <c r="G97" s="1">
        <v>2.9</v>
      </c>
      <c r="H97" s="1">
        <v>3</v>
      </c>
      <c r="I97" s="1">
        <v>3.3</v>
      </c>
      <c r="J97" s="1">
        <v>3.1</v>
      </c>
      <c r="K97" s="43">
        <v>0.32744400000000001</v>
      </c>
      <c r="M97" s="43">
        <f t="shared" si="9"/>
        <v>0.44999999999999996</v>
      </c>
      <c r="N97" s="38">
        <f t="shared" si="10"/>
        <v>0.52500000000000002</v>
      </c>
      <c r="O97" s="36">
        <f t="shared" si="11"/>
        <v>0.5</v>
      </c>
      <c r="P97" s="43">
        <f t="shared" si="12"/>
        <v>0.42500000000000004</v>
      </c>
      <c r="Q97" s="43">
        <f t="shared" si="13"/>
        <v>0.47499999999999998</v>
      </c>
      <c r="R97" s="43">
        <f t="shared" si="14"/>
        <v>0.67255599999999993</v>
      </c>
    </row>
    <row r="98" spans="1:18">
      <c r="A98" t="s">
        <v>145</v>
      </c>
      <c r="B98" s="1" t="s">
        <v>330</v>
      </c>
      <c r="C98" s="43">
        <f t="shared" si="8"/>
        <v>0.29471185</v>
      </c>
      <c r="F98" s="1">
        <v>3.1</v>
      </c>
      <c r="G98" s="1">
        <v>3.3</v>
      </c>
      <c r="H98" s="1">
        <v>2</v>
      </c>
      <c r="I98" s="1">
        <v>3.5</v>
      </c>
      <c r="J98" s="1">
        <v>3.9</v>
      </c>
      <c r="K98" s="43">
        <v>0.87057629999999997</v>
      </c>
      <c r="M98" s="43">
        <f t="shared" si="9"/>
        <v>0.47499999999999998</v>
      </c>
      <c r="N98" s="38">
        <f t="shared" si="10"/>
        <v>0.42500000000000004</v>
      </c>
      <c r="O98" s="36">
        <f t="shared" si="11"/>
        <v>0.75</v>
      </c>
      <c r="P98" s="43">
        <f t="shared" si="12"/>
        <v>0.375</v>
      </c>
      <c r="Q98" s="43">
        <f t="shared" si="13"/>
        <v>0.27500000000000002</v>
      </c>
      <c r="R98" s="43">
        <f t="shared" si="14"/>
        <v>0.12942370000000003</v>
      </c>
    </row>
    <row r="99" spans="1:18">
      <c r="A99" t="s">
        <v>55</v>
      </c>
      <c r="B99" s="1" t="s">
        <v>388</v>
      </c>
      <c r="C99" s="43">
        <f t="shared" si="8"/>
        <v>0.68320795000000001</v>
      </c>
      <c r="F99" s="1">
        <v>4</v>
      </c>
      <c r="G99" s="1">
        <v>3.8</v>
      </c>
      <c r="H99" s="1">
        <v>3.4</v>
      </c>
      <c r="I99" s="1">
        <v>3.4</v>
      </c>
      <c r="J99" s="1">
        <v>2.8</v>
      </c>
      <c r="K99" s="43">
        <v>1.35841E-2</v>
      </c>
      <c r="M99" s="43">
        <f t="shared" si="9"/>
        <v>0.25</v>
      </c>
      <c r="N99" s="38">
        <f t="shared" si="10"/>
        <v>0.30000000000000004</v>
      </c>
      <c r="O99" s="36">
        <f t="shared" si="11"/>
        <v>0.4</v>
      </c>
      <c r="P99" s="43">
        <f t="shared" si="12"/>
        <v>0.4</v>
      </c>
      <c r="Q99" s="43">
        <f t="shared" si="13"/>
        <v>0.55000000000000004</v>
      </c>
      <c r="R99" s="43">
        <f t="shared" si="14"/>
        <v>0.98641590000000001</v>
      </c>
    </row>
    <row r="100" spans="1:18">
      <c r="A100" t="s">
        <v>146</v>
      </c>
      <c r="B100" s="1" t="s">
        <v>303</v>
      </c>
      <c r="C100" s="43">
        <f t="shared" si="8"/>
        <v>0.44545235</v>
      </c>
      <c r="F100" s="1">
        <v>4</v>
      </c>
      <c r="G100" s="1">
        <v>4.0999999999999996</v>
      </c>
      <c r="H100" s="1">
        <v>3.2</v>
      </c>
      <c r="I100" s="1">
        <v>4.0999999999999996</v>
      </c>
      <c r="J100" s="1">
        <v>4.4000000000000004</v>
      </c>
      <c r="K100" s="43">
        <v>0.36909530000000002</v>
      </c>
      <c r="M100" s="43">
        <f t="shared" si="9"/>
        <v>0.25</v>
      </c>
      <c r="N100" s="38">
        <f t="shared" si="10"/>
        <v>0.22500000000000009</v>
      </c>
      <c r="O100" s="36">
        <f t="shared" si="11"/>
        <v>0.44999999999999996</v>
      </c>
      <c r="P100" s="43">
        <f t="shared" si="12"/>
        <v>0.22500000000000009</v>
      </c>
      <c r="Q100" s="43">
        <f t="shared" si="13"/>
        <v>0.14999999999999991</v>
      </c>
      <c r="R100" s="43">
        <f t="shared" si="14"/>
        <v>0.63090469999999998</v>
      </c>
    </row>
    <row r="101" spans="1:18">
      <c r="A101" t="s">
        <v>148</v>
      </c>
      <c r="B101" s="1" t="s">
        <v>148</v>
      </c>
      <c r="C101" s="43">
        <f t="shared" si="8"/>
        <v>0.62319594999999994</v>
      </c>
      <c r="F101" s="1">
        <v>4.3</v>
      </c>
      <c r="G101" s="1">
        <v>4</v>
      </c>
      <c r="H101" s="1">
        <v>3.5</v>
      </c>
      <c r="I101" s="1">
        <v>3.8</v>
      </c>
      <c r="J101" s="1">
        <v>3.4</v>
      </c>
      <c r="K101" s="43">
        <v>5.3608099999999999E-2</v>
      </c>
      <c r="M101" s="43">
        <f t="shared" si="9"/>
        <v>0.17500000000000004</v>
      </c>
      <c r="N101" s="38">
        <f t="shared" si="10"/>
        <v>0.25</v>
      </c>
      <c r="O101" s="36">
        <f t="shared" si="11"/>
        <v>0.375</v>
      </c>
      <c r="P101" s="43">
        <f t="shared" si="12"/>
        <v>0.30000000000000004</v>
      </c>
      <c r="Q101" s="43">
        <f t="shared" si="13"/>
        <v>0.4</v>
      </c>
      <c r="R101" s="43">
        <f t="shared" si="14"/>
        <v>0.94639189999999995</v>
      </c>
    </row>
    <row r="102" spans="1:18">
      <c r="A102" t="s">
        <v>152</v>
      </c>
      <c r="B102" s="1" t="s">
        <v>382</v>
      </c>
      <c r="C102" s="43">
        <f t="shared" si="8"/>
        <v>0.65815044999999994</v>
      </c>
      <c r="F102" s="1">
        <v>4</v>
      </c>
      <c r="G102" s="1">
        <v>3.3</v>
      </c>
      <c r="H102" s="1">
        <v>2.4</v>
      </c>
      <c r="I102" s="1">
        <v>3.1</v>
      </c>
      <c r="J102" s="1">
        <v>2.7</v>
      </c>
      <c r="K102" s="43">
        <v>0.15869910000000001</v>
      </c>
      <c r="M102" s="43">
        <f t="shared" si="9"/>
        <v>0.25</v>
      </c>
      <c r="N102" s="38">
        <f t="shared" si="10"/>
        <v>0.42500000000000004</v>
      </c>
      <c r="O102" s="36">
        <f t="shared" si="11"/>
        <v>0.65</v>
      </c>
      <c r="P102" s="43">
        <f t="shared" si="12"/>
        <v>0.47499999999999998</v>
      </c>
      <c r="Q102" s="43">
        <f t="shared" si="13"/>
        <v>0.57499999999999996</v>
      </c>
      <c r="R102" s="43">
        <f t="shared" si="14"/>
        <v>0.84130090000000002</v>
      </c>
    </row>
    <row r="103" spans="1:18">
      <c r="A103" t="s">
        <v>150</v>
      </c>
      <c r="B103" s="1" t="s">
        <v>263</v>
      </c>
      <c r="C103" s="43">
        <f t="shared" si="8"/>
        <v>0.56969910000000001</v>
      </c>
      <c r="F103" s="1">
        <v>4</v>
      </c>
      <c r="G103" s="1">
        <v>4</v>
      </c>
      <c r="H103" s="1">
        <v>2.2999999999999998</v>
      </c>
      <c r="I103" s="1">
        <v>3.8</v>
      </c>
      <c r="J103" s="1">
        <v>4.0999999999999996</v>
      </c>
      <c r="K103" s="43">
        <v>0.2006018</v>
      </c>
      <c r="M103" s="43">
        <f t="shared" si="9"/>
        <v>0.25</v>
      </c>
      <c r="N103" s="38">
        <f t="shared" si="10"/>
        <v>0.25</v>
      </c>
      <c r="O103" s="36">
        <f t="shared" si="11"/>
        <v>0.67500000000000004</v>
      </c>
      <c r="P103" s="43">
        <f t="shared" si="12"/>
        <v>0.30000000000000004</v>
      </c>
      <c r="Q103" s="43">
        <f t="shared" si="13"/>
        <v>0.22500000000000009</v>
      </c>
      <c r="R103" s="43">
        <f t="shared" si="14"/>
        <v>0.79939819999999995</v>
      </c>
    </row>
    <row r="104" spans="1:18">
      <c r="A104" t="s">
        <v>151</v>
      </c>
      <c r="B104" s="1" t="s">
        <v>235</v>
      </c>
      <c r="C104" s="43">
        <f t="shared" si="8"/>
        <v>0.60685129999999998</v>
      </c>
      <c r="F104" s="1">
        <v>2</v>
      </c>
      <c r="G104" s="1">
        <v>1.9</v>
      </c>
      <c r="H104" s="1">
        <v>2.2000000000000002</v>
      </c>
      <c r="I104" s="1">
        <v>3</v>
      </c>
      <c r="J104" s="1">
        <v>2.8</v>
      </c>
      <c r="K104" s="43">
        <v>0.44129740000000001</v>
      </c>
      <c r="M104" s="43">
        <f t="shared" si="9"/>
        <v>0.75</v>
      </c>
      <c r="N104" s="38">
        <f t="shared" si="10"/>
        <v>0.77500000000000002</v>
      </c>
      <c r="O104" s="36">
        <f t="shared" si="11"/>
        <v>0.7</v>
      </c>
      <c r="P104" s="43">
        <f t="shared" si="12"/>
        <v>0.5</v>
      </c>
      <c r="Q104" s="43">
        <f t="shared" si="13"/>
        <v>0.55000000000000004</v>
      </c>
      <c r="R104" s="43">
        <f t="shared" si="14"/>
        <v>0.55870259999999994</v>
      </c>
    </row>
    <row r="105" spans="1:18">
      <c r="A105" t="s">
        <v>154</v>
      </c>
      <c r="B105" s="1" t="s">
        <v>383</v>
      </c>
      <c r="C105" s="43">
        <f t="shared" si="8"/>
        <v>0.31878025000000004</v>
      </c>
      <c r="F105" s="1">
        <v>4</v>
      </c>
      <c r="G105" s="1">
        <v>4</v>
      </c>
      <c r="H105" s="1">
        <v>3.4</v>
      </c>
      <c r="I105" s="1">
        <v>3.8</v>
      </c>
      <c r="J105" s="1">
        <v>3.9</v>
      </c>
      <c r="K105" s="43">
        <v>0.65743949999999995</v>
      </c>
      <c r="M105" s="43">
        <f t="shared" si="9"/>
        <v>0.25</v>
      </c>
      <c r="N105" s="38">
        <f t="shared" si="10"/>
        <v>0.25</v>
      </c>
      <c r="O105" s="36">
        <f t="shared" si="11"/>
        <v>0.4</v>
      </c>
      <c r="P105" s="43">
        <f t="shared" si="12"/>
        <v>0.30000000000000004</v>
      </c>
      <c r="Q105" s="43">
        <f t="shared" si="13"/>
        <v>0.27500000000000002</v>
      </c>
      <c r="R105" s="43">
        <f t="shared" si="14"/>
        <v>0.34256050000000005</v>
      </c>
    </row>
    <row r="106" spans="1:18">
      <c r="A106" t="s">
        <v>158</v>
      </c>
      <c r="B106" s="1" t="s">
        <v>331</v>
      </c>
      <c r="C106" s="43">
        <f t="shared" si="8"/>
        <v>0.48728554999999996</v>
      </c>
      <c r="F106" s="1">
        <v>3.6</v>
      </c>
      <c r="G106" s="1">
        <v>3.2</v>
      </c>
      <c r="H106" s="1">
        <v>2.8</v>
      </c>
      <c r="I106" s="1">
        <v>3.5</v>
      </c>
      <c r="J106" s="1">
        <v>3.4</v>
      </c>
      <c r="K106" s="43">
        <v>0.45042890000000002</v>
      </c>
      <c r="M106" s="43">
        <f t="shared" si="9"/>
        <v>0.35</v>
      </c>
      <c r="N106" s="38">
        <f t="shared" si="10"/>
        <v>0.44999999999999996</v>
      </c>
      <c r="O106" s="36">
        <f t="shared" si="11"/>
        <v>0.55000000000000004</v>
      </c>
      <c r="P106" s="43">
        <f t="shared" si="12"/>
        <v>0.375</v>
      </c>
      <c r="Q106" s="43">
        <f t="shared" si="13"/>
        <v>0.4</v>
      </c>
      <c r="R106" s="43">
        <f t="shared" si="14"/>
        <v>0.54957109999999998</v>
      </c>
    </row>
    <row r="107" spans="1:18">
      <c r="A107" t="s">
        <v>159</v>
      </c>
      <c r="B107" s="1" t="s">
        <v>332</v>
      </c>
      <c r="C107" s="43">
        <f t="shared" si="8"/>
        <v>0.40684779999999998</v>
      </c>
      <c r="F107" s="1">
        <v>4.0999999999999996</v>
      </c>
      <c r="G107" s="1">
        <v>3.7</v>
      </c>
      <c r="H107" s="1">
        <v>3.3</v>
      </c>
      <c r="I107" s="1">
        <v>3.7</v>
      </c>
      <c r="J107" s="1">
        <v>3.6</v>
      </c>
      <c r="K107" s="43">
        <v>0.5163044</v>
      </c>
      <c r="M107" s="43">
        <f t="shared" si="9"/>
        <v>0.22500000000000009</v>
      </c>
      <c r="N107" s="38">
        <f t="shared" si="10"/>
        <v>0.32499999999999996</v>
      </c>
      <c r="O107" s="36">
        <f t="shared" si="11"/>
        <v>0.42500000000000004</v>
      </c>
      <c r="P107" s="43">
        <f t="shared" si="12"/>
        <v>0.32499999999999996</v>
      </c>
      <c r="Q107" s="43">
        <f t="shared" si="13"/>
        <v>0.35</v>
      </c>
      <c r="R107" s="43">
        <f t="shared" si="14"/>
        <v>0.4836956</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81"/>
  <sheetViews>
    <sheetView topLeftCell="A35" workbookViewId="0">
      <selection activeCell="A42" sqref="A42"/>
    </sheetView>
  </sheetViews>
  <sheetFormatPr defaultColWidth="8.81640625" defaultRowHeight="14.5"/>
  <cols>
    <col min="1" max="1" width="8.81640625" style="1"/>
    <col min="2" max="2" width="23.1796875" style="1" customWidth="1"/>
    <col min="3" max="3" width="10.81640625" style="1" customWidth="1"/>
    <col min="4" max="4" width="9.81640625" style="1" customWidth="1"/>
    <col min="5" max="5" width="19.81640625" style="1" customWidth="1"/>
    <col min="6" max="10" width="9.453125" style="1" bestFit="1" customWidth="1"/>
    <col min="11" max="15" width="8.81640625" style="1"/>
    <col min="16" max="19" width="8" style="1" customWidth="1"/>
    <col min="20" max="20" width="5.453125" style="1" customWidth="1"/>
    <col min="21" max="27" width="8.81640625" style="1"/>
    <col min="28" max="28" width="10.1796875" style="1" customWidth="1"/>
    <col min="29" max="16384" width="8.81640625" style="1"/>
  </cols>
  <sheetData>
    <row r="1" spans="1:35">
      <c r="C1" s="2" t="s">
        <v>215</v>
      </c>
      <c r="F1" s="2" t="s">
        <v>216</v>
      </c>
      <c r="U1" s="2" t="s">
        <v>217</v>
      </c>
    </row>
    <row r="2" spans="1:35" s="2" customFormat="1" ht="43.5">
      <c r="F2" s="54" t="s">
        <v>218</v>
      </c>
      <c r="G2" s="54" t="s">
        <v>219</v>
      </c>
      <c r="H2" s="54" t="s">
        <v>220</v>
      </c>
      <c r="I2" s="54" t="s">
        <v>222</v>
      </c>
      <c r="J2" s="54" t="s">
        <v>221</v>
      </c>
      <c r="K2" s="55" t="s">
        <v>389</v>
      </c>
      <c r="L2" s="55" t="s">
        <v>390</v>
      </c>
      <c r="M2" s="55" t="s">
        <v>391</v>
      </c>
      <c r="N2" s="55" t="s">
        <v>392</v>
      </c>
      <c r="O2" s="55" t="s">
        <v>393</v>
      </c>
      <c r="P2" s="55" t="s">
        <v>394</v>
      </c>
      <c r="Q2" s="55" t="s">
        <v>395</v>
      </c>
      <c r="R2" s="55" t="s">
        <v>396</v>
      </c>
      <c r="S2" s="55" t="s">
        <v>397</v>
      </c>
      <c r="T2" s="55"/>
      <c r="U2" s="54" t="s">
        <v>218</v>
      </c>
      <c r="V2" s="54" t="s">
        <v>219</v>
      </c>
      <c r="W2" s="54" t="s">
        <v>220</v>
      </c>
      <c r="X2" s="54" t="s">
        <v>222</v>
      </c>
      <c r="Y2" s="54" t="s">
        <v>221</v>
      </c>
      <c r="Z2" s="55" t="s">
        <v>389</v>
      </c>
      <c r="AA2" s="55" t="s">
        <v>390</v>
      </c>
      <c r="AB2" s="55" t="s">
        <v>391</v>
      </c>
      <c r="AC2" s="55" t="s">
        <v>392</v>
      </c>
      <c r="AD2" s="55" t="s">
        <v>393</v>
      </c>
      <c r="AE2" s="55" t="s">
        <v>394</v>
      </c>
      <c r="AF2" s="55" t="s">
        <v>395</v>
      </c>
      <c r="AG2" s="55" t="s">
        <v>396</v>
      </c>
      <c r="AH2" s="55" t="s">
        <v>397</v>
      </c>
      <c r="AI2" s="55"/>
    </row>
    <row r="3" spans="1:35">
      <c r="E3" s="1" t="s">
        <v>224</v>
      </c>
      <c r="F3" s="35">
        <v>5</v>
      </c>
      <c r="G3" s="35">
        <v>5</v>
      </c>
      <c r="H3" s="35">
        <v>5</v>
      </c>
      <c r="I3" s="35">
        <v>5</v>
      </c>
      <c r="J3" s="35">
        <v>5</v>
      </c>
      <c r="K3" s="35">
        <v>5</v>
      </c>
      <c r="L3" s="35">
        <v>5</v>
      </c>
      <c r="M3" s="35">
        <v>5</v>
      </c>
      <c r="N3" s="35">
        <v>5</v>
      </c>
      <c r="O3" s="35">
        <v>5</v>
      </c>
      <c r="P3" s="35">
        <v>5</v>
      </c>
      <c r="Q3" s="35">
        <v>5</v>
      </c>
      <c r="R3" s="35">
        <v>5</v>
      </c>
      <c r="S3" s="35">
        <v>1</v>
      </c>
      <c r="T3" s="36"/>
      <c r="U3" s="35">
        <v>5</v>
      </c>
      <c r="V3" s="35">
        <v>5</v>
      </c>
      <c r="W3" s="35">
        <v>5</v>
      </c>
      <c r="X3" s="35">
        <v>5</v>
      </c>
      <c r="Y3" s="35">
        <v>5</v>
      </c>
      <c r="Z3" s="35">
        <v>5</v>
      </c>
      <c r="AA3" s="35">
        <v>5</v>
      </c>
      <c r="AB3" s="35">
        <v>5</v>
      </c>
      <c r="AC3" s="35">
        <v>5</v>
      </c>
      <c r="AD3" s="35">
        <v>5</v>
      </c>
      <c r="AE3" s="35">
        <v>5</v>
      </c>
      <c r="AF3" s="35">
        <v>5</v>
      </c>
      <c r="AG3" s="35">
        <v>5</v>
      </c>
      <c r="AH3" s="35">
        <v>1</v>
      </c>
      <c r="AI3" s="35"/>
    </row>
    <row r="4" spans="1:35">
      <c r="E4" s="1" t="s">
        <v>225</v>
      </c>
      <c r="F4" s="35">
        <v>1</v>
      </c>
      <c r="G4" s="35">
        <v>1</v>
      </c>
      <c r="H4" s="35">
        <v>1</v>
      </c>
      <c r="I4" s="35">
        <v>1</v>
      </c>
      <c r="J4" s="35">
        <v>1</v>
      </c>
      <c r="K4" s="35">
        <v>1</v>
      </c>
      <c r="L4" s="35">
        <v>1</v>
      </c>
      <c r="M4" s="35">
        <v>1</v>
      </c>
      <c r="N4" s="35">
        <v>1</v>
      </c>
      <c r="O4" s="35">
        <v>1</v>
      </c>
      <c r="P4" s="35">
        <v>1</v>
      </c>
      <c r="Q4" s="35">
        <v>1</v>
      </c>
      <c r="R4" s="35">
        <v>1</v>
      </c>
      <c r="S4" s="35">
        <v>0</v>
      </c>
      <c r="T4" s="36"/>
      <c r="U4" s="35">
        <v>1</v>
      </c>
      <c r="V4" s="35">
        <v>1</v>
      </c>
      <c r="W4" s="35">
        <v>1</v>
      </c>
      <c r="X4" s="35">
        <v>1</v>
      </c>
      <c r="Y4" s="35">
        <v>1</v>
      </c>
      <c r="Z4" s="35">
        <v>1</v>
      </c>
      <c r="AA4" s="35">
        <v>1</v>
      </c>
      <c r="AB4" s="35">
        <v>1</v>
      </c>
      <c r="AC4" s="35">
        <v>1</v>
      </c>
      <c r="AD4" s="35">
        <v>1</v>
      </c>
      <c r="AE4" s="35">
        <v>1</v>
      </c>
      <c r="AF4" s="35">
        <v>1</v>
      </c>
      <c r="AG4" s="35">
        <v>1</v>
      </c>
      <c r="AH4" s="35">
        <v>0</v>
      </c>
      <c r="AI4" s="35"/>
    </row>
    <row r="5" spans="1:35">
      <c r="E5" s="1" t="s">
        <v>226</v>
      </c>
      <c r="F5" s="35">
        <v>0</v>
      </c>
      <c r="G5" s="35">
        <v>0</v>
      </c>
      <c r="H5" s="35">
        <v>0</v>
      </c>
      <c r="I5" s="35">
        <v>0</v>
      </c>
      <c r="J5" s="35">
        <v>0</v>
      </c>
      <c r="K5" s="35">
        <v>0</v>
      </c>
      <c r="L5" s="35">
        <v>0</v>
      </c>
      <c r="M5" s="35">
        <v>0</v>
      </c>
      <c r="N5" s="35">
        <v>0</v>
      </c>
      <c r="O5" s="35">
        <v>0</v>
      </c>
      <c r="P5" s="35">
        <v>0</v>
      </c>
      <c r="Q5" s="35">
        <v>0</v>
      </c>
      <c r="R5" s="35">
        <v>0</v>
      </c>
      <c r="S5" s="35">
        <v>1</v>
      </c>
      <c r="T5" s="36"/>
      <c r="U5" s="35">
        <v>0</v>
      </c>
      <c r="V5" s="35">
        <v>0</v>
      </c>
      <c r="W5" s="35">
        <v>0</v>
      </c>
      <c r="X5" s="35">
        <v>0</v>
      </c>
      <c r="Y5" s="35">
        <v>0</v>
      </c>
      <c r="Z5" s="35">
        <v>0</v>
      </c>
      <c r="AA5" s="35">
        <v>0</v>
      </c>
      <c r="AB5" s="35">
        <v>0</v>
      </c>
      <c r="AC5" s="35">
        <v>0</v>
      </c>
      <c r="AD5" s="35">
        <v>0</v>
      </c>
      <c r="AE5" s="35">
        <v>0</v>
      </c>
      <c r="AF5" s="35">
        <v>0</v>
      </c>
      <c r="AG5" s="35">
        <v>0</v>
      </c>
      <c r="AH5" s="35">
        <v>1</v>
      </c>
      <c r="AI5" s="35"/>
    </row>
    <row r="6" spans="1:35">
      <c r="E6" s="1" t="s">
        <v>227</v>
      </c>
      <c r="F6" s="35" t="s">
        <v>228</v>
      </c>
      <c r="G6" s="35" t="s">
        <v>228</v>
      </c>
      <c r="H6" s="35" t="s">
        <v>228</v>
      </c>
      <c r="I6" s="35" t="s">
        <v>228</v>
      </c>
      <c r="J6" s="35" t="s">
        <v>228</v>
      </c>
      <c r="K6" s="35" t="s">
        <v>228</v>
      </c>
      <c r="L6" s="35" t="s">
        <v>228</v>
      </c>
      <c r="M6" s="35" t="s">
        <v>228</v>
      </c>
      <c r="N6" s="35" t="s">
        <v>228</v>
      </c>
      <c r="O6" s="35" t="s">
        <v>228</v>
      </c>
      <c r="P6" s="35" t="s">
        <v>228</v>
      </c>
      <c r="Q6" s="35" t="s">
        <v>228</v>
      </c>
      <c r="R6" s="35" t="s">
        <v>228</v>
      </c>
      <c r="S6" s="35" t="s">
        <v>228</v>
      </c>
      <c r="T6" s="36"/>
      <c r="U6" s="35" t="s">
        <v>228</v>
      </c>
      <c r="V6" s="35" t="s">
        <v>228</v>
      </c>
      <c r="W6" s="35" t="s">
        <v>228</v>
      </c>
      <c r="X6" s="35" t="s">
        <v>228</v>
      </c>
      <c r="Y6" s="35" t="s">
        <v>228</v>
      </c>
      <c r="Z6" s="35" t="s">
        <v>228</v>
      </c>
      <c r="AA6" s="35" t="s">
        <v>228</v>
      </c>
      <c r="AB6" s="35" t="s">
        <v>228</v>
      </c>
      <c r="AC6" s="35" t="s">
        <v>228</v>
      </c>
      <c r="AD6" s="35" t="s">
        <v>228</v>
      </c>
      <c r="AE6" s="35" t="s">
        <v>228</v>
      </c>
      <c r="AF6" s="35" t="s">
        <v>228</v>
      </c>
      <c r="AG6" s="35" t="s">
        <v>228</v>
      </c>
      <c r="AH6" s="35" t="s">
        <v>228</v>
      </c>
      <c r="AI6" s="35"/>
    </row>
    <row r="7" spans="1:35">
      <c r="C7" s="1" t="s">
        <v>3</v>
      </c>
      <c r="E7" s="1" t="s">
        <v>182</v>
      </c>
      <c r="F7" s="56"/>
      <c r="G7" s="56"/>
      <c r="H7" s="56"/>
      <c r="I7" s="56"/>
      <c r="J7" s="46"/>
      <c r="K7" s="56"/>
      <c r="L7" s="56"/>
      <c r="M7" s="56"/>
      <c r="N7" s="56"/>
      <c r="O7" s="56"/>
      <c r="P7" s="56"/>
      <c r="Q7" s="56"/>
      <c r="S7" s="56"/>
      <c r="T7" s="36"/>
    </row>
    <row r="8" spans="1:35">
      <c r="A8" s="60" t="s">
        <v>10</v>
      </c>
      <c r="B8" s="60" t="s">
        <v>398</v>
      </c>
      <c r="C8" s="43">
        <f>IF(COUNT(U8:AH8)&lt;6,"..",IF(ISNUMBER(Y8),AVERAGE(AVERAGE(U8:Y8),AH8),AVERAGE(AVERAGE(U8:X8,AVERAGE(Z8:AF8)),AH8)))</f>
        <v>0.59482890299066937</v>
      </c>
      <c r="F8" s="58">
        <v>4.3739754098360653</v>
      </c>
      <c r="G8" s="58">
        <v>4.2335766423357661</v>
      </c>
      <c r="H8" s="58">
        <v>3.4059511158342191</v>
      </c>
      <c r="I8" s="58">
        <v>4.257828810020877</v>
      </c>
      <c r="J8" s="58">
        <v>4.3453237410071939</v>
      </c>
      <c r="K8" s="53" t="s">
        <v>181</v>
      </c>
      <c r="L8" s="52" t="s">
        <v>181</v>
      </c>
      <c r="M8" s="52" t="s">
        <v>181</v>
      </c>
      <c r="N8" s="52" t="s">
        <v>181</v>
      </c>
      <c r="O8" s="52" t="s">
        <v>181</v>
      </c>
      <c r="P8" s="52" t="s">
        <v>181</v>
      </c>
      <c r="Q8" s="52" t="s">
        <v>181</v>
      </c>
      <c r="R8" s="52" t="s">
        <v>181</v>
      </c>
      <c r="S8" s="59">
        <v>0.97049059193304477</v>
      </c>
      <c r="T8" s="36"/>
      <c r="U8" s="43">
        <f t="shared" ref="U8" si="0">IF(ISNUMBER(F8)=TRUE,U$5*(F8-U$4)/(U$3-U$4)+(1-U$5)*(1-(F8-U$4)/(U$3-U$4)),"..")</f>
        <v>0.15650614754098369</v>
      </c>
      <c r="V8" s="43">
        <f t="shared" ref="V8:AH8" si="1">IF(ISNUMBER(G8)=TRUE,V$5*(G8-V$4)/(V$3-V$4)+(1-V$5)*(1-(G8-V$4)/(V$3-V$4)),"..")</f>
        <v>0.19160583941605847</v>
      </c>
      <c r="W8" s="43">
        <f t="shared" si="1"/>
        <v>0.39851222104144524</v>
      </c>
      <c r="X8" s="43">
        <f t="shared" si="1"/>
        <v>0.18554279749478075</v>
      </c>
      <c r="Y8" s="43">
        <f t="shared" si="1"/>
        <v>0.16366906474820153</v>
      </c>
      <c r="Z8" s="43" t="str">
        <f t="shared" si="1"/>
        <v>..</v>
      </c>
      <c r="AA8" s="43" t="str">
        <f t="shared" si="1"/>
        <v>..</v>
      </c>
      <c r="AB8" s="43" t="str">
        <f t="shared" si="1"/>
        <v>..</v>
      </c>
      <c r="AC8" s="43" t="str">
        <f t="shared" si="1"/>
        <v>..</v>
      </c>
      <c r="AD8" s="43" t="str">
        <f t="shared" si="1"/>
        <v>..</v>
      </c>
      <c r="AE8" s="43" t="str">
        <f t="shared" si="1"/>
        <v>..</v>
      </c>
      <c r="AF8" s="43" t="str">
        <f t="shared" si="1"/>
        <v>..</v>
      </c>
      <c r="AG8" s="43" t="str">
        <f t="shared" si="1"/>
        <v>..</v>
      </c>
      <c r="AH8" s="43">
        <f t="shared" si="1"/>
        <v>0.97049059193304477</v>
      </c>
      <c r="AI8" s="43"/>
    </row>
    <row r="9" spans="1:35">
      <c r="A9" s="60" t="s">
        <v>11</v>
      </c>
      <c r="B9" s="60" t="s">
        <v>399</v>
      </c>
      <c r="C9" s="43">
        <f t="shared" ref="C9:C72" si="2">IF(COUNT(U9:AH9)&lt;6,"..",IF(ISNUMBER(Y9),AVERAGE(AVERAGE(U9:Y9),AH9),AVERAGE(AVERAGE(U9:X9,AVERAGE(Z9:AF9)),AH9)))</f>
        <v>0.6414614400537797</v>
      </c>
      <c r="F9" s="58">
        <v>3.0101419878296145</v>
      </c>
      <c r="G9" s="58">
        <v>3.0932117527862211</v>
      </c>
      <c r="H9" s="58">
        <v>2.8795546558704452</v>
      </c>
      <c r="I9" s="58">
        <v>3.3386934673366833</v>
      </c>
      <c r="J9" s="58">
        <v>3.2434607645875251</v>
      </c>
      <c r="K9" s="53" t="s">
        <v>181</v>
      </c>
      <c r="L9" s="52" t="s">
        <v>181</v>
      </c>
      <c r="M9" s="52" t="s">
        <v>181</v>
      </c>
      <c r="N9" s="52" t="s">
        <v>181</v>
      </c>
      <c r="O9" s="52" t="s">
        <v>181</v>
      </c>
      <c r="P9" s="52" t="s">
        <v>181</v>
      </c>
      <c r="Q9" s="52" t="s">
        <v>181</v>
      </c>
      <c r="R9" s="52" t="s">
        <v>181</v>
      </c>
      <c r="S9" s="59">
        <v>0.81117601152808394</v>
      </c>
      <c r="T9" s="36"/>
      <c r="U9" s="43">
        <f t="shared" ref="U9:U72" si="3">IF(ISNUMBER(F9)=TRUE,U$5*(F9-U$4)/(U$3-U$4)+(1-U$5)*(1-(F9-U$4)/(U$3-U$4)),"..")</f>
        <v>0.49746450304259637</v>
      </c>
      <c r="V9" s="43">
        <f t="shared" ref="V9:V72" si="4">IF(ISNUMBER(G9)=TRUE,V$5*(G9-V$4)/(V$3-V$4)+(1-V$5)*(1-(G9-V$4)/(V$3-V$4)),"..")</f>
        <v>0.47669706180344473</v>
      </c>
      <c r="W9" s="43">
        <f t="shared" ref="W9:W72" si="5">IF(ISNUMBER(H9)=TRUE,W$5*(H9-W$4)/(W$3-W$4)+(1-W$5)*(1-(H9-W$4)/(W$3-W$4)),"..")</f>
        <v>0.53011133603238869</v>
      </c>
      <c r="X9" s="43">
        <f t="shared" ref="X9:X72" si="6">IF(ISNUMBER(I9)=TRUE,X$5*(I9-X$4)/(X$3-X$4)+(1-X$5)*(1-(I9-X$4)/(X$3-X$4)),"..")</f>
        <v>0.41532663316582918</v>
      </c>
      <c r="Y9" s="43">
        <f t="shared" ref="Y9:Y72" si="7">IF(ISNUMBER(J9)=TRUE,Y$5*(J9-Y$4)/(Y$3-Y$4)+(1-Y$5)*(1-(J9-Y$4)/(Y$3-Y$4)),"..")</f>
        <v>0.43913480885311873</v>
      </c>
      <c r="Z9" s="43" t="str">
        <f t="shared" ref="Z9:Z72" si="8">IF(ISNUMBER(K9)=TRUE,Z$5*(K9-Z$4)/(Z$3-Z$4)+(1-Z$5)*(1-(K9-Z$4)/(Z$3-Z$4)),"..")</f>
        <v>..</v>
      </c>
      <c r="AA9" s="43" t="str">
        <f t="shared" ref="AA9:AA72" si="9">IF(ISNUMBER(L9)=TRUE,AA$5*(L9-AA$4)/(AA$3-AA$4)+(1-AA$5)*(1-(L9-AA$4)/(AA$3-AA$4)),"..")</f>
        <v>..</v>
      </c>
      <c r="AB9" s="43" t="str">
        <f t="shared" ref="AB9:AB72" si="10">IF(ISNUMBER(M9)=TRUE,AB$5*(M9-AB$4)/(AB$3-AB$4)+(1-AB$5)*(1-(M9-AB$4)/(AB$3-AB$4)),"..")</f>
        <v>..</v>
      </c>
      <c r="AC9" s="43" t="str">
        <f t="shared" ref="AC9:AC72" si="11">IF(ISNUMBER(N9)=TRUE,AC$5*(N9-AC$4)/(AC$3-AC$4)+(1-AC$5)*(1-(N9-AC$4)/(AC$3-AC$4)),"..")</f>
        <v>..</v>
      </c>
      <c r="AD9" s="43" t="str">
        <f t="shared" ref="AD9:AD72" si="12">IF(ISNUMBER(O9)=TRUE,AD$5*(O9-AD$4)/(AD$3-AD$4)+(1-AD$5)*(1-(O9-AD$4)/(AD$3-AD$4)),"..")</f>
        <v>..</v>
      </c>
      <c r="AE9" s="43" t="str">
        <f t="shared" ref="AE9:AE72" si="13">IF(ISNUMBER(P9)=TRUE,AE$5*(P9-AE$4)/(AE$3-AE$4)+(1-AE$5)*(1-(P9-AE$4)/(AE$3-AE$4)),"..")</f>
        <v>..</v>
      </c>
      <c r="AF9" s="43" t="str">
        <f t="shared" ref="AF9:AF72" si="14">IF(ISNUMBER(Q9)=TRUE,AF$5*(Q9-AF$4)/(AF$3-AF$4)+(1-AF$5)*(1-(Q9-AF$4)/(AF$3-AF$4)),"..")</f>
        <v>..</v>
      </c>
      <c r="AG9" s="43" t="str">
        <f t="shared" ref="AG9:AG72" si="15">IF(ISNUMBER(R9)=TRUE,AG$5*(R9-AG$4)/(AG$3-AG$4)+(1-AG$5)*(1-(R9-AG$4)/(AG$3-AG$4)),"..")</f>
        <v>..</v>
      </c>
      <c r="AH9" s="43">
        <f t="shared" ref="AH9:AH72" si="16">IF(ISNUMBER(S9)=TRUE,AH$5*(S9-AH$4)/(AH$3-AH$4)+(1-AH$5)*(1-(S9-AH$4)/(AH$3-AH$4)),"..")</f>
        <v>0.81117601152808394</v>
      </c>
      <c r="AI9" s="43"/>
    </row>
    <row r="10" spans="1:35">
      <c r="A10" s="60" t="s">
        <v>13</v>
      </c>
      <c r="B10" s="60" t="s">
        <v>400</v>
      </c>
      <c r="C10" s="43">
        <f t="shared" si="2"/>
        <v>0.77197891911075223</v>
      </c>
      <c r="F10" s="58">
        <v>3.2422096317280453</v>
      </c>
      <c r="G10" s="58">
        <v>2.615819209039548</v>
      </c>
      <c r="H10" s="58">
        <v>3.0264255910987483</v>
      </c>
      <c r="I10" s="58">
        <v>2.3587570621468927</v>
      </c>
      <c r="J10" s="58">
        <v>2.732867132867133</v>
      </c>
      <c r="K10" s="53" t="s">
        <v>181</v>
      </c>
      <c r="L10" s="52" t="s">
        <v>181</v>
      </c>
      <c r="M10" s="52" t="s">
        <v>181</v>
      </c>
      <c r="N10" s="52" t="s">
        <v>181</v>
      </c>
      <c r="O10" s="52" t="s">
        <v>181</v>
      </c>
      <c r="P10" s="52" t="s">
        <v>181</v>
      </c>
      <c r="Q10" s="52" t="s">
        <v>181</v>
      </c>
      <c r="R10" s="52" t="s">
        <v>181</v>
      </c>
      <c r="S10" s="59">
        <v>0.99276176956552287</v>
      </c>
      <c r="T10" s="36"/>
      <c r="U10" s="43">
        <f t="shared" si="3"/>
        <v>0.43944759206798867</v>
      </c>
      <c r="V10" s="43">
        <f t="shared" si="4"/>
        <v>0.596045197740113</v>
      </c>
      <c r="W10" s="43">
        <f t="shared" si="5"/>
        <v>0.49339360222531292</v>
      </c>
      <c r="X10" s="43">
        <f t="shared" si="6"/>
        <v>0.66031073446327682</v>
      </c>
      <c r="Y10" s="43">
        <f t="shared" si="7"/>
        <v>0.56678321678321675</v>
      </c>
      <c r="Z10" s="43" t="str">
        <f t="shared" si="8"/>
        <v>..</v>
      </c>
      <c r="AA10" s="43" t="str">
        <f t="shared" si="9"/>
        <v>..</v>
      </c>
      <c r="AB10" s="43" t="str">
        <f t="shared" si="10"/>
        <v>..</v>
      </c>
      <c r="AC10" s="43" t="str">
        <f t="shared" si="11"/>
        <v>..</v>
      </c>
      <c r="AD10" s="43" t="str">
        <f t="shared" si="12"/>
        <v>..</v>
      </c>
      <c r="AE10" s="43" t="str">
        <f t="shared" si="13"/>
        <v>..</v>
      </c>
      <c r="AF10" s="43" t="str">
        <f t="shared" si="14"/>
        <v>..</v>
      </c>
      <c r="AG10" s="43" t="str">
        <f t="shared" si="15"/>
        <v>..</v>
      </c>
      <c r="AH10" s="43">
        <f t="shared" si="16"/>
        <v>0.99276176956552287</v>
      </c>
      <c r="AI10" s="43"/>
    </row>
    <row r="11" spans="1:35">
      <c r="A11" s="60" t="s">
        <v>14</v>
      </c>
      <c r="B11" s="60" t="s">
        <v>401</v>
      </c>
      <c r="C11" s="43">
        <f t="shared" si="2"/>
        <v>0.49457576268234954</v>
      </c>
      <c r="E11" s="1" t="s">
        <v>182</v>
      </c>
      <c r="F11" s="58">
        <v>2.7564259485924114</v>
      </c>
      <c r="G11" s="58">
        <v>3.0689265536723163</v>
      </c>
      <c r="H11" s="58">
        <v>2.6807359307359309</v>
      </c>
      <c r="I11" s="58">
        <v>4.0184581976112916</v>
      </c>
      <c r="J11" s="58">
        <v>3.8884210526315788</v>
      </c>
      <c r="K11" s="53" t="s">
        <v>181</v>
      </c>
      <c r="L11" s="52" t="s">
        <v>181</v>
      </c>
      <c r="M11" s="52" t="s">
        <v>181</v>
      </c>
      <c r="N11" s="52" t="s">
        <v>181</v>
      </c>
      <c r="O11" s="52" t="s">
        <v>181</v>
      </c>
      <c r="P11" s="52" t="s">
        <v>181</v>
      </c>
      <c r="Q11" s="52" t="s">
        <v>181</v>
      </c>
      <c r="R11" s="52" t="s">
        <v>181</v>
      </c>
      <c r="S11" s="59">
        <v>0.55979990952687553</v>
      </c>
      <c r="T11" s="36"/>
      <c r="U11" s="43">
        <f t="shared" si="3"/>
        <v>0.56089351285189715</v>
      </c>
      <c r="V11" s="43">
        <f t="shared" si="4"/>
        <v>0.48276836158192094</v>
      </c>
      <c r="W11" s="43">
        <f t="shared" si="5"/>
        <v>0.57981601731601728</v>
      </c>
      <c r="X11" s="43">
        <f t="shared" si="6"/>
        <v>0.24538545059717709</v>
      </c>
      <c r="Y11" s="43">
        <f t="shared" si="7"/>
        <v>0.27789473684210531</v>
      </c>
      <c r="Z11" s="43" t="str">
        <f t="shared" si="8"/>
        <v>..</v>
      </c>
      <c r="AA11" s="43" t="str">
        <f t="shared" si="9"/>
        <v>..</v>
      </c>
      <c r="AB11" s="43" t="str">
        <f t="shared" si="10"/>
        <v>..</v>
      </c>
      <c r="AC11" s="43" t="str">
        <f t="shared" si="11"/>
        <v>..</v>
      </c>
      <c r="AD11" s="43" t="str">
        <f t="shared" si="12"/>
        <v>..</v>
      </c>
      <c r="AE11" s="43" t="str">
        <f t="shared" si="13"/>
        <v>..</v>
      </c>
      <c r="AF11" s="43" t="str">
        <f t="shared" si="14"/>
        <v>..</v>
      </c>
      <c r="AG11" s="43" t="str">
        <f t="shared" si="15"/>
        <v>..</v>
      </c>
      <c r="AH11" s="43">
        <f t="shared" si="16"/>
        <v>0.55979990952687553</v>
      </c>
      <c r="AI11" s="43"/>
    </row>
    <row r="12" spans="1:35">
      <c r="A12" s="60" t="s">
        <v>23</v>
      </c>
      <c r="B12" s="60" t="s">
        <v>402</v>
      </c>
      <c r="C12" s="43">
        <f t="shared" si="2"/>
        <v>0.70035123325703452</v>
      </c>
      <c r="F12" s="58">
        <v>3.1676384839650145</v>
      </c>
      <c r="G12" s="58">
        <v>3.0163934426229506</v>
      </c>
      <c r="H12" s="58">
        <v>3.0115384615384615</v>
      </c>
      <c r="I12" s="58">
        <v>3.4310776942355892</v>
      </c>
      <c r="J12" s="58">
        <v>3.7494252873563219</v>
      </c>
      <c r="K12" s="53" t="s">
        <v>181</v>
      </c>
      <c r="L12" s="52" t="s">
        <v>181</v>
      </c>
      <c r="M12" s="52" t="s">
        <v>181</v>
      </c>
      <c r="N12" s="52" t="s">
        <v>181</v>
      </c>
      <c r="O12" s="52" t="s">
        <v>181</v>
      </c>
      <c r="P12" s="52" t="s">
        <v>181</v>
      </c>
      <c r="Q12" s="52" t="s">
        <v>181</v>
      </c>
      <c r="R12" s="52" t="s">
        <v>181</v>
      </c>
      <c r="S12" s="59">
        <v>0.96950613499998595</v>
      </c>
      <c r="T12" s="37"/>
      <c r="U12" s="43">
        <f t="shared" si="3"/>
        <v>0.45809037900874638</v>
      </c>
      <c r="V12" s="43">
        <f t="shared" si="4"/>
        <v>0.49590163934426235</v>
      </c>
      <c r="W12" s="43">
        <f t="shared" si="5"/>
        <v>0.49711538461538463</v>
      </c>
      <c r="X12" s="43">
        <f t="shared" si="6"/>
        <v>0.39223057644110271</v>
      </c>
      <c r="Y12" s="43">
        <f t="shared" si="7"/>
        <v>0.31264367816091954</v>
      </c>
      <c r="Z12" s="43" t="str">
        <f t="shared" si="8"/>
        <v>..</v>
      </c>
      <c r="AA12" s="43" t="str">
        <f t="shared" si="9"/>
        <v>..</v>
      </c>
      <c r="AB12" s="43" t="str">
        <f t="shared" si="10"/>
        <v>..</v>
      </c>
      <c r="AC12" s="43" t="str">
        <f t="shared" si="11"/>
        <v>..</v>
      </c>
      <c r="AD12" s="43" t="str">
        <f t="shared" si="12"/>
        <v>..</v>
      </c>
      <c r="AE12" s="43" t="str">
        <f t="shared" si="13"/>
        <v>..</v>
      </c>
      <c r="AF12" s="43" t="str">
        <f t="shared" si="14"/>
        <v>..</v>
      </c>
      <c r="AG12" s="43" t="str">
        <f t="shared" si="15"/>
        <v>..</v>
      </c>
      <c r="AH12" s="43">
        <f t="shared" si="16"/>
        <v>0.96950613499998595</v>
      </c>
      <c r="AI12" s="43"/>
    </row>
    <row r="13" spans="1:35">
      <c r="A13" s="60" t="s">
        <v>24</v>
      </c>
      <c r="B13" s="60" t="s">
        <v>403</v>
      </c>
      <c r="C13" s="43">
        <f t="shared" si="2"/>
        <v>0.48539618806354401</v>
      </c>
      <c r="F13" s="58">
        <v>4.5030211480362539</v>
      </c>
      <c r="G13" s="58">
        <v>4.2153146322971953</v>
      </c>
      <c r="H13" s="58">
        <v>3.4129277566539926</v>
      </c>
      <c r="I13" s="58">
        <v>4.3814984709480118</v>
      </c>
      <c r="J13" s="58">
        <v>4.1290812452543664</v>
      </c>
      <c r="K13" s="53" t="s">
        <v>181</v>
      </c>
      <c r="L13" s="52" t="s">
        <v>181</v>
      </c>
      <c r="M13" s="52" t="s">
        <v>181</v>
      </c>
      <c r="N13" s="52" t="s">
        <v>181</v>
      </c>
      <c r="O13" s="52" t="s">
        <v>181</v>
      </c>
      <c r="P13" s="52" t="s">
        <v>181</v>
      </c>
      <c r="Q13" s="52" t="s">
        <v>181</v>
      </c>
      <c r="R13" s="52" t="s">
        <v>181</v>
      </c>
      <c r="S13" s="59">
        <v>0.75288453878657902</v>
      </c>
      <c r="T13" s="36"/>
      <c r="U13" s="43">
        <f t="shared" si="3"/>
        <v>0.12424471299093653</v>
      </c>
      <c r="V13" s="43">
        <f t="shared" si="4"/>
        <v>0.19617134192570118</v>
      </c>
      <c r="W13" s="43">
        <f t="shared" si="5"/>
        <v>0.39676806083650185</v>
      </c>
      <c r="X13" s="43">
        <f t="shared" si="6"/>
        <v>0.15462538226299705</v>
      </c>
      <c r="Y13" s="43">
        <f t="shared" si="7"/>
        <v>0.21772968868640841</v>
      </c>
      <c r="Z13" s="43" t="str">
        <f t="shared" si="8"/>
        <v>..</v>
      </c>
      <c r="AA13" s="43" t="str">
        <f t="shared" si="9"/>
        <v>..</v>
      </c>
      <c r="AB13" s="43" t="str">
        <f t="shared" si="10"/>
        <v>..</v>
      </c>
      <c r="AC13" s="43" t="str">
        <f t="shared" si="11"/>
        <v>..</v>
      </c>
      <c r="AD13" s="43" t="str">
        <f t="shared" si="12"/>
        <v>..</v>
      </c>
      <c r="AE13" s="43" t="str">
        <f t="shared" si="13"/>
        <v>..</v>
      </c>
      <c r="AF13" s="43" t="str">
        <f t="shared" si="14"/>
        <v>..</v>
      </c>
      <c r="AG13" s="43" t="str">
        <f t="shared" si="15"/>
        <v>..</v>
      </c>
      <c r="AH13" s="43">
        <f t="shared" si="16"/>
        <v>0.75288453878657902</v>
      </c>
      <c r="AI13" s="43"/>
    </row>
    <row r="14" spans="1:35">
      <c r="A14" s="60" t="s">
        <v>22</v>
      </c>
      <c r="B14" s="60" t="s">
        <v>404</v>
      </c>
      <c r="C14" s="43">
        <f t="shared" si="2"/>
        <v>0.57972696966346171</v>
      </c>
      <c r="F14" s="58">
        <v>4.3860000000000001</v>
      </c>
      <c r="G14" s="58">
        <v>4.258</v>
      </c>
      <c r="H14" s="58">
        <v>3.6739999999999999</v>
      </c>
      <c r="I14" s="58">
        <v>4.298</v>
      </c>
      <c r="J14" s="58">
        <v>4.2300000000000004</v>
      </c>
      <c r="K14" s="53" t="s">
        <v>181</v>
      </c>
      <c r="L14" s="52" t="s">
        <v>181</v>
      </c>
      <c r="M14" s="52" t="s">
        <v>181</v>
      </c>
      <c r="N14" s="52" t="s">
        <v>181</v>
      </c>
      <c r="O14" s="52" t="s">
        <v>181</v>
      </c>
      <c r="P14" s="52" t="s">
        <v>181</v>
      </c>
      <c r="Q14" s="52" t="s">
        <v>181</v>
      </c>
      <c r="R14" s="52" t="s">
        <v>181</v>
      </c>
      <c r="S14" s="59">
        <v>0.95175393932692343</v>
      </c>
      <c r="T14" s="36"/>
      <c r="U14" s="43">
        <f t="shared" si="3"/>
        <v>0.15349999999999997</v>
      </c>
      <c r="V14" s="43">
        <f t="shared" si="4"/>
        <v>0.1855</v>
      </c>
      <c r="W14" s="43">
        <f t="shared" si="5"/>
        <v>0.33150000000000002</v>
      </c>
      <c r="X14" s="43">
        <f t="shared" si="6"/>
        <v>0.17549999999999999</v>
      </c>
      <c r="Y14" s="43">
        <f t="shared" si="7"/>
        <v>0.19249999999999989</v>
      </c>
      <c r="Z14" s="43" t="str">
        <f t="shared" si="8"/>
        <v>..</v>
      </c>
      <c r="AA14" s="43" t="str">
        <f t="shared" si="9"/>
        <v>..</v>
      </c>
      <c r="AB14" s="43" t="str">
        <f t="shared" si="10"/>
        <v>..</v>
      </c>
      <c r="AC14" s="43" t="str">
        <f t="shared" si="11"/>
        <v>..</v>
      </c>
      <c r="AD14" s="43" t="str">
        <f t="shared" si="12"/>
        <v>..</v>
      </c>
      <c r="AE14" s="43" t="str">
        <f t="shared" si="13"/>
        <v>..</v>
      </c>
      <c r="AF14" s="43" t="str">
        <f t="shared" si="14"/>
        <v>..</v>
      </c>
      <c r="AG14" s="43" t="str">
        <f t="shared" si="15"/>
        <v>..</v>
      </c>
      <c r="AH14" s="43">
        <f t="shared" si="16"/>
        <v>0.95175393932692343</v>
      </c>
      <c r="AI14" s="43"/>
    </row>
    <row r="15" spans="1:35">
      <c r="A15" s="60" t="s">
        <v>27</v>
      </c>
      <c r="B15" s="60" t="s">
        <v>405</v>
      </c>
      <c r="C15" s="43">
        <f t="shared" si="2"/>
        <v>0.84821827217851831</v>
      </c>
      <c r="F15" s="58">
        <v>2.1301989150090415</v>
      </c>
      <c r="G15" s="58">
        <v>2.0747967479674796</v>
      </c>
      <c r="H15" s="58">
        <v>1.9261939218523878</v>
      </c>
      <c r="I15" s="58">
        <v>1.9656786271450859</v>
      </c>
      <c r="J15" s="58">
        <v>2.6236263736263736</v>
      </c>
      <c r="K15" s="53" t="s">
        <v>181</v>
      </c>
      <c r="L15" s="52" t="s">
        <v>181</v>
      </c>
      <c r="M15" s="52" t="s">
        <v>181</v>
      </c>
      <c r="N15" s="52" t="s">
        <v>181</v>
      </c>
      <c r="O15" s="52" t="s">
        <v>181</v>
      </c>
      <c r="P15" s="52" t="s">
        <v>181</v>
      </c>
      <c r="Q15" s="52" t="s">
        <v>181</v>
      </c>
      <c r="R15" s="52" t="s">
        <v>181</v>
      </c>
      <c r="S15" s="59">
        <v>0.98246127363705504</v>
      </c>
      <c r="T15" s="36"/>
      <c r="U15" s="43">
        <f t="shared" si="3"/>
        <v>0.71745027124773963</v>
      </c>
      <c r="V15" s="43">
        <f t="shared" si="4"/>
        <v>0.7313008130081301</v>
      </c>
      <c r="W15" s="43">
        <f t="shared" si="5"/>
        <v>0.76845151953690305</v>
      </c>
      <c r="X15" s="43">
        <f t="shared" si="6"/>
        <v>0.75858034321372858</v>
      </c>
      <c r="Y15" s="43">
        <f t="shared" si="7"/>
        <v>0.59409340659340659</v>
      </c>
      <c r="Z15" s="43" t="str">
        <f t="shared" si="8"/>
        <v>..</v>
      </c>
      <c r="AA15" s="43" t="str">
        <f t="shared" si="9"/>
        <v>..</v>
      </c>
      <c r="AB15" s="43" t="str">
        <f t="shared" si="10"/>
        <v>..</v>
      </c>
      <c r="AC15" s="43" t="str">
        <f t="shared" si="11"/>
        <v>..</v>
      </c>
      <c r="AD15" s="43" t="str">
        <f t="shared" si="12"/>
        <v>..</v>
      </c>
      <c r="AE15" s="43" t="str">
        <f t="shared" si="13"/>
        <v>..</v>
      </c>
      <c r="AF15" s="43" t="str">
        <f t="shared" si="14"/>
        <v>..</v>
      </c>
      <c r="AG15" s="43" t="str">
        <f t="shared" si="15"/>
        <v>..</v>
      </c>
      <c r="AH15" s="43">
        <f t="shared" si="16"/>
        <v>0.98246127363705504</v>
      </c>
      <c r="AI15" s="43"/>
    </row>
    <row r="16" spans="1:35">
      <c r="A16" s="60" t="s">
        <v>20</v>
      </c>
      <c r="B16" s="60" t="s">
        <v>406</v>
      </c>
      <c r="C16" s="43">
        <f t="shared" si="2"/>
        <v>0.58901985511738131</v>
      </c>
      <c r="F16" s="58">
        <v>4.2978494623655914</v>
      </c>
      <c r="G16" s="58">
        <v>4.2415300546448087</v>
      </c>
      <c r="H16" s="58">
        <v>3.0105509964830013</v>
      </c>
      <c r="I16" s="58">
        <v>4.5011061946902657</v>
      </c>
      <c r="J16" s="58">
        <v>4.0493562231759661</v>
      </c>
      <c r="K16" s="53" t="s">
        <v>181</v>
      </c>
      <c r="L16" s="52" t="s">
        <v>181</v>
      </c>
      <c r="M16" s="52" t="s">
        <v>181</v>
      </c>
      <c r="N16" s="52" t="s">
        <v>181</v>
      </c>
      <c r="O16" s="52" t="s">
        <v>181</v>
      </c>
      <c r="P16" s="52" t="s">
        <v>181</v>
      </c>
      <c r="Q16" s="52" t="s">
        <v>181</v>
      </c>
      <c r="R16" s="52" t="s">
        <v>181</v>
      </c>
      <c r="S16" s="59">
        <v>0.93305935680274432</v>
      </c>
      <c r="T16" s="36"/>
      <c r="U16" s="43">
        <f t="shared" si="3"/>
        <v>0.17553763440860215</v>
      </c>
      <c r="V16" s="43">
        <f t="shared" si="4"/>
        <v>0.18961748633879782</v>
      </c>
      <c r="W16" s="43">
        <f t="shared" si="5"/>
        <v>0.49736225087924968</v>
      </c>
      <c r="X16" s="43">
        <f t="shared" si="6"/>
        <v>0.12472345132743357</v>
      </c>
      <c r="Y16" s="43">
        <f t="shared" si="7"/>
        <v>0.23766094420600847</v>
      </c>
      <c r="Z16" s="43" t="str">
        <f t="shared" si="8"/>
        <v>..</v>
      </c>
      <c r="AA16" s="43" t="str">
        <f t="shared" si="9"/>
        <v>..</v>
      </c>
      <c r="AB16" s="43" t="str">
        <f t="shared" si="10"/>
        <v>..</v>
      </c>
      <c r="AC16" s="43" t="str">
        <f t="shared" si="11"/>
        <v>..</v>
      </c>
      <c r="AD16" s="43" t="str">
        <f t="shared" si="12"/>
        <v>..</v>
      </c>
      <c r="AE16" s="43" t="str">
        <f t="shared" si="13"/>
        <v>..</v>
      </c>
      <c r="AF16" s="43" t="str">
        <f t="shared" si="14"/>
        <v>..</v>
      </c>
      <c r="AG16" s="43" t="str">
        <f t="shared" si="15"/>
        <v>..</v>
      </c>
      <c r="AH16" s="43">
        <f t="shared" si="16"/>
        <v>0.93305935680274432</v>
      </c>
      <c r="AI16" s="43"/>
    </row>
    <row r="17" spans="1:35">
      <c r="A17" s="60" t="s">
        <v>81</v>
      </c>
      <c r="B17" s="60" t="s">
        <v>407</v>
      </c>
      <c r="C17" s="43">
        <f t="shared" si="2"/>
        <v>0.53355984555283642</v>
      </c>
      <c r="F17" s="58">
        <v>2.9547689282202558</v>
      </c>
      <c r="G17" s="58">
        <v>2.6955665024630542</v>
      </c>
      <c r="H17" s="58">
        <v>2.3513779527559056</v>
      </c>
      <c r="I17" s="58">
        <v>4.0785083415112853</v>
      </c>
      <c r="J17" s="58">
        <v>3.5137524557956779</v>
      </c>
      <c r="K17" s="53" t="s">
        <v>181</v>
      </c>
      <c r="L17" s="52" t="s">
        <v>181</v>
      </c>
      <c r="M17" s="52" t="s">
        <v>181</v>
      </c>
      <c r="N17" s="52" t="s">
        <v>181</v>
      </c>
      <c r="O17" s="52" t="s">
        <v>181</v>
      </c>
      <c r="P17" s="52" t="s">
        <v>181</v>
      </c>
      <c r="Q17" s="52" t="s">
        <v>181</v>
      </c>
      <c r="R17" s="52" t="s">
        <v>181</v>
      </c>
      <c r="S17" s="59">
        <v>0.59681840014298171</v>
      </c>
      <c r="T17" s="36"/>
      <c r="U17" s="43">
        <f t="shared" si="3"/>
        <v>0.51130776794493604</v>
      </c>
      <c r="V17" s="43">
        <f t="shared" si="4"/>
        <v>0.57610837438423645</v>
      </c>
      <c r="W17" s="43">
        <f t="shared" si="5"/>
        <v>0.66215551181102361</v>
      </c>
      <c r="X17" s="43">
        <f t="shared" si="6"/>
        <v>0.23037291462217868</v>
      </c>
      <c r="Y17" s="43">
        <f t="shared" si="7"/>
        <v>0.37156188605108054</v>
      </c>
      <c r="Z17" s="43" t="str">
        <f t="shared" si="8"/>
        <v>..</v>
      </c>
      <c r="AA17" s="43" t="str">
        <f t="shared" si="9"/>
        <v>..</v>
      </c>
      <c r="AB17" s="43" t="str">
        <f t="shared" si="10"/>
        <v>..</v>
      </c>
      <c r="AC17" s="43" t="str">
        <f t="shared" si="11"/>
        <v>..</v>
      </c>
      <c r="AD17" s="43" t="str">
        <f t="shared" si="12"/>
        <v>..</v>
      </c>
      <c r="AE17" s="43" t="str">
        <f t="shared" si="13"/>
        <v>..</v>
      </c>
      <c r="AF17" s="43" t="str">
        <f t="shared" si="14"/>
        <v>..</v>
      </c>
      <c r="AG17" s="43" t="str">
        <f t="shared" si="15"/>
        <v>..</v>
      </c>
      <c r="AH17" s="43">
        <f t="shared" si="16"/>
        <v>0.59681840014298171</v>
      </c>
      <c r="AI17" s="43"/>
    </row>
    <row r="18" spans="1:35">
      <c r="A18" s="60" t="s">
        <v>35</v>
      </c>
      <c r="B18" s="60" t="s">
        <v>408</v>
      </c>
      <c r="C18" s="43">
        <f t="shared" si="2"/>
        <v>0.4632241930315365</v>
      </c>
      <c r="F18" s="58">
        <v>4.118473895582329</v>
      </c>
      <c r="G18" s="58">
        <v>3.7983706720977595</v>
      </c>
      <c r="H18" s="58">
        <v>3.51</v>
      </c>
      <c r="I18" s="58">
        <v>4.4464285714285712</v>
      </c>
      <c r="J18" s="58">
        <v>4.3313492063492065</v>
      </c>
      <c r="K18" s="53" t="s">
        <v>181</v>
      </c>
      <c r="L18" s="52" t="s">
        <v>181</v>
      </c>
      <c r="M18" s="52" t="s">
        <v>181</v>
      </c>
      <c r="N18" s="52" t="s">
        <v>181</v>
      </c>
      <c r="O18" s="52" t="s">
        <v>181</v>
      </c>
      <c r="P18" s="52" t="s">
        <v>181</v>
      </c>
      <c r="Q18" s="52" t="s">
        <v>181</v>
      </c>
      <c r="R18" s="52" t="s">
        <v>181</v>
      </c>
      <c r="S18" s="59">
        <v>0.68667950333596628</v>
      </c>
      <c r="T18" s="36"/>
      <c r="U18" s="43">
        <f t="shared" si="3"/>
        <v>0.22038152610441775</v>
      </c>
      <c r="V18" s="43">
        <f t="shared" si="4"/>
        <v>0.30040733197556013</v>
      </c>
      <c r="W18" s="43">
        <f t="shared" si="5"/>
        <v>0.37250000000000005</v>
      </c>
      <c r="X18" s="43">
        <f t="shared" si="6"/>
        <v>0.13839285714285721</v>
      </c>
      <c r="Y18" s="43">
        <f t="shared" si="7"/>
        <v>0.16716269841269837</v>
      </c>
      <c r="Z18" s="43" t="str">
        <f t="shared" si="8"/>
        <v>..</v>
      </c>
      <c r="AA18" s="43" t="str">
        <f t="shared" si="9"/>
        <v>..</v>
      </c>
      <c r="AB18" s="43" t="str">
        <f t="shared" si="10"/>
        <v>..</v>
      </c>
      <c r="AC18" s="43" t="str">
        <f t="shared" si="11"/>
        <v>..</v>
      </c>
      <c r="AD18" s="43" t="str">
        <f t="shared" si="12"/>
        <v>..</v>
      </c>
      <c r="AE18" s="43" t="str">
        <f t="shared" si="13"/>
        <v>..</v>
      </c>
      <c r="AF18" s="43" t="str">
        <f t="shared" si="14"/>
        <v>..</v>
      </c>
      <c r="AG18" s="43" t="str">
        <f t="shared" si="15"/>
        <v>..</v>
      </c>
      <c r="AH18" s="43">
        <f t="shared" si="16"/>
        <v>0.68667950333596628</v>
      </c>
      <c r="AI18" s="43"/>
    </row>
    <row r="19" spans="1:35">
      <c r="A19" s="60" t="s">
        <v>30</v>
      </c>
      <c r="B19" s="60" t="s">
        <v>409</v>
      </c>
      <c r="C19" s="43">
        <f t="shared" si="2"/>
        <v>0.73583029127307875</v>
      </c>
      <c r="F19" s="58">
        <v>3.4862318840579709</v>
      </c>
      <c r="G19" s="58">
        <v>3.1089978054133138</v>
      </c>
      <c r="H19" s="58">
        <v>3.0403225806451615</v>
      </c>
      <c r="I19" s="58">
        <v>2.6740576496674056</v>
      </c>
      <c r="J19" s="58">
        <v>3.034934497816594</v>
      </c>
      <c r="K19" s="53" t="s">
        <v>181</v>
      </c>
      <c r="L19" s="52" t="s">
        <v>181</v>
      </c>
      <c r="M19" s="52" t="s">
        <v>181</v>
      </c>
      <c r="N19" s="52" t="s">
        <v>181</v>
      </c>
      <c r="O19" s="52" t="s">
        <v>181</v>
      </c>
      <c r="P19" s="52" t="s">
        <v>181</v>
      </c>
      <c r="Q19" s="52" t="s">
        <v>181</v>
      </c>
      <c r="R19" s="52" t="s">
        <v>181</v>
      </c>
      <c r="S19" s="59">
        <v>0.98888780342617966</v>
      </c>
      <c r="T19" s="36"/>
      <c r="U19" s="43">
        <f t="shared" si="3"/>
        <v>0.37844202898550727</v>
      </c>
      <c r="V19" s="43">
        <f t="shared" si="4"/>
        <v>0.47275054864667154</v>
      </c>
      <c r="W19" s="43">
        <f t="shared" si="5"/>
        <v>0.48991935483870963</v>
      </c>
      <c r="X19" s="43">
        <f t="shared" si="6"/>
        <v>0.58148558758314861</v>
      </c>
      <c r="Y19" s="43">
        <f t="shared" si="7"/>
        <v>0.49126637554585151</v>
      </c>
      <c r="Z19" s="43" t="str">
        <f t="shared" si="8"/>
        <v>..</v>
      </c>
      <c r="AA19" s="43" t="str">
        <f t="shared" si="9"/>
        <v>..</v>
      </c>
      <c r="AB19" s="43" t="str">
        <f t="shared" si="10"/>
        <v>..</v>
      </c>
      <c r="AC19" s="43" t="str">
        <f t="shared" si="11"/>
        <v>..</v>
      </c>
      <c r="AD19" s="43" t="str">
        <f t="shared" si="12"/>
        <v>..</v>
      </c>
      <c r="AE19" s="43" t="str">
        <f t="shared" si="13"/>
        <v>..</v>
      </c>
      <c r="AF19" s="43" t="str">
        <f t="shared" si="14"/>
        <v>..</v>
      </c>
      <c r="AG19" s="43" t="str">
        <f t="shared" si="15"/>
        <v>..</v>
      </c>
      <c r="AH19" s="43">
        <f t="shared" si="16"/>
        <v>0.98888780342617966</v>
      </c>
      <c r="AI19" s="43"/>
    </row>
    <row r="20" spans="1:35">
      <c r="A20" s="60" t="s">
        <v>32</v>
      </c>
      <c r="B20" s="60" t="s">
        <v>410</v>
      </c>
      <c r="C20" s="43">
        <f t="shared" si="2"/>
        <v>0.61640280469733355</v>
      </c>
      <c r="F20" s="58">
        <v>4.2355915065722956</v>
      </c>
      <c r="G20" s="58">
        <v>3.9276859504132231</v>
      </c>
      <c r="H20" s="58">
        <v>3.4331606217616581</v>
      </c>
      <c r="I20" s="58">
        <v>4.1639175257731962</v>
      </c>
      <c r="J20" s="58">
        <v>4.0377936670071506</v>
      </c>
      <c r="K20" s="53" t="s">
        <v>181</v>
      </c>
      <c r="L20" s="52" t="s">
        <v>181</v>
      </c>
      <c r="M20" s="52" t="s">
        <v>181</v>
      </c>
      <c r="N20" s="52" t="s">
        <v>181</v>
      </c>
      <c r="O20" s="52" t="s">
        <v>181</v>
      </c>
      <c r="P20" s="52" t="s">
        <v>181</v>
      </c>
      <c r="Q20" s="52" t="s">
        <v>181</v>
      </c>
      <c r="R20" s="52" t="s">
        <v>181</v>
      </c>
      <c r="S20" s="59">
        <v>0.97271307297104326</v>
      </c>
      <c r="T20" s="36"/>
      <c r="U20" s="43">
        <f t="shared" si="3"/>
        <v>0.19110212335692611</v>
      </c>
      <c r="V20" s="43">
        <f t="shared" si="4"/>
        <v>0.26807851239669422</v>
      </c>
      <c r="W20" s="43">
        <f t="shared" si="5"/>
        <v>0.39170984455958546</v>
      </c>
      <c r="X20" s="43">
        <f t="shared" si="6"/>
        <v>0.20902061855670095</v>
      </c>
      <c r="Y20" s="43">
        <f t="shared" si="7"/>
        <v>0.24055158324821235</v>
      </c>
      <c r="Z20" s="43" t="str">
        <f t="shared" si="8"/>
        <v>..</v>
      </c>
      <c r="AA20" s="43" t="str">
        <f t="shared" si="9"/>
        <v>..</v>
      </c>
      <c r="AB20" s="43" t="str">
        <f t="shared" si="10"/>
        <v>..</v>
      </c>
      <c r="AC20" s="43" t="str">
        <f t="shared" si="11"/>
        <v>..</v>
      </c>
      <c r="AD20" s="43" t="str">
        <f t="shared" si="12"/>
        <v>..</v>
      </c>
      <c r="AE20" s="43" t="str">
        <f t="shared" si="13"/>
        <v>..</v>
      </c>
      <c r="AF20" s="43" t="str">
        <f t="shared" si="14"/>
        <v>..</v>
      </c>
      <c r="AG20" s="43" t="str">
        <f t="shared" si="15"/>
        <v>..</v>
      </c>
      <c r="AH20" s="43">
        <f t="shared" si="16"/>
        <v>0.97271307297104326</v>
      </c>
      <c r="AI20" s="43"/>
    </row>
    <row r="21" spans="1:35">
      <c r="A21" s="60" t="s">
        <v>37</v>
      </c>
      <c r="B21" s="60" t="s">
        <v>411</v>
      </c>
      <c r="C21" s="43">
        <f t="shared" si="2"/>
        <v>0.66086750504429725</v>
      </c>
      <c r="F21" s="58">
        <v>4.0438448566610452</v>
      </c>
      <c r="G21" s="58">
        <v>3.8622448979591835</v>
      </c>
      <c r="H21" s="58">
        <v>2.8559322033898304</v>
      </c>
      <c r="I21" s="58">
        <v>3.5129087779690189</v>
      </c>
      <c r="J21" s="58">
        <v>3.7091836734693877</v>
      </c>
      <c r="K21" s="53" t="s">
        <v>181</v>
      </c>
      <c r="L21" s="52" t="s">
        <v>181</v>
      </c>
      <c r="M21" s="52" t="s">
        <v>181</v>
      </c>
      <c r="N21" s="52" t="s">
        <v>181</v>
      </c>
      <c r="O21" s="52" t="s">
        <v>181</v>
      </c>
      <c r="P21" s="52" t="s">
        <v>181</v>
      </c>
      <c r="Q21" s="52" t="s">
        <v>181</v>
      </c>
      <c r="R21" s="52" t="s">
        <v>181</v>
      </c>
      <c r="S21" s="59">
        <v>0.97094073056101782</v>
      </c>
      <c r="T21" s="36"/>
      <c r="U21" s="43">
        <f t="shared" si="3"/>
        <v>0.2390387858347387</v>
      </c>
      <c r="V21" s="43">
        <f t="shared" si="4"/>
        <v>0.28443877551020413</v>
      </c>
      <c r="W21" s="43">
        <f t="shared" si="5"/>
        <v>0.53601694915254239</v>
      </c>
      <c r="X21" s="43">
        <f t="shared" si="6"/>
        <v>0.37177280550774527</v>
      </c>
      <c r="Y21" s="43">
        <f t="shared" si="7"/>
        <v>0.32270408163265307</v>
      </c>
      <c r="Z21" s="43" t="str">
        <f t="shared" si="8"/>
        <v>..</v>
      </c>
      <c r="AA21" s="43" t="str">
        <f t="shared" si="9"/>
        <v>..</v>
      </c>
      <c r="AB21" s="43" t="str">
        <f t="shared" si="10"/>
        <v>..</v>
      </c>
      <c r="AC21" s="43" t="str">
        <f t="shared" si="11"/>
        <v>..</v>
      </c>
      <c r="AD21" s="43" t="str">
        <f t="shared" si="12"/>
        <v>..</v>
      </c>
      <c r="AE21" s="43" t="str">
        <f t="shared" si="13"/>
        <v>..</v>
      </c>
      <c r="AF21" s="43" t="str">
        <f t="shared" si="14"/>
        <v>..</v>
      </c>
      <c r="AG21" s="43" t="str">
        <f t="shared" si="15"/>
        <v>..</v>
      </c>
      <c r="AH21" s="43">
        <f t="shared" si="16"/>
        <v>0.97094073056101782</v>
      </c>
      <c r="AI21" s="43"/>
    </row>
    <row r="22" spans="1:35">
      <c r="A22" s="60" t="s">
        <v>66</v>
      </c>
      <c r="B22" s="60" t="s">
        <v>412</v>
      </c>
      <c r="C22" s="43">
        <f t="shared" si="2"/>
        <v>0.60221181237404808</v>
      </c>
      <c r="F22" s="58">
        <v>4.1083070452155628</v>
      </c>
      <c r="G22" s="58">
        <v>4.0411392405063289</v>
      </c>
      <c r="H22" s="58">
        <v>3.6501580611169651</v>
      </c>
      <c r="I22" s="58">
        <v>4.3876050420168067</v>
      </c>
      <c r="J22" s="58">
        <v>4.1945606694560666</v>
      </c>
      <c r="K22" s="53" t="s">
        <v>181</v>
      </c>
      <c r="L22" s="52" t="s">
        <v>181</v>
      </c>
      <c r="M22" s="52" t="s">
        <v>181</v>
      </c>
      <c r="N22" s="52" t="s">
        <v>181</v>
      </c>
      <c r="O22" s="52" t="s">
        <v>181</v>
      </c>
      <c r="P22" s="52" t="s">
        <v>181</v>
      </c>
      <c r="Q22" s="52" t="s">
        <v>181</v>
      </c>
      <c r="R22" s="52" t="s">
        <v>181</v>
      </c>
      <c r="S22" s="59">
        <v>0.97351212766368256</v>
      </c>
      <c r="T22" s="36"/>
      <c r="U22" s="43">
        <f t="shared" si="3"/>
        <v>0.2229232386961093</v>
      </c>
      <c r="V22" s="43">
        <f t="shared" si="4"/>
        <v>0.23971518987341778</v>
      </c>
      <c r="W22" s="43">
        <f t="shared" si="5"/>
        <v>0.33746048472075874</v>
      </c>
      <c r="X22" s="43">
        <f t="shared" si="6"/>
        <v>0.15309873949579833</v>
      </c>
      <c r="Y22" s="43">
        <f t="shared" si="7"/>
        <v>0.20135983263598334</v>
      </c>
      <c r="Z22" s="43" t="str">
        <f t="shared" si="8"/>
        <v>..</v>
      </c>
      <c r="AA22" s="43" t="str">
        <f t="shared" si="9"/>
        <v>..</v>
      </c>
      <c r="AB22" s="43" t="str">
        <f t="shared" si="10"/>
        <v>..</v>
      </c>
      <c r="AC22" s="43" t="str">
        <f t="shared" si="11"/>
        <v>..</v>
      </c>
      <c r="AD22" s="43" t="str">
        <f t="shared" si="12"/>
        <v>..</v>
      </c>
      <c r="AE22" s="43" t="str">
        <f t="shared" si="13"/>
        <v>..</v>
      </c>
      <c r="AF22" s="43" t="str">
        <f t="shared" si="14"/>
        <v>..</v>
      </c>
      <c r="AG22" s="43" t="str">
        <f t="shared" si="15"/>
        <v>..</v>
      </c>
      <c r="AH22" s="43">
        <f t="shared" si="16"/>
        <v>0.97351212766368256</v>
      </c>
      <c r="AI22" s="43"/>
    </row>
    <row r="23" spans="1:35">
      <c r="A23" s="60" t="s">
        <v>41</v>
      </c>
      <c r="B23" s="60" t="s">
        <v>413</v>
      </c>
      <c r="C23" s="43">
        <f t="shared" si="2"/>
        <v>0.65969832411320661</v>
      </c>
      <c r="E23" s="1" t="s">
        <v>182</v>
      </c>
      <c r="F23" s="58">
        <v>3.6210855949895615</v>
      </c>
      <c r="G23" s="58">
        <v>3.4747899159663866</v>
      </c>
      <c r="H23" s="58">
        <v>2.92497320471597</v>
      </c>
      <c r="I23" s="58">
        <v>3.3605015673981193</v>
      </c>
      <c r="J23" s="58">
        <v>3.7523124357656732</v>
      </c>
      <c r="K23" s="53" t="s">
        <v>181</v>
      </c>
      <c r="L23" s="52" t="s">
        <v>181</v>
      </c>
      <c r="M23" s="52" t="s">
        <v>181</v>
      </c>
      <c r="N23" s="52" t="s">
        <v>181</v>
      </c>
      <c r="O23" s="52" t="s">
        <v>181</v>
      </c>
      <c r="P23" s="52" t="s">
        <v>181</v>
      </c>
      <c r="Q23" s="52" t="s">
        <v>181</v>
      </c>
      <c r="R23" s="52" t="s">
        <v>181</v>
      </c>
      <c r="S23" s="59">
        <v>0.92607978416819892</v>
      </c>
      <c r="T23" s="36"/>
      <c r="U23" s="43">
        <f t="shared" si="3"/>
        <v>0.34472860125260962</v>
      </c>
      <c r="V23" s="43">
        <f t="shared" si="4"/>
        <v>0.38130252100840334</v>
      </c>
      <c r="W23" s="43">
        <f t="shared" si="5"/>
        <v>0.5187566988210075</v>
      </c>
      <c r="X23" s="43">
        <f t="shared" si="6"/>
        <v>0.40987460815047017</v>
      </c>
      <c r="Y23" s="43">
        <f t="shared" si="7"/>
        <v>0.3119218910585817</v>
      </c>
      <c r="Z23" s="43" t="str">
        <f t="shared" si="8"/>
        <v>..</v>
      </c>
      <c r="AA23" s="43" t="str">
        <f t="shared" si="9"/>
        <v>..</v>
      </c>
      <c r="AB23" s="43" t="str">
        <f t="shared" si="10"/>
        <v>..</v>
      </c>
      <c r="AC23" s="43" t="str">
        <f t="shared" si="11"/>
        <v>..</v>
      </c>
      <c r="AD23" s="43" t="str">
        <f t="shared" si="12"/>
        <v>..</v>
      </c>
      <c r="AE23" s="43" t="str">
        <f t="shared" si="13"/>
        <v>..</v>
      </c>
      <c r="AF23" s="43" t="str">
        <f t="shared" si="14"/>
        <v>..</v>
      </c>
      <c r="AG23" s="43" t="str">
        <f t="shared" si="15"/>
        <v>..</v>
      </c>
      <c r="AH23" s="43">
        <f t="shared" si="16"/>
        <v>0.92607978416819892</v>
      </c>
      <c r="AI23" s="43"/>
    </row>
    <row r="24" spans="1:35">
      <c r="A24" s="60" t="s">
        <v>43</v>
      </c>
      <c r="B24" s="60" t="s">
        <v>414</v>
      </c>
      <c r="C24" s="43">
        <f t="shared" si="2"/>
        <v>0.83421875499661369</v>
      </c>
      <c r="F24" s="58">
        <v>2.5858369098712446</v>
      </c>
      <c r="G24" s="58">
        <v>2.075268817204301</v>
      </c>
      <c r="H24" s="58">
        <v>2.7938596491228069</v>
      </c>
      <c r="I24" s="58">
        <v>1.7099567099567099</v>
      </c>
      <c r="J24" s="58">
        <v>2.2416756176154671</v>
      </c>
      <c r="K24" s="53" t="s">
        <v>181</v>
      </c>
      <c r="L24" s="52" t="s">
        <v>181</v>
      </c>
      <c r="M24" s="52" t="s">
        <v>181</v>
      </c>
      <c r="N24" s="52" t="s">
        <v>181</v>
      </c>
      <c r="O24" s="52" t="s">
        <v>181</v>
      </c>
      <c r="P24" s="52" t="s">
        <v>181</v>
      </c>
      <c r="Q24" s="52" t="s">
        <v>181</v>
      </c>
      <c r="R24" s="52" t="s">
        <v>181</v>
      </c>
      <c r="S24" s="59">
        <v>0.98876739518175383</v>
      </c>
      <c r="T24" s="36"/>
      <c r="U24" s="43">
        <f t="shared" si="3"/>
        <v>0.60354077253218885</v>
      </c>
      <c r="V24" s="43">
        <f t="shared" si="4"/>
        <v>0.73118279569892475</v>
      </c>
      <c r="W24" s="43">
        <f t="shared" si="5"/>
        <v>0.55153508771929827</v>
      </c>
      <c r="X24" s="43">
        <f t="shared" si="6"/>
        <v>0.82251082251082253</v>
      </c>
      <c r="Y24" s="43">
        <f t="shared" si="7"/>
        <v>0.68958109559613323</v>
      </c>
      <c r="Z24" s="43" t="str">
        <f t="shared" si="8"/>
        <v>..</v>
      </c>
      <c r="AA24" s="43" t="str">
        <f t="shared" si="9"/>
        <v>..</v>
      </c>
      <c r="AB24" s="43" t="str">
        <f t="shared" si="10"/>
        <v>..</v>
      </c>
      <c r="AC24" s="43" t="str">
        <f t="shared" si="11"/>
        <v>..</v>
      </c>
      <c r="AD24" s="43" t="str">
        <f t="shared" si="12"/>
        <v>..</v>
      </c>
      <c r="AE24" s="43" t="str">
        <f t="shared" si="13"/>
        <v>..</v>
      </c>
      <c r="AF24" s="43" t="str">
        <f t="shared" si="14"/>
        <v>..</v>
      </c>
      <c r="AG24" s="43" t="str">
        <f t="shared" si="15"/>
        <v>..</v>
      </c>
      <c r="AH24" s="43">
        <f t="shared" si="16"/>
        <v>0.98876739518175383</v>
      </c>
      <c r="AI24" s="43"/>
    </row>
    <row r="25" spans="1:35">
      <c r="A25" s="60" t="s">
        <v>132</v>
      </c>
      <c r="B25" s="60" t="s">
        <v>415</v>
      </c>
      <c r="C25" s="43">
        <f t="shared" si="2"/>
        <v>0.59673392295050143</v>
      </c>
      <c r="F25" s="58">
        <v>4.4249999999999998</v>
      </c>
      <c r="G25" s="58">
        <v>3.4364406779661016</v>
      </c>
      <c r="H25" s="58">
        <v>2.9897119341563787</v>
      </c>
      <c r="I25" s="58">
        <v>4.2078189300411522</v>
      </c>
      <c r="J25" s="58">
        <v>3.9482401656314701</v>
      </c>
      <c r="K25" s="53" t="s">
        <v>181</v>
      </c>
      <c r="L25" s="52" t="s">
        <v>181</v>
      </c>
      <c r="M25" s="52" t="s">
        <v>181</v>
      </c>
      <c r="N25" s="52" t="s">
        <v>181</v>
      </c>
      <c r="O25" s="52" t="s">
        <v>181</v>
      </c>
      <c r="P25" s="52" t="s">
        <v>181</v>
      </c>
      <c r="Q25" s="52" t="s">
        <v>181</v>
      </c>
      <c r="R25" s="52" t="s">
        <v>181</v>
      </c>
      <c r="S25" s="59">
        <v>0.89382843129075795</v>
      </c>
      <c r="T25" s="36"/>
      <c r="U25" s="43">
        <f t="shared" si="3"/>
        <v>0.14375000000000004</v>
      </c>
      <c r="V25" s="43">
        <f t="shared" si="4"/>
        <v>0.39088983050847459</v>
      </c>
      <c r="W25" s="43">
        <f t="shared" si="5"/>
        <v>0.50257201646090532</v>
      </c>
      <c r="X25" s="43">
        <f t="shared" si="6"/>
        <v>0.19804526748971196</v>
      </c>
      <c r="Y25" s="43">
        <f t="shared" si="7"/>
        <v>0.26293995859213248</v>
      </c>
      <c r="Z25" s="43" t="str">
        <f t="shared" si="8"/>
        <v>..</v>
      </c>
      <c r="AA25" s="43" t="str">
        <f t="shared" si="9"/>
        <v>..</v>
      </c>
      <c r="AB25" s="43" t="str">
        <f t="shared" si="10"/>
        <v>..</v>
      </c>
      <c r="AC25" s="43" t="str">
        <f t="shared" si="11"/>
        <v>..</v>
      </c>
      <c r="AD25" s="43" t="str">
        <f t="shared" si="12"/>
        <v>..</v>
      </c>
      <c r="AE25" s="43" t="str">
        <f t="shared" si="13"/>
        <v>..</v>
      </c>
      <c r="AF25" s="43" t="str">
        <f t="shared" si="14"/>
        <v>..</v>
      </c>
      <c r="AG25" s="43" t="str">
        <f t="shared" si="15"/>
        <v>..</v>
      </c>
      <c r="AH25" s="43">
        <f t="shared" si="16"/>
        <v>0.89382843129075795</v>
      </c>
      <c r="AI25" s="43"/>
    </row>
    <row r="26" spans="1:35">
      <c r="A26" s="60" t="s">
        <v>51</v>
      </c>
      <c r="B26" s="60" t="s">
        <v>416</v>
      </c>
      <c r="C26" s="43">
        <f t="shared" si="2"/>
        <v>0.81621945771293447</v>
      </c>
      <c r="F26" s="58">
        <v>2.9555375909458368</v>
      </c>
      <c r="G26" s="58">
        <v>2.4575586095392077</v>
      </c>
      <c r="H26" s="58">
        <v>2.5691188358932902</v>
      </c>
      <c r="I26" s="58">
        <v>1.9110751818916734</v>
      </c>
      <c r="J26" s="58">
        <v>2.0897332255456749</v>
      </c>
      <c r="K26" s="53" t="s">
        <v>181</v>
      </c>
      <c r="L26" s="52" t="s">
        <v>181</v>
      </c>
      <c r="M26" s="52" t="s">
        <v>181</v>
      </c>
      <c r="N26" s="52" t="s">
        <v>181</v>
      </c>
      <c r="O26" s="52" t="s">
        <v>181</v>
      </c>
      <c r="P26" s="52" t="s">
        <v>181</v>
      </c>
      <c r="Q26" s="52" t="s">
        <v>181</v>
      </c>
      <c r="R26" s="52" t="s">
        <v>181</v>
      </c>
      <c r="S26" s="59">
        <v>0.98159008761665301</v>
      </c>
      <c r="T26" s="36"/>
      <c r="U26" s="43">
        <f t="shared" si="3"/>
        <v>0.5111156022635408</v>
      </c>
      <c r="V26" s="43">
        <f t="shared" si="4"/>
        <v>0.63561034761519808</v>
      </c>
      <c r="W26" s="43">
        <f t="shared" si="5"/>
        <v>0.60772029102667746</v>
      </c>
      <c r="X26" s="43">
        <f t="shared" si="6"/>
        <v>0.7722312045270816</v>
      </c>
      <c r="Y26" s="43">
        <f t="shared" si="7"/>
        <v>0.72756669361358128</v>
      </c>
      <c r="Z26" s="43" t="str">
        <f t="shared" si="8"/>
        <v>..</v>
      </c>
      <c r="AA26" s="43" t="str">
        <f t="shared" si="9"/>
        <v>..</v>
      </c>
      <c r="AB26" s="43" t="str">
        <f t="shared" si="10"/>
        <v>..</v>
      </c>
      <c r="AC26" s="43" t="str">
        <f t="shared" si="11"/>
        <v>..</v>
      </c>
      <c r="AD26" s="43" t="str">
        <f t="shared" si="12"/>
        <v>..</v>
      </c>
      <c r="AE26" s="43" t="str">
        <f t="shared" si="13"/>
        <v>..</v>
      </c>
      <c r="AF26" s="43" t="str">
        <f t="shared" si="14"/>
        <v>..</v>
      </c>
      <c r="AG26" s="43" t="str">
        <f t="shared" si="15"/>
        <v>..</v>
      </c>
      <c r="AH26" s="43">
        <f t="shared" si="16"/>
        <v>0.98159008761665301</v>
      </c>
      <c r="AI26" s="43"/>
    </row>
    <row r="27" spans="1:35">
      <c r="A27" s="60" t="s">
        <v>56</v>
      </c>
      <c r="B27" s="60" t="s">
        <v>417</v>
      </c>
      <c r="C27" s="43">
        <f t="shared" si="2"/>
        <v>0.72967679789736584</v>
      </c>
      <c r="F27" s="58">
        <v>3.1120000000000001</v>
      </c>
      <c r="G27" s="58">
        <v>3.1254237288135593</v>
      </c>
      <c r="H27" s="58">
        <v>2.875</v>
      </c>
      <c r="I27" s="58">
        <v>3.2947719688542825</v>
      </c>
      <c r="J27" s="58">
        <v>3.1594360086767894</v>
      </c>
      <c r="K27" s="53" t="s">
        <v>181</v>
      </c>
      <c r="L27" s="52" t="s">
        <v>181</v>
      </c>
      <c r="M27" s="52" t="s">
        <v>181</v>
      </c>
      <c r="N27" s="52" t="s">
        <v>181</v>
      </c>
      <c r="O27" s="52" t="s">
        <v>181</v>
      </c>
      <c r="P27" s="52" t="s">
        <v>181</v>
      </c>
      <c r="Q27" s="52" t="s">
        <v>181</v>
      </c>
      <c r="R27" s="52" t="s">
        <v>181</v>
      </c>
      <c r="S27" s="59">
        <v>0.98768518111196313</v>
      </c>
      <c r="T27" s="36"/>
      <c r="U27" s="43">
        <f t="shared" si="3"/>
        <v>0.47199999999999998</v>
      </c>
      <c r="V27" s="43">
        <f t="shared" si="4"/>
        <v>0.46864406779661016</v>
      </c>
      <c r="W27" s="43">
        <f t="shared" si="5"/>
        <v>0.53125</v>
      </c>
      <c r="X27" s="43">
        <f t="shared" si="6"/>
        <v>0.42630700778642938</v>
      </c>
      <c r="Y27" s="43">
        <f t="shared" si="7"/>
        <v>0.46014099783080264</v>
      </c>
      <c r="Z27" s="43" t="str">
        <f t="shared" si="8"/>
        <v>..</v>
      </c>
      <c r="AA27" s="43" t="str">
        <f t="shared" si="9"/>
        <v>..</v>
      </c>
      <c r="AB27" s="43" t="str">
        <f t="shared" si="10"/>
        <v>..</v>
      </c>
      <c r="AC27" s="43" t="str">
        <f t="shared" si="11"/>
        <v>..</v>
      </c>
      <c r="AD27" s="43" t="str">
        <f t="shared" si="12"/>
        <v>..</v>
      </c>
      <c r="AE27" s="43" t="str">
        <f t="shared" si="13"/>
        <v>..</v>
      </c>
      <c r="AF27" s="43" t="str">
        <f t="shared" si="14"/>
        <v>..</v>
      </c>
      <c r="AG27" s="43" t="str">
        <f t="shared" si="15"/>
        <v>..</v>
      </c>
      <c r="AH27" s="43">
        <f t="shared" si="16"/>
        <v>0.98768518111196313</v>
      </c>
      <c r="AI27" s="43"/>
    </row>
    <row r="28" spans="1:35">
      <c r="A28" s="60" t="s">
        <v>57</v>
      </c>
      <c r="B28" s="60" t="s">
        <v>418</v>
      </c>
      <c r="C28" s="43">
        <f t="shared" si="2"/>
        <v>0.52495597031176877</v>
      </c>
      <c r="F28" s="58">
        <v>3.6924493554327809</v>
      </c>
      <c r="G28" s="58">
        <v>3.0933333333333333</v>
      </c>
      <c r="H28" s="58">
        <v>3.019047619047619</v>
      </c>
      <c r="I28" s="58">
        <v>4.1444547996272139</v>
      </c>
      <c r="J28" s="58">
        <v>4.1685789938217122</v>
      </c>
      <c r="K28" s="53" t="s">
        <v>181</v>
      </c>
      <c r="L28" s="52" t="s">
        <v>181</v>
      </c>
      <c r="M28" s="52" t="s">
        <v>181</v>
      </c>
      <c r="N28" s="52" t="s">
        <v>181</v>
      </c>
      <c r="O28" s="52" t="s">
        <v>181</v>
      </c>
      <c r="P28" s="52" t="s">
        <v>181</v>
      </c>
      <c r="Q28" s="52" t="s">
        <v>181</v>
      </c>
      <c r="R28" s="52" t="s">
        <v>181</v>
      </c>
      <c r="S28" s="59">
        <v>0.70580514568667052</v>
      </c>
      <c r="T28" s="36"/>
      <c r="U28" s="43">
        <f t="shared" si="3"/>
        <v>0.32688766114180479</v>
      </c>
      <c r="V28" s="43">
        <f t="shared" si="4"/>
        <v>0.47666666666666668</v>
      </c>
      <c r="W28" s="43">
        <f t="shared" si="5"/>
        <v>0.49523809523809526</v>
      </c>
      <c r="X28" s="43">
        <f t="shared" si="6"/>
        <v>0.21388630009319654</v>
      </c>
      <c r="Y28" s="43">
        <f t="shared" si="7"/>
        <v>0.20785525154457196</v>
      </c>
      <c r="Z28" s="43" t="str">
        <f t="shared" si="8"/>
        <v>..</v>
      </c>
      <c r="AA28" s="43" t="str">
        <f t="shared" si="9"/>
        <v>..</v>
      </c>
      <c r="AB28" s="43" t="str">
        <f t="shared" si="10"/>
        <v>..</v>
      </c>
      <c r="AC28" s="43" t="str">
        <f t="shared" si="11"/>
        <v>..</v>
      </c>
      <c r="AD28" s="43" t="str">
        <f t="shared" si="12"/>
        <v>..</v>
      </c>
      <c r="AE28" s="43" t="str">
        <f t="shared" si="13"/>
        <v>..</v>
      </c>
      <c r="AF28" s="43" t="str">
        <f t="shared" si="14"/>
        <v>..</v>
      </c>
      <c r="AG28" s="43" t="str">
        <f t="shared" si="15"/>
        <v>..</v>
      </c>
      <c r="AH28" s="43">
        <f t="shared" si="16"/>
        <v>0.70580514568667052</v>
      </c>
      <c r="AI28" s="43"/>
    </row>
    <row r="29" spans="1:35">
      <c r="A29" s="60" t="s">
        <v>60</v>
      </c>
      <c r="B29" s="60" t="s">
        <v>419</v>
      </c>
      <c r="C29" s="43">
        <f t="shared" si="2"/>
        <v>0.6287100996267545</v>
      </c>
      <c r="F29" s="58">
        <v>4.323943661971831</v>
      </c>
      <c r="G29" s="58">
        <v>3.6645962732919255</v>
      </c>
      <c r="H29" s="58">
        <v>3.7903225806451615</v>
      </c>
      <c r="I29" s="58">
        <v>3.3658536585365852</v>
      </c>
      <c r="J29" s="58">
        <v>3.681451612903226</v>
      </c>
      <c r="K29" s="53" t="s">
        <v>181</v>
      </c>
      <c r="L29" s="52" t="s">
        <v>181</v>
      </c>
      <c r="M29" s="52" t="s">
        <v>181</v>
      </c>
      <c r="N29" s="52" t="s">
        <v>181</v>
      </c>
      <c r="O29" s="52" t="s">
        <v>181</v>
      </c>
      <c r="P29" s="52" t="s">
        <v>181</v>
      </c>
      <c r="Q29" s="52" t="s">
        <v>181</v>
      </c>
      <c r="R29" s="52" t="s">
        <v>181</v>
      </c>
      <c r="S29" s="59">
        <v>0.94872858862094545</v>
      </c>
      <c r="T29" s="36"/>
      <c r="U29" s="43">
        <f t="shared" si="3"/>
        <v>0.16901408450704225</v>
      </c>
      <c r="V29" s="43">
        <f t="shared" si="4"/>
        <v>0.33385093167701863</v>
      </c>
      <c r="W29" s="43">
        <f t="shared" si="5"/>
        <v>0.30241935483870963</v>
      </c>
      <c r="X29" s="43">
        <f t="shared" si="6"/>
        <v>0.40853658536585369</v>
      </c>
      <c r="Y29" s="43">
        <f t="shared" si="7"/>
        <v>0.32963709677419351</v>
      </c>
      <c r="Z29" s="43" t="str">
        <f t="shared" si="8"/>
        <v>..</v>
      </c>
      <c r="AA29" s="43" t="str">
        <f t="shared" si="9"/>
        <v>..</v>
      </c>
      <c r="AB29" s="43" t="str">
        <f t="shared" si="10"/>
        <v>..</v>
      </c>
      <c r="AC29" s="43" t="str">
        <f t="shared" si="11"/>
        <v>..</v>
      </c>
      <c r="AD29" s="43" t="str">
        <f t="shared" si="12"/>
        <v>..</v>
      </c>
      <c r="AE29" s="43" t="str">
        <f t="shared" si="13"/>
        <v>..</v>
      </c>
      <c r="AF29" s="43" t="str">
        <f t="shared" si="14"/>
        <v>..</v>
      </c>
      <c r="AG29" s="43" t="str">
        <f t="shared" si="15"/>
        <v>..</v>
      </c>
      <c r="AH29" s="43">
        <f t="shared" si="16"/>
        <v>0.94872858862094545</v>
      </c>
      <c r="AI29" s="43"/>
    </row>
    <row r="30" spans="1:35">
      <c r="A30" s="60" t="s">
        <v>64</v>
      </c>
      <c r="B30" s="60" t="s">
        <v>420</v>
      </c>
      <c r="C30" s="43">
        <f t="shared" si="2"/>
        <v>0.7186381280118741</v>
      </c>
      <c r="F30" s="58">
        <v>3.2880434782608696</v>
      </c>
      <c r="G30" s="58">
        <v>2.7119021134593995</v>
      </c>
      <c r="H30" s="58">
        <v>3.5829741379310347</v>
      </c>
      <c r="I30" s="58">
        <v>2.4972129319955405</v>
      </c>
      <c r="J30" s="58">
        <v>3.0096670247046187</v>
      </c>
      <c r="K30" s="53" t="s">
        <v>181</v>
      </c>
      <c r="L30" s="52" t="s">
        <v>181</v>
      </c>
      <c r="M30" s="52" t="s">
        <v>181</v>
      </c>
      <c r="N30" s="52" t="s">
        <v>181</v>
      </c>
      <c r="O30" s="52" t="s">
        <v>181</v>
      </c>
      <c r="P30" s="52" t="s">
        <v>181</v>
      </c>
      <c r="Q30" s="52" t="s">
        <v>181</v>
      </c>
      <c r="R30" s="52" t="s">
        <v>181</v>
      </c>
      <c r="S30" s="59">
        <v>0.94176624034132139</v>
      </c>
      <c r="T30" s="36"/>
      <c r="U30" s="43">
        <f t="shared" si="3"/>
        <v>0.42798913043478259</v>
      </c>
      <c r="V30" s="43">
        <f t="shared" si="4"/>
        <v>0.57202447163515013</v>
      </c>
      <c r="W30" s="43">
        <f t="shared" si="5"/>
        <v>0.35425646551724133</v>
      </c>
      <c r="X30" s="43">
        <f t="shared" si="6"/>
        <v>0.62569676700111487</v>
      </c>
      <c r="Y30" s="43">
        <f t="shared" si="7"/>
        <v>0.49758324382384533</v>
      </c>
      <c r="Z30" s="43" t="str">
        <f t="shared" si="8"/>
        <v>..</v>
      </c>
      <c r="AA30" s="43" t="str">
        <f t="shared" si="9"/>
        <v>..</v>
      </c>
      <c r="AB30" s="43" t="str">
        <f t="shared" si="10"/>
        <v>..</v>
      </c>
      <c r="AC30" s="43" t="str">
        <f t="shared" si="11"/>
        <v>..</v>
      </c>
      <c r="AD30" s="43" t="str">
        <f t="shared" si="12"/>
        <v>..</v>
      </c>
      <c r="AE30" s="43" t="str">
        <f t="shared" si="13"/>
        <v>..</v>
      </c>
      <c r="AF30" s="43" t="str">
        <f t="shared" si="14"/>
        <v>..</v>
      </c>
      <c r="AG30" s="43" t="str">
        <f t="shared" si="15"/>
        <v>..</v>
      </c>
      <c r="AH30" s="43">
        <f t="shared" si="16"/>
        <v>0.94176624034132139</v>
      </c>
      <c r="AI30" s="43"/>
    </row>
    <row r="31" spans="1:35">
      <c r="A31" s="60" t="s">
        <v>67</v>
      </c>
      <c r="B31" s="60" t="s">
        <v>421</v>
      </c>
      <c r="C31" s="43">
        <f t="shared" si="2"/>
        <v>0.64587567570551674</v>
      </c>
      <c r="F31" s="58">
        <v>4.1676767676767676</v>
      </c>
      <c r="G31" s="58">
        <v>3.7900101936799184</v>
      </c>
      <c r="H31" s="58">
        <v>3.7269874476987446</v>
      </c>
      <c r="I31" s="58">
        <v>3.0289389067524115</v>
      </c>
      <c r="J31" s="58">
        <v>3.532994923857868</v>
      </c>
      <c r="K31" s="53" t="s">
        <v>181</v>
      </c>
      <c r="L31" s="52" t="s">
        <v>181</v>
      </c>
      <c r="M31" s="52" t="s">
        <v>181</v>
      </c>
      <c r="N31" s="52" t="s">
        <v>181</v>
      </c>
      <c r="O31" s="52" t="s">
        <v>181</v>
      </c>
      <c r="P31" s="52" t="s">
        <v>181</v>
      </c>
      <c r="Q31" s="52" t="s">
        <v>181</v>
      </c>
      <c r="R31" s="52" t="s">
        <v>181</v>
      </c>
      <c r="S31" s="59">
        <v>0.95408176339431894</v>
      </c>
      <c r="T31" s="36"/>
      <c r="U31" s="43">
        <f t="shared" si="3"/>
        <v>0.20808080808080809</v>
      </c>
      <c r="V31" s="43">
        <f t="shared" si="4"/>
        <v>0.30249745158002039</v>
      </c>
      <c r="W31" s="43">
        <f t="shared" si="5"/>
        <v>0.31825313807531386</v>
      </c>
      <c r="X31" s="43">
        <f t="shared" si="6"/>
        <v>0.49276527331189712</v>
      </c>
      <c r="Y31" s="43">
        <f t="shared" si="7"/>
        <v>0.36675126903553301</v>
      </c>
      <c r="Z31" s="43" t="str">
        <f t="shared" si="8"/>
        <v>..</v>
      </c>
      <c r="AA31" s="43" t="str">
        <f t="shared" si="9"/>
        <v>..</v>
      </c>
      <c r="AB31" s="43" t="str">
        <f t="shared" si="10"/>
        <v>..</v>
      </c>
      <c r="AC31" s="43" t="str">
        <f t="shared" si="11"/>
        <v>..</v>
      </c>
      <c r="AD31" s="43" t="str">
        <f t="shared" si="12"/>
        <v>..</v>
      </c>
      <c r="AE31" s="43" t="str">
        <f t="shared" si="13"/>
        <v>..</v>
      </c>
      <c r="AF31" s="43" t="str">
        <f t="shared" si="14"/>
        <v>..</v>
      </c>
      <c r="AG31" s="43" t="str">
        <f t="shared" si="15"/>
        <v>..</v>
      </c>
      <c r="AH31" s="43">
        <f t="shared" si="16"/>
        <v>0.95408176339431894</v>
      </c>
      <c r="AI31" s="43"/>
    </row>
    <row r="32" spans="1:35">
      <c r="A32" s="60" t="s">
        <v>72</v>
      </c>
      <c r="B32" s="60" t="s">
        <v>422</v>
      </c>
      <c r="C32" s="43">
        <f t="shared" si="2"/>
        <v>0.70510162609775295</v>
      </c>
      <c r="F32" s="58">
        <v>3.8929577464788734</v>
      </c>
      <c r="G32" s="58">
        <v>3.1766381766381766</v>
      </c>
      <c r="H32" s="58">
        <v>3.5407969639468693</v>
      </c>
      <c r="I32" s="58">
        <v>2.7120921305182342</v>
      </c>
      <c r="J32" s="58">
        <v>3.3869441816461685</v>
      </c>
      <c r="K32" s="53" t="s">
        <v>181</v>
      </c>
      <c r="L32" s="52" t="s">
        <v>181</v>
      </c>
      <c r="M32" s="52" t="s">
        <v>181</v>
      </c>
      <c r="N32" s="52" t="s">
        <v>181</v>
      </c>
      <c r="O32" s="52" t="s">
        <v>181</v>
      </c>
      <c r="P32" s="52" t="s">
        <v>181</v>
      </c>
      <c r="Q32" s="52" t="s">
        <v>181</v>
      </c>
      <c r="R32" s="52" t="s">
        <v>181</v>
      </c>
      <c r="S32" s="59">
        <v>0.99567471215692194</v>
      </c>
      <c r="T32" s="36"/>
      <c r="U32" s="43">
        <f t="shared" si="3"/>
        <v>0.27676056338028165</v>
      </c>
      <c r="V32" s="43">
        <f t="shared" si="4"/>
        <v>0.45584045584045585</v>
      </c>
      <c r="W32" s="43">
        <f t="shared" si="5"/>
        <v>0.36480075901328268</v>
      </c>
      <c r="X32" s="43">
        <f t="shared" si="6"/>
        <v>0.57197696737044146</v>
      </c>
      <c r="Y32" s="43">
        <f t="shared" si="7"/>
        <v>0.40326395458845787</v>
      </c>
      <c r="Z32" s="43" t="str">
        <f t="shared" si="8"/>
        <v>..</v>
      </c>
      <c r="AA32" s="43" t="str">
        <f t="shared" si="9"/>
        <v>..</v>
      </c>
      <c r="AB32" s="43" t="str">
        <f t="shared" si="10"/>
        <v>..</v>
      </c>
      <c r="AC32" s="43" t="str">
        <f t="shared" si="11"/>
        <v>..</v>
      </c>
      <c r="AD32" s="43" t="str">
        <f t="shared" si="12"/>
        <v>..</v>
      </c>
      <c r="AE32" s="43" t="str">
        <f t="shared" si="13"/>
        <v>..</v>
      </c>
      <c r="AF32" s="43" t="str">
        <f t="shared" si="14"/>
        <v>..</v>
      </c>
      <c r="AG32" s="43" t="str">
        <f t="shared" si="15"/>
        <v>..</v>
      </c>
      <c r="AH32" s="43">
        <f t="shared" si="16"/>
        <v>0.99567471215692194</v>
      </c>
      <c r="AI32" s="43"/>
    </row>
    <row r="33" spans="1:35">
      <c r="A33" s="60" t="s">
        <v>69</v>
      </c>
      <c r="B33" s="60" t="s">
        <v>423</v>
      </c>
      <c r="C33" s="43">
        <f t="shared" si="2"/>
        <v>0.62023100849562129</v>
      </c>
      <c r="F33" s="58">
        <v>4.1965150048402711</v>
      </c>
      <c r="G33" s="58">
        <v>3.5543369890329015</v>
      </c>
      <c r="H33" s="58">
        <v>2.9011976047904193</v>
      </c>
      <c r="I33" s="58">
        <v>3.1513026052104207</v>
      </c>
      <c r="J33" s="58">
        <v>3.7003929273084482</v>
      </c>
      <c r="K33" s="53" t="s">
        <v>181</v>
      </c>
      <c r="L33" s="52" t="s">
        <v>181</v>
      </c>
      <c r="M33" s="52" t="s">
        <v>181</v>
      </c>
      <c r="N33" s="52" t="s">
        <v>181</v>
      </c>
      <c r="O33" s="52" t="s">
        <v>181</v>
      </c>
      <c r="P33" s="52" t="s">
        <v>181</v>
      </c>
      <c r="Q33" s="52" t="s">
        <v>181</v>
      </c>
      <c r="R33" s="52" t="s">
        <v>181</v>
      </c>
      <c r="S33" s="59">
        <v>0.86564927355036558</v>
      </c>
      <c r="T33" s="36"/>
      <c r="U33" s="43">
        <f t="shared" si="3"/>
        <v>0.20087124878993223</v>
      </c>
      <c r="V33" s="43">
        <f t="shared" si="4"/>
        <v>0.36141575274177462</v>
      </c>
      <c r="W33" s="43">
        <f t="shared" si="5"/>
        <v>0.52470059880239517</v>
      </c>
      <c r="X33" s="43">
        <f t="shared" si="6"/>
        <v>0.46217434869739482</v>
      </c>
      <c r="Y33" s="43">
        <f t="shared" si="7"/>
        <v>0.32490176817288796</v>
      </c>
      <c r="Z33" s="43" t="str">
        <f t="shared" si="8"/>
        <v>..</v>
      </c>
      <c r="AA33" s="43" t="str">
        <f t="shared" si="9"/>
        <v>..</v>
      </c>
      <c r="AB33" s="43" t="str">
        <f t="shared" si="10"/>
        <v>..</v>
      </c>
      <c r="AC33" s="43" t="str">
        <f t="shared" si="11"/>
        <v>..</v>
      </c>
      <c r="AD33" s="43" t="str">
        <f t="shared" si="12"/>
        <v>..</v>
      </c>
      <c r="AE33" s="43" t="str">
        <f t="shared" si="13"/>
        <v>..</v>
      </c>
      <c r="AF33" s="43" t="str">
        <f t="shared" si="14"/>
        <v>..</v>
      </c>
      <c r="AG33" s="43" t="str">
        <f t="shared" si="15"/>
        <v>..</v>
      </c>
      <c r="AH33" s="43">
        <f t="shared" si="16"/>
        <v>0.86564927355036558</v>
      </c>
      <c r="AI33" s="43"/>
    </row>
    <row r="34" spans="1:35">
      <c r="A34" s="60" t="s">
        <v>68</v>
      </c>
      <c r="B34" s="60" t="s">
        <v>424</v>
      </c>
      <c r="C34" s="43">
        <f t="shared" si="2"/>
        <v>0.57179206039707653</v>
      </c>
      <c r="F34" s="58">
        <v>3.979296066252588</v>
      </c>
      <c r="G34" s="58">
        <v>4.4282786885245899</v>
      </c>
      <c r="H34" s="58">
        <v>2.3395833333333331</v>
      </c>
      <c r="I34" s="58">
        <v>4.0851926977687629</v>
      </c>
      <c r="J34" s="58">
        <v>4.0304259634888435</v>
      </c>
      <c r="K34" s="53" t="s">
        <v>181</v>
      </c>
      <c r="L34" s="52" t="s">
        <v>181</v>
      </c>
      <c r="M34" s="52" t="s">
        <v>181</v>
      </c>
      <c r="N34" s="52" t="s">
        <v>181</v>
      </c>
      <c r="O34" s="52" t="s">
        <v>181</v>
      </c>
      <c r="P34" s="52" t="s">
        <v>181</v>
      </c>
      <c r="Q34" s="52" t="s">
        <v>181</v>
      </c>
      <c r="R34" s="52" t="s">
        <v>181</v>
      </c>
      <c r="S34" s="59">
        <v>0.83672295826255894</v>
      </c>
      <c r="T34" s="36"/>
      <c r="U34" s="43">
        <f t="shared" si="3"/>
        <v>0.25517598343685299</v>
      </c>
      <c r="V34" s="43">
        <f t="shared" si="4"/>
        <v>0.14293032786885251</v>
      </c>
      <c r="W34" s="43">
        <f t="shared" si="5"/>
        <v>0.66510416666666672</v>
      </c>
      <c r="X34" s="43">
        <f t="shared" si="6"/>
        <v>0.22870182555780927</v>
      </c>
      <c r="Y34" s="43">
        <f t="shared" si="7"/>
        <v>0.24239350912778912</v>
      </c>
      <c r="Z34" s="43" t="str">
        <f t="shared" si="8"/>
        <v>..</v>
      </c>
      <c r="AA34" s="43" t="str">
        <f t="shared" si="9"/>
        <v>..</v>
      </c>
      <c r="AB34" s="43" t="str">
        <f t="shared" si="10"/>
        <v>..</v>
      </c>
      <c r="AC34" s="43" t="str">
        <f t="shared" si="11"/>
        <v>..</v>
      </c>
      <c r="AD34" s="43" t="str">
        <f t="shared" si="12"/>
        <v>..</v>
      </c>
      <c r="AE34" s="43" t="str">
        <f t="shared" si="13"/>
        <v>..</v>
      </c>
      <c r="AF34" s="43" t="str">
        <f t="shared" si="14"/>
        <v>..</v>
      </c>
      <c r="AG34" s="43" t="str">
        <f t="shared" si="15"/>
        <v>..</v>
      </c>
      <c r="AH34" s="43">
        <f t="shared" si="16"/>
        <v>0.83672295826255894</v>
      </c>
      <c r="AI34" s="43"/>
    </row>
    <row r="35" spans="1:35">
      <c r="A35" s="60" t="s">
        <v>71</v>
      </c>
      <c r="B35" s="60" t="s">
        <v>425</v>
      </c>
      <c r="C35" s="43">
        <f t="shared" si="2"/>
        <v>0.48817410719337057</v>
      </c>
      <c r="F35" s="58">
        <v>3.7397260273972601</v>
      </c>
      <c r="G35" s="58">
        <v>3.4192546583850931</v>
      </c>
      <c r="H35" s="58">
        <v>3.2772585669781931</v>
      </c>
      <c r="I35" s="58">
        <v>3.1013071895424837</v>
      </c>
      <c r="J35" s="58">
        <v>3.8914956011730206</v>
      </c>
      <c r="K35" s="53" t="s">
        <v>181</v>
      </c>
      <c r="L35" s="52" t="s">
        <v>181</v>
      </c>
      <c r="M35" s="52" t="s">
        <v>181</v>
      </c>
      <c r="N35" s="52" t="s">
        <v>181</v>
      </c>
      <c r="O35" s="52" t="s">
        <v>181</v>
      </c>
      <c r="P35" s="52" t="s">
        <v>181</v>
      </c>
      <c r="Q35" s="52" t="s">
        <v>181</v>
      </c>
      <c r="R35" s="52" t="s">
        <v>181</v>
      </c>
      <c r="S35" s="59">
        <v>0.59780031656054367</v>
      </c>
      <c r="T35" s="36"/>
      <c r="U35" s="43">
        <f t="shared" si="3"/>
        <v>0.31506849315068497</v>
      </c>
      <c r="V35" s="43">
        <f t="shared" si="4"/>
        <v>0.39518633540372672</v>
      </c>
      <c r="W35" s="43">
        <f t="shared" si="5"/>
        <v>0.43068535825545173</v>
      </c>
      <c r="X35" s="43">
        <f t="shared" si="6"/>
        <v>0.47467320261437906</v>
      </c>
      <c r="Y35" s="43">
        <f t="shared" si="7"/>
        <v>0.27712609970674484</v>
      </c>
      <c r="Z35" s="43" t="str">
        <f t="shared" si="8"/>
        <v>..</v>
      </c>
      <c r="AA35" s="43" t="str">
        <f t="shared" si="9"/>
        <v>..</v>
      </c>
      <c r="AB35" s="43" t="str">
        <f t="shared" si="10"/>
        <v>..</v>
      </c>
      <c r="AC35" s="43" t="str">
        <f t="shared" si="11"/>
        <v>..</v>
      </c>
      <c r="AD35" s="43" t="str">
        <f t="shared" si="12"/>
        <v>..</v>
      </c>
      <c r="AE35" s="43" t="str">
        <f t="shared" si="13"/>
        <v>..</v>
      </c>
      <c r="AF35" s="43" t="str">
        <f t="shared" si="14"/>
        <v>..</v>
      </c>
      <c r="AG35" s="43" t="str">
        <f t="shared" si="15"/>
        <v>..</v>
      </c>
      <c r="AH35" s="43">
        <f t="shared" si="16"/>
        <v>0.59780031656054367</v>
      </c>
      <c r="AI35" s="43"/>
    </row>
    <row r="36" spans="1:35">
      <c r="A36" s="60" t="s">
        <v>73</v>
      </c>
      <c r="B36" s="60" t="s">
        <v>426</v>
      </c>
      <c r="C36" s="43">
        <f t="shared" si="2"/>
        <v>0.67405664822596401</v>
      </c>
      <c r="F36" s="58">
        <v>4.3135245901639347</v>
      </c>
      <c r="G36" s="58">
        <v>3.9731958762886599</v>
      </c>
      <c r="H36" s="58">
        <v>3.1741935483870969</v>
      </c>
      <c r="I36" s="58">
        <v>2.8607068607068609</v>
      </c>
      <c r="J36" s="58">
        <v>3.6149068322981366</v>
      </c>
      <c r="K36" s="53" t="s">
        <v>181</v>
      </c>
      <c r="L36" s="52" t="s">
        <v>181</v>
      </c>
      <c r="M36" s="52" t="s">
        <v>181</v>
      </c>
      <c r="N36" s="52" t="s">
        <v>181</v>
      </c>
      <c r="O36" s="52" t="s">
        <v>181</v>
      </c>
      <c r="P36" s="52" t="s">
        <v>181</v>
      </c>
      <c r="Q36" s="52" t="s">
        <v>181</v>
      </c>
      <c r="R36" s="52" t="s">
        <v>181</v>
      </c>
      <c r="S36" s="59">
        <v>0.99493968184416237</v>
      </c>
      <c r="T36" s="36"/>
      <c r="U36" s="43">
        <f t="shared" si="3"/>
        <v>0.17161885245901631</v>
      </c>
      <c r="V36" s="43">
        <f t="shared" si="4"/>
        <v>0.25670103092783503</v>
      </c>
      <c r="W36" s="43">
        <f t="shared" si="5"/>
        <v>0.45645161290322578</v>
      </c>
      <c r="X36" s="43">
        <f t="shared" si="6"/>
        <v>0.53482328482328478</v>
      </c>
      <c r="Y36" s="43">
        <f t="shared" si="7"/>
        <v>0.34627329192546585</v>
      </c>
      <c r="Z36" s="43" t="str">
        <f t="shared" si="8"/>
        <v>..</v>
      </c>
      <c r="AA36" s="43" t="str">
        <f t="shared" si="9"/>
        <v>..</v>
      </c>
      <c r="AB36" s="43" t="str">
        <f t="shared" si="10"/>
        <v>..</v>
      </c>
      <c r="AC36" s="43" t="str">
        <f t="shared" si="11"/>
        <v>..</v>
      </c>
      <c r="AD36" s="43" t="str">
        <f t="shared" si="12"/>
        <v>..</v>
      </c>
      <c r="AE36" s="43" t="str">
        <f t="shared" si="13"/>
        <v>..</v>
      </c>
      <c r="AF36" s="43" t="str">
        <f t="shared" si="14"/>
        <v>..</v>
      </c>
      <c r="AG36" s="43" t="str">
        <f t="shared" si="15"/>
        <v>..</v>
      </c>
      <c r="AH36" s="43">
        <f t="shared" si="16"/>
        <v>0.99493968184416237</v>
      </c>
      <c r="AI36" s="43"/>
    </row>
    <row r="37" spans="1:35">
      <c r="A37" s="60" t="s">
        <v>74</v>
      </c>
      <c r="B37" s="60" t="s">
        <v>427</v>
      </c>
      <c r="C37" s="43" t="str">
        <f t="shared" si="2"/>
        <v>..</v>
      </c>
      <c r="F37" s="58">
        <v>4.0557275541795663</v>
      </c>
      <c r="G37" s="58">
        <v>3.7288842544316996</v>
      </c>
      <c r="H37" s="58">
        <v>3.4078389830508473</v>
      </c>
      <c r="I37" s="58">
        <v>3.493723849372385</v>
      </c>
      <c r="J37" s="58">
        <v>3.8987603305785123</v>
      </c>
      <c r="K37" s="53" t="s">
        <v>181</v>
      </c>
      <c r="L37" s="52" t="s">
        <v>181</v>
      </c>
      <c r="M37" s="52" t="s">
        <v>181</v>
      </c>
      <c r="N37" s="52" t="s">
        <v>181</v>
      </c>
      <c r="O37" s="52" t="s">
        <v>181</v>
      </c>
      <c r="P37" s="52" t="s">
        <v>181</v>
      </c>
      <c r="Q37" s="52" t="s">
        <v>181</v>
      </c>
      <c r="R37" s="52" t="s">
        <v>181</v>
      </c>
      <c r="S37" s="59" t="s">
        <v>181</v>
      </c>
      <c r="T37" s="36"/>
      <c r="U37" s="43">
        <f t="shared" si="3"/>
        <v>0.23606811145510842</v>
      </c>
      <c r="V37" s="43">
        <f t="shared" si="4"/>
        <v>0.31777893639207511</v>
      </c>
      <c r="W37" s="43">
        <f t="shared" si="5"/>
        <v>0.39804025423728817</v>
      </c>
      <c r="X37" s="43">
        <f t="shared" si="6"/>
        <v>0.37656903765690375</v>
      </c>
      <c r="Y37" s="43">
        <f t="shared" si="7"/>
        <v>0.27530991735537191</v>
      </c>
      <c r="Z37" s="43" t="str">
        <f t="shared" si="8"/>
        <v>..</v>
      </c>
      <c r="AA37" s="43" t="str">
        <f t="shared" si="9"/>
        <v>..</v>
      </c>
      <c r="AB37" s="43" t="str">
        <f t="shared" si="10"/>
        <v>..</v>
      </c>
      <c r="AC37" s="43" t="str">
        <f t="shared" si="11"/>
        <v>..</v>
      </c>
      <c r="AD37" s="43" t="str">
        <f t="shared" si="12"/>
        <v>..</v>
      </c>
      <c r="AE37" s="43" t="str">
        <f t="shared" si="13"/>
        <v>..</v>
      </c>
      <c r="AF37" s="43" t="str">
        <f t="shared" si="14"/>
        <v>..</v>
      </c>
      <c r="AG37" s="43" t="str">
        <f t="shared" si="15"/>
        <v>..</v>
      </c>
      <c r="AH37" s="43" t="str">
        <f t="shared" si="16"/>
        <v>..</v>
      </c>
      <c r="AI37" s="43"/>
    </row>
    <row r="38" spans="1:35">
      <c r="A38" s="60" t="s">
        <v>77</v>
      </c>
      <c r="B38" s="60" t="s">
        <v>428</v>
      </c>
      <c r="C38" s="43">
        <f t="shared" si="2"/>
        <v>0.63160383281069565</v>
      </c>
      <c r="F38" s="58">
        <v>4.311897106109325</v>
      </c>
      <c r="G38" s="58">
        <v>3.9262672811059907</v>
      </c>
      <c r="H38" s="58">
        <v>3.5649582836710367</v>
      </c>
      <c r="I38" s="58">
        <v>3.2097902097902096</v>
      </c>
      <c r="J38" s="58">
        <v>4.3009605122732122</v>
      </c>
      <c r="K38" s="53" t="s">
        <v>181</v>
      </c>
      <c r="L38" s="52" t="s">
        <v>181</v>
      </c>
      <c r="M38" s="52" t="s">
        <v>181</v>
      </c>
      <c r="N38" s="52" t="s">
        <v>181</v>
      </c>
      <c r="O38" s="52" t="s">
        <v>181</v>
      </c>
      <c r="P38" s="52" t="s">
        <v>181</v>
      </c>
      <c r="Q38" s="52" t="s">
        <v>181</v>
      </c>
      <c r="R38" s="52" t="s">
        <v>181</v>
      </c>
      <c r="S38" s="59">
        <v>0.97890133526888001</v>
      </c>
      <c r="T38" s="36"/>
      <c r="U38" s="43">
        <f t="shared" si="3"/>
        <v>0.17202572347266876</v>
      </c>
      <c r="V38" s="43">
        <f t="shared" si="4"/>
        <v>0.26843317972350234</v>
      </c>
      <c r="W38" s="43">
        <f t="shared" si="5"/>
        <v>0.35876042908224082</v>
      </c>
      <c r="X38" s="43">
        <f t="shared" si="6"/>
        <v>0.44755244755244761</v>
      </c>
      <c r="Y38" s="43">
        <f t="shared" si="7"/>
        <v>0.17475987193169695</v>
      </c>
      <c r="Z38" s="43" t="str">
        <f t="shared" si="8"/>
        <v>..</v>
      </c>
      <c r="AA38" s="43" t="str">
        <f t="shared" si="9"/>
        <v>..</v>
      </c>
      <c r="AB38" s="43" t="str">
        <f t="shared" si="10"/>
        <v>..</v>
      </c>
      <c r="AC38" s="43" t="str">
        <f t="shared" si="11"/>
        <v>..</v>
      </c>
      <c r="AD38" s="43" t="str">
        <f t="shared" si="12"/>
        <v>..</v>
      </c>
      <c r="AE38" s="43" t="str">
        <f t="shared" si="13"/>
        <v>..</v>
      </c>
      <c r="AF38" s="43" t="str">
        <f t="shared" si="14"/>
        <v>..</v>
      </c>
      <c r="AG38" s="43" t="str">
        <f t="shared" si="15"/>
        <v>..</v>
      </c>
      <c r="AH38" s="43">
        <f t="shared" si="16"/>
        <v>0.97890133526888001</v>
      </c>
      <c r="AI38" s="43"/>
    </row>
    <row r="39" spans="1:35">
      <c r="A39" s="60" t="s">
        <v>79</v>
      </c>
      <c r="B39" s="60" t="s">
        <v>429</v>
      </c>
      <c r="C39" s="43">
        <f t="shared" si="2"/>
        <v>0.55152677816783657</v>
      </c>
      <c r="F39" s="58">
        <v>4.0108303249097474</v>
      </c>
      <c r="G39" s="58">
        <v>4.0209718670076731</v>
      </c>
      <c r="H39" s="58">
        <v>1.8005154639175258</v>
      </c>
      <c r="I39" s="58">
        <v>4.0206611570247937</v>
      </c>
      <c r="J39" s="58">
        <v>4.0789607743250125</v>
      </c>
      <c r="K39" s="53" t="s">
        <v>181</v>
      </c>
      <c r="L39" s="52" t="s">
        <v>181</v>
      </c>
      <c r="M39" s="52" t="s">
        <v>181</v>
      </c>
      <c r="N39" s="52" t="s">
        <v>181</v>
      </c>
      <c r="O39" s="52" t="s">
        <v>181</v>
      </c>
      <c r="P39" s="52" t="s">
        <v>181</v>
      </c>
      <c r="Q39" s="52" t="s">
        <v>181</v>
      </c>
      <c r="R39" s="52" t="s">
        <v>181</v>
      </c>
      <c r="S39" s="59">
        <v>0.74965053569491069</v>
      </c>
      <c r="T39" s="36"/>
      <c r="U39" s="43">
        <f t="shared" si="3"/>
        <v>0.24729241877256314</v>
      </c>
      <c r="V39" s="43">
        <f t="shared" si="4"/>
        <v>0.24475703324808173</v>
      </c>
      <c r="W39" s="43">
        <f t="shared" si="5"/>
        <v>0.7998711340206186</v>
      </c>
      <c r="X39" s="43">
        <f t="shared" si="6"/>
        <v>0.24483471074380159</v>
      </c>
      <c r="Y39" s="43">
        <f t="shared" si="7"/>
        <v>0.23025980641874688</v>
      </c>
      <c r="Z39" s="43" t="str">
        <f t="shared" si="8"/>
        <v>..</v>
      </c>
      <c r="AA39" s="43" t="str">
        <f t="shared" si="9"/>
        <v>..</v>
      </c>
      <c r="AB39" s="43" t="str">
        <f t="shared" si="10"/>
        <v>..</v>
      </c>
      <c r="AC39" s="43" t="str">
        <f t="shared" si="11"/>
        <v>..</v>
      </c>
      <c r="AD39" s="43" t="str">
        <f t="shared" si="12"/>
        <v>..</v>
      </c>
      <c r="AE39" s="43" t="str">
        <f t="shared" si="13"/>
        <v>..</v>
      </c>
      <c r="AF39" s="43" t="str">
        <f t="shared" si="14"/>
        <v>..</v>
      </c>
      <c r="AG39" s="43" t="str">
        <f t="shared" si="15"/>
        <v>..</v>
      </c>
      <c r="AH39" s="43">
        <f t="shared" si="16"/>
        <v>0.74965053569491069</v>
      </c>
      <c r="AI39" s="43"/>
    </row>
    <row r="40" spans="1:35">
      <c r="A40" s="60" t="s">
        <v>82</v>
      </c>
      <c r="B40" s="60" t="s">
        <v>430</v>
      </c>
      <c r="C40" s="43">
        <f t="shared" si="2"/>
        <v>0.63250317073250129</v>
      </c>
      <c r="F40" s="58">
        <v>4.2540620384047267</v>
      </c>
      <c r="G40" s="58">
        <v>4.2411764705882353</v>
      </c>
      <c r="H40" s="58">
        <v>3.6324404761904763</v>
      </c>
      <c r="I40" s="58">
        <v>3.5907738095238093</v>
      </c>
      <c r="J40" s="58">
        <v>3.7155425219941347</v>
      </c>
      <c r="K40" s="53" t="s">
        <v>181</v>
      </c>
      <c r="L40" s="52" t="s">
        <v>181</v>
      </c>
      <c r="M40" s="52" t="s">
        <v>181</v>
      </c>
      <c r="N40" s="52" t="s">
        <v>181</v>
      </c>
      <c r="O40" s="52" t="s">
        <v>181</v>
      </c>
      <c r="P40" s="52" t="s">
        <v>181</v>
      </c>
      <c r="Q40" s="52" t="s">
        <v>181</v>
      </c>
      <c r="R40" s="52" t="s">
        <v>181</v>
      </c>
      <c r="S40" s="59">
        <v>0.98670610730007158</v>
      </c>
      <c r="T40" s="37"/>
      <c r="U40" s="43">
        <f t="shared" si="3"/>
        <v>0.18648449039881831</v>
      </c>
      <c r="V40" s="43">
        <f t="shared" si="4"/>
        <v>0.18970588235294117</v>
      </c>
      <c r="W40" s="43">
        <f t="shared" si="5"/>
        <v>0.34188988095238093</v>
      </c>
      <c r="X40" s="43">
        <f t="shared" si="6"/>
        <v>0.35230654761904767</v>
      </c>
      <c r="Y40" s="43">
        <f t="shared" si="7"/>
        <v>0.32111436950146632</v>
      </c>
      <c r="Z40" s="43" t="str">
        <f t="shared" si="8"/>
        <v>..</v>
      </c>
      <c r="AA40" s="43" t="str">
        <f t="shared" si="9"/>
        <v>..</v>
      </c>
      <c r="AB40" s="43" t="str">
        <f t="shared" si="10"/>
        <v>..</v>
      </c>
      <c r="AC40" s="43" t="str">
        <f t="shared" si="11"/>
        <v>..</v>
      </c>
      <c r="AD40" s="43" t="str">
        <f t="shared" si="12"/>
        <v>..</v>
      </c>
      <c r="AE40" s="43" t="str">
        <f t="shared" si="13"/>
        <v>..</v>
      </c>
      <c r="AF40" s="43" t="str">
        <f t="shared" si="14"/>
        <v>..</v>
      </c>
      <c r="AG40" s="43" t="str">
        <f t="shared" si="15"/>
        <v>..</v>
      </c>
      <c r="AH40" s="43">
        <f t="shared" si="16"/>
        <v>0.98670610730007158</v>
      </c>
      <c r="AI40" s="43"/>
    </row>
    <row r="41" spans="1:35">
      <c r="A41" s="60" t="s">
        <v>93</v>
      </c>
      <c r="B41" s="60" t="s">
        <v>431</v>
      </c>
      <c r="C41" s="43">
        <f t="shared" si="2"/>
        <v>0.67292031492115911</v>
      </c>
      <c r="F41" s="58">
        <v>3.7962962962962963</v>
      </c>
      <c r="G41" s="58">
        <v>3.423556058890147</v>
      </c>
      <c r="H41" s="58">
        <v>2.3364928909952605</v>
      </c>
      <c r="I41" s="58">
        <v>3.9828571428571427</v>
      </c>
      <c r="J41" s="58">
        <v>3.3384074941451991</v>
      </c>
      <c r="K41" s="53" t="s">
        <v>181</v>
      </c>
      <c r="L41" s="52" t="s">
        <v>181</v>
      </c>
      <c r="M41" s="52" t="s">
        <v>181</v>
      </c>
      <c r="N41" s="52" t="s">
        <v>181</v>
      </c>
      <c r="O41" s="52" t="s">
        <v>181</v>
      </c>
      <c r="P41" s="52" t="s">
        <v>181</v>
      </c>
      <c r="Q41" s="52" t="s">
        <v>181</v>
      </c>
      <c r="R41" s="52" t="s">
        <v>181</v>
      </c>
      <c r="S41" s="59">
        <v>0.93972112400152052</v>
      </c>
      <c r="T41" s="36"/>
      <c r="U41" s="43">
        <f t="shared" si="3"/>
        <v>0.30092592592592593</v>
      </c>
      <c r="V41" s="43">
        <f t="shared" si="4"/>
        <v>0.39411098527746324</v>
      </c>
      <c r="W41" s="43">
        <f t="shared" si="5"/>
        <v>0.66587677725118488</v>
      </c>
      <c r="X41" s="43">
        <f t="shared" si="6"/>
        <v>0.25428571428571434</v>
      </c>
      <c r="Y41" s="43">
        <f t="shared" si="7"/>
        <v>0.41539812646370022</v>
      </c>
      <c r="Z41" s="43" t="str">
        <f t="shared" si="8"/>
        <v>..</v>
      </c>
      <c r="AA41" s="43" t="str">
        <f t="shared" si="9"/>
        <v>..</v>
      </c>
      <c r="AB41" s="43" t="str">
        <f t="shared" si="10"/>
        <v>..</v>
      </c>
      <c r="AC41" s="43" t="str">
        <f t="shared" si="11"/>
        <v>..</v>
      </c>
      <c r="AD41" s="43" t="str">
        <f t="shared" si="12"/>
        <v>..</v>
      </c>
      <c r="AE41" s="43" t="str">
        <f t="shared" si="13"/>
        <v>..</v>
      </c>
      <c r="AF41" s="43" t="str">
        <f t="shared" si="14"/>
        <v>..</v>
      </c>
      <c r="AG41" s="43" t="str">
        <f t="shared" si="15"/>
        <v>..</v>
      </c>
      <c r="AH41" s="43">
        <f t="shared" si="16"/>
        <v>0.93972112400152052</v>
      </c>
      <c r="AI41" s="43"/>
    </row>
    <row r="42" spans="1:35">
      <c r="A42" s="60" t="s">
        <v>83</v>
      </c>
      <c r="B42" s="60" t="s">
        <v>432</v>
      </c>
      <c r="C42" s="43">
        <f t="shared" si="2"/>
        <v>0.80513742100071695</v>
      </c>
      <c r="F42" s="58">
        <v>2.3410071942446042</v>
      </c>
      <c r="G42" s="58">
        <v>1.8314121037463977</v>
      </c>
      <c r="H42" s="58">
        <v>2.3684913217623498</v>
      </c>
      <c r="I42" s="58">
        <v>1.7026279391424619</v>
      </c>
      <c r="J42" s="58">
        <v>3.4075032341526521</v>
      </c>
      <c r="K42" s="53" t="s">
        <v>181</v>
      </c>
      <c r="L42" s="52" t="s">
        <v>181</v>
      </c>
      <c r="M42" s="52" t="s">
        <v>181</v>
      </c>
      <c r="N42" s="52" t="s">
        <v>181</v>
      </c>
      <c r="O42" s="52" t="s">
        <v>181</v>
      </c>
      <c r="P42" s="52" t="s">
        <v>181</v>
      </c>
      <c r="Q42" s="52" t="s">
        <v>181</v>
      </c>
      <c r="R42" s="52" t="s">
        <v>181</v>
      </c>
      <c r="S42" s="59">
        <v>0.94282693165385723</v>
      </c>
      <c r="T42" s="36"/>
      <c r="U42" s="43">
        <f t="shared" si="3"/>
        <v>0.66474820143884894</v>
      </c>
      <c r="V42" s="43">
        <f t="shared" si="4"/>
        <v>0.79214697406340062</v>
      </c>
      <c r="W42" s="43">
        <f t="shared" si="5"/>
        <v>0.65787716955941256</v>
      </c>
      <c r="X42" s="43">
        <f t="shared" si="6"/>
        <v>0.82434301521438447</v>
      </c>
      <c r="Y42" s="43">
        <f t="shared" si="7"/>
        <v>0.39812419146183697</v>
      </c>
      <c r="Z42" s="43" t="str">
        <f t="shared" si="8"/>
        <v>..</v>
      </c>
      <c r="AA42" s="43" t="str">
        <f t="shared" si="9"/>
        <v>..</v>
      </c>
      <c r="AB42" s="43" t="str">
        <f t="shared" si="10"/>
        <v>..</v>
      </c>
      <c r="AC42" s="43" t="str">
        <f t="shared" si="11"/>
        <v>..</v>
      </c>
      <c r="AD42" s="43" t="str">
        <f t="shared" si="12"/>
        <v>..</v>
      </c>
      <c r="AE42" s="43" t="str">
        <f t="shared" si="13"/>
        <v>..</v>
      </c>
      <c r="AF42" s="43" t="str">
        <f t="shared" si="14"/>
        <v>..</v>
      </c>
      <c r="AG42" s="43" t="str">
        <f t="shared" si="15"/>
        <v>..</v>
      </c>
      <c r="AH42" s="43">
        <f t="shared" si="16"/>
        <v>0.94282693165385723</v>
      </c>
      <c r="AI42" s="43"/>
    </row>
    <row r="43" spans="1:35">
      <c r="A43" s="60" t="s">
        <v>84</v>
      </c>
      <c r="B43" s="60" t="s">
        <v>433</v>
      </c>
      <c r="C43" s="43">
        <f t="shared" si="2"/>
        <v>0.60925431350495074</v>
      </c>
      <c r="F43" s="58">
        <v>4.0561224489795915</v>
      </c>
      <c r="G43" s="58">
        <v>3.7530120481927711</v>
      </c>
      <c r="H43" s="58">
        <v>3.4351145038167941</v>
      </c>
      <c r="I43" s="58">
        <v>3.3060156931124673</v>
      </c>
      <c r="J43" s="58">
        <v>3.8949615713065757</v>
      </c>
      <c r="K43" s="53" t="s">
        <v>181</v>
      </c>
      <c r="L43" s="52" t="s">
        <v>181</v>
      </c>
      <c r="M43" s="52" t="s">
        <v>181</v>
      </c>
      <c r="N43" s="52" t="s">
        <v>181</v>
      </c>
      <c r="O43" s="52" t="s">
        <v>181</v>
      </c>
      <c r="P43" s="52" t="s">
        <v>181</v>
      </c>
      <c r="Q43" s="52" t="s">
        <v>181</v>
      </c>
      <c r="R43" s="52" t="s">
        <v>181</v>
      </c>
      <c r="S43" s="59">
        <v>0.89076994028031142</v>
      </c>
      <c r="T43" s="36"/>
      <c r="U43" s="43">
        <f t="shared" si="3"/>
        <v>0.23596938775510212</v>
      </c>
      <c r="V43" s="43">
        <f t="shared" si="4"/>
        <v>0.31174698795180722</v>
      </c>
      <c r="W43" s="43">
        <f t="shared" si="5"/>
        <v>0.39122137404580148</v>
      </c>
      <c r="X43" s="43">
        <f t="shared" si="6"/>
        <v>0.42349607672188316</v>
      </c>
      <c r="Y43" s="43">
        <f t="shared" si="7"/>
        <v>0.27625960717335607</v>
      </c>
      <c r="Z43" s="43" t="str">
        <f t="shared" si="8"/>
        <v>..</v>
      </c>
      <c r="AA43" s="43" t="str">
        <f t="shared" si="9"/>
        <v>..</v>
      </c>
      <c r="AB43" s="43" t="str">
        <f t="shared" si="10"/>
        <v>..</v>
      </c>
      <c r="AC43" s="43" t="str">
        <f t="shared" si="11"/>
        <v>..</v>
      </c>
      <c r="AD43" s="43" t="str">
        <f t="shared" si="12"/>
        <v>..</v>
      </c>
      <c r="AE43" s="43" t="str">
        <f t="shared" si="13"/>
        <v>..</v>
      </c>
      <c r="AF43" s="43" t="str">
        <f t="shared" si="14"/>
        <v>..</v>
      </c>
      <c r="AG43" s="43" t="str">
        <f t="shared" si="15"/>
        <v>..</v>
      </c>
      <c r="AH43" s="43">
        <f t="shared" si="16"/>
        <v>0.89076994028031142</v>
      </c>
      <c r="AI43" s="43"/>
    </row>
    <row r="44" spans="1:35">
      <c r="A44" s="60" t="s">
        <v>85</v>
      </c>
      <c r="B44" s="60" t="s">
        <v>434</v>
      </c>
      <c r="C44" s="43">
        <f t="shared" si="2"/>
        <v>0.36643197004008743</v>
      </c>
      <c r="F44" s="58">
        <v>3.4067245119305856</v>
      </c>
      <c r="G44" s="58">
        <v>4.0973821989528796</v>
      </c>
      <c r="H44" s="58">
        <v>2.7596153846153846</v>
      </c>
      <c r="I44" s="58">
        <v>4.2582644628099171</v>
      </c>
      <c r="J44" s="58">
        <v>4.0308008213552364</v>
      </c>
      <c r="K44" s="53" t="s">
        <v>181</v>
      </c>
      <c r="L44" s="52" t="s">
        <v>181</v>
      </c>
      <c r="M44" s="52" t="s">
        <v>181</v>
      </c>
      <c r="N44" s="52" t="s">
        <v>181</v>
      </c>
      <c r="O44" s="52" t="s">
        <v>181</v>
      </c>
      <c r="P44" s="52" t="s">
        <v>181</v>
      </c>
      <c r="Q44" s="52" t="s">
        <v>181</v>
      </c>
      <c r="R44" s="52" t="s">
        <v>181</v>
      </c>
      <c r="S44" s="59">
        <v>0.41050330906337507</v>
      </c>
      <c r="T44" s="36"/>
      <c r="U44" s="43">
        <f t="shared" si="3"/>
        <v>0.39831887201735361</v>
      </c>
      <c r="V44" s="43">
        <f t="shared" si="4"/>
        <v>0.2256544502617801</v>
      </c>
      <c r="W44" s="43">
        <f t="shared" si="5"/>
        <v>0.56009615384615385</v>
      </c>
      <c r="X44" s="43">
        <f t="shared" si="6"/>
        <v>0.18543388429752072</v>
      </c>
      <c r="Y44" s="43">
        <f t="shared" si="7"/>
        <v>0.24229979466119089</v>
      </c>
      <c r="Z44" s="43" t="str">
        <f t="shared" si="8"/>
        <v>..</v>
      </c>
      <c r="AA44" s="43" t="str">
        <f t="shared" si="9"/>
        <v>..</v>
      </c>
      <c r="AB44" s="43" t="str">
        <f t="shared" si="10"/>
        <v>..</v>
      </c>
      <c r="AC44" s="43" t="str">
        <f t="shared" si="11"/>
        <v>..</v>
      </c>
      <c r="AD44" s="43" t="str">
        <f t="shared" si="12"/>
        <v>..</v>
      </c>
      <c r="AE44" s="43" t="str">
        <f t="shared" si="13"/>
        <v>..</v>
      </c>
      <c r="AF44" s="43" t="str">
        <f t="shared" si="14"/>
        <v>..</v>
      </c>
      <c r="AG44" s="43" t="str">
        <f t="shared" si="15"/>
        <v>..</v>
      </c>
      <c r="AH44" s="43">
        <f t="shared" si="16"/>
        <v>0.41050330906337507</v>
      </c>
      <c r="AI44" s="43"/>
    </row>
    <row r="45" spans="1:35">
      <c r="A45" s="60" t="s">
        <v>90</v>
      </c>
      <c r="B45" s="60" t="s">
        <v>435</v>
      </c>
      <c r="C45" s="43">
        <f t="shared" si="2"/>
        <v>0.59422406563954489</v>
      </c>
      <c r="F45" s="58">
        <v>4.0031612223393047</v>
      </c>
      <c r="G45" s="58">
        <v>3.9863588667366212</v>
      </c>
      <c r="H45" s="58">
        <v>2.9882604055496267</v>
      </c>
      <c r="I45" s="58">
        <v>3.9171974522292992</v>
      </c>
      <c r="J45" s="58">
        <v>3.8962264150943398</v>
      </c>
      <c r="K45" s="53" t="s">
        <v>181</v>
      </c>
      <c r="L45" s="52" t="s">
        <v>181</v>
      </c>
      <c r="M45" s="52" t="s">
        <v>181</v>
      </c>
      <c r="N45" s="52" t="s">
        <v>181</v>
      </c>
      <c r="O45" s="52" t="s">
        <v>181</v>
      </c>
      <c r="P45" s="52" t="s">
        <v>181</v>
      </c>
      <c r="Q45" s="52" t="s">
        <v>181</v>
      </c>
      <c r="R45" s="52" t="s">
        <v>181</v>
      </c>
      <c r="S45" s="59">
        <v>0.87800834937654937</v>
      </c>
      <c r="T45" s="36"/>
      <c r="U45" s="43">
        <f t="shared" si="3"/>
        <v>0.24920969441517382</v>
      </c>
      <c r="V45" s="43">
        <f t="shared" si="4"/>
        <v>0.2534102833158447</v>
      </c>
      <c r="W45" s="43">
        <f t="shared" si="5"/>
        <v>0.50293489861259333</v>
      </c>
      <c r="X45" s="43">
        <f t="shared" si="6"/>
        <v>0.27070063694267521</v>
      </c>
      <c r="Y45" s="43">
        <f t="shared" si="7"/>
        <v>0.27594339622641506</v>
      </c>
      <c r="Z45" s="43" t="str">
        <f t="shared" si="8"/>
        <v>..</v>
      </c>
      <c r="AA45" s="43" t="str">
        <f t="shared" si="9"/>
        <v>..</v>
      </c>
      <c r="AB45" s="43" t="str">
        <f t="shared" si="10"/>
        <v>..</v>
      </c>
      <c r="AC45" s="43" t="str">
        <f t="shared" si="11"/>
        <v>..</v>
      </c>
      <c r="AD45" s="43" t="str">
        <f t="shared" si="12"/>
        <v>..</v>
      </c>
      <c r="AE45" s="43" t="str">
        <f t="shared" si="13"/>
        <v>..</v>
      </c>
      <c r="AF45" s="43" t="str">
        <f t="shared" si="14"/>
        <v>..</v>
      </c>
      <c r="AG45" s="43" t="str">
        <f t="shared" si="15"/>
        <v>..</v>
      </c>
      <c r="AH45" s="43">
        <f t="shared" si="16"/>
        <v>0.87800834937654937</v>
      </c>
      <c r="AI45" s="43"/>
    </row>
    <row r="46" spans="1:35">
      <c r="A46" s="60" t="s">
        <v>91</v>
      </c>
      <c r="B46" s="60" t="s">
        <v>436</v>
      </c>
      <c r="C46" s="43">
        <f t="shared" si="2"/>
        <v>0.7063658383286332</v>
      </c>
      <c r="F46" s="58">
        <v>3.2494529540481398</v>
      </c>
      <c r="G46" s="58">
        <v>2.915929203539823</v>
      </c>
      <c r="H46" s="58">
        <v>3.5588865096359741</v>
      </c>
      <c r="I46" s="58">
        <v>2.9667405764966741</v>
      </c>
      <c r="J46" s="58">
        <v>3.2450765864332602</v>
      </c>
      <c r="K46" s="53" t="s">
        <v>181</v>
      </c>
      <c r="L46" s="52" t="s">
        <v>181</v>
      </c>
      <c r="M46" s="52" t="s">
        <v>181</v>
      </c>
      <c r="N46" s="52" t="s">
        <v>181</v>
      </c>
      <c r="O46" s="52" t="s">
        <v>181</v>
      </c>
      <c r="P46" s="52" t="s">
        <v>181</v>
      </c>
      <c r="Q46" s="52" t="s">
        <v>181</v>
      </c>
      <c r="R46" s="52" t="s">
        <v>181</v>
      </c>
      <c r="S46" s="59">
        <v>0.95953596816496001</v>
      </c>
      <c r="T46" s="36"/>
      <c r="U46" s="43">
        <f t="shared" si="3"/>
        <v>0.43763676148796504</v>
      </c>
      <c r="V46" s="43">
        <f t="shared" si="4"/>
        <v>0.52101769911504425</v>
      </c>
      <c r="W46" s="43">
        <f t="shared" si="5"/>
        <v>0.36027837259100648</v>
      </c>
      <c r="X46" s="43">
        <f t="shared" si="6"/>
        <v>0.50831485587583147</v>
      </c>
      <c r="Y46" s="43">
        <f t="shared" si="7"/>
        <v>0.43873085339168494</v>
      </c>
      <c r="Z46" s="43" t="str">
        <f t="shared" si="8"/>
        <v>..</v>
      </c>
      <c r="AA46" s="43" t="str">
        <f t="shared" si="9"/>
        <v>..</v>
      </c>
      <c r="AB46" s="43" t="str">
        <f t="shared" si="10"/>
        <v>..</v>
      </c>
      <c r="AC46" s="43" t="str">
        <f t="shared" si="11"/>
        <v>..</v>
      </c>
      <c r="AD46" s="43" t="str">
        <f t="shared" si="12"/>
        <v>..</v>
      </c>
      <c r="AE46" s="43" t="str">
        <f t="shared" si="13"/>
        <v>..</v>
      </c>
      <c r="AF46" s="43" t="str">
        <f t="shared" si="14"/>
        <v>..</v>
      </c>
      <c r="AG46" s="43" t="str">
        <f t="shared" si="15"/>
        <v>..</v>
      </c>
      <c r="AH46" s="43">
        <f t="shared" si="16"/>
        <v>0.95953596816496001</v>
      </c>
      <c r="AI46" s="43"/>
    </row>
    <row r="47" spans="1:35">
      <c r="A47" s="60" t="s">
        <v>99</v>
      </c>
      <c r="B47" s="60" t="s">
        <v>437</v>
      </c>
      <c r="C47" s="43">
        <f t="shared" si="2"/>
        <v>0.63042898654822743</v>
      </c>
      <c r="F47" s="58">
        <v>3.8082851637764934</v>
      </c>
      <c r="G47" s="58">
        <v>3.6716269841269842</v>
      </c>
      <c r="H47" s="58">
        <v>3.2813425468904245</v>
      </c>
      <c r="I47" s="58">
        <v>4.2104265402843604</v>
      </c>
      <c r="J47" s="58">
        <v>3.9798657718120807</v>
      </c>
      <c r="K47" s="53" t="s">
        <v>181</v>
      </c>
      <c r="L47" s="52" t="s">
        <v>181</v>
      </c>
      <c r="M47" s="52" t="s">
        <v>181</v>
      </c>
      <c r="N47" s="52" t="s">
        <v>181</v>
      </c>
      <c r="O47" s="52" t="s">
        <v>181</v>
      </c>
      <c r="P47" s="52" t="s">
        <v>181</v>
      </c>
      <c r="Q47" s="52" t="s">
        <v>181</v>
      </c>
      <c r="R47" s="52" t="s">
        <v>181</v>
      </c>
      <c r="S47" s="59">
        <v>0.95843532344097193</v>
      </c>
      <c r="T47" s="36"/>
      <c r="U47" s="43">
        <f t="shared" si="3"/>
        <v>0.29792870905587665</v>
      </c>
      <c r="V47" s="43">
        <f t="shared" si="4"/>
        <v>0.33209325396825395</v>
      </c>
      <c r="W47" s="43">
        <f t="shared" si="5"/>
        <v>0.42966436327739388</v>
      </c>
      <c r="X47" s="43">
        <f t="shared" si="6"/>
        <v>0.19739336492890991</v>
      </c>
      <c r="Y47" s="43">
        <f t="shared" si="7"/>
        <v>0.25503355704697983</v>
      </c>
      <c r="Z47" s="43" t="str">
        <f t="shared" si="8"/>
        <v>..</v>
      </c>
      <c r="AA47" s="43" t="str">
        <f t="shared" si="9"/>
        <v>..</v>
      </c>
      <c r="AB47" s="43" t="str">
        <f t="shared" si="10"/>
        <v>..</v>
      </c>
      <c r="AC47" s="43" t="str">
        <f t="shared" si="11"/>
        <v>..</v>
      </c>
      <c r="AD47" s="43" t="str">
        <f t="shared" si="12"/>
        <v>..</v>
      </c>
      <c r="AE47" s="43" t="str">
        <f t="shared" si="13"/>
        <v>..</v>
      </c>
      <c r="AF47" s="43" t="str">
        <f t="shared" si="14"/>
        <v>..</v>
      </c>
      <c r="AG47" s="43" t="str">
        <f t="shared" si="15"/>
        <v>..</v>
      </c>
      <c r="AH47" s="43">
        <f t="shared" si="16"/>
        <v>0.95843532344097193</v>
      </c>
      <c r="AI47" s="43"/>
    </row>
    <row r="48" spans="1:35">
      <c r="A48" s="60" t="s">
        <v>107</v>
      </c>
      <c r="B48" s="60" t="s">
        <v>438</v>
      </c>
      <c r="C48" s="43">
        <f t="shared" si="2"/>
        <v>0.67711217034395621</v>
      </c>
      <c r="F48" s="58">
        <v>3.8240985048372913</v>
      </c>
      <c r="G48" s="58">
        <v>3.2571711177052425</v>
      </c>
      <c r="H48" s="58">
        <v>2.6245059288537549</v>
      </c>
      <c r="I48" s="58">
        <v>3.0679611650485437</v>
      </c>
      <c r="J48" s="58">
        <v>3.6803069053708439</v>
      </c>
      <c r="K48" s="53" t="s">
        <v>181</v>
      </c>
      <c r="L48" s="52" t="s">
        <v>181</v>
      </c>
      <c r="M48" s="52" t="s">
        <v>181</v>
      </c>
      <c r="N48" s="52" t="s">
        <v>181</v>
      </c>
      <c r="O48" s="52" t="s">
        <v>181</v>
      </c>
      <c r="P48" s="52" t="s">
        <v>181</v>
      </c>
      <c r="Q48" s="52" t="s">
        <v>181</v>
      </c>
      <c r="R48" s="52" t="s">
        <v>181</v>
      </c>
      <c r="S48" s="59">
        <v>0.92692652177869606</v>
      </c>
      <c r="T48" s="36"/>
      <c r="U48" s="43">
        <f t="shared" si="3"/>
        <v>0.29397537379067717</v>
      </c>
      <c r="V48" s="43">
        <f t="shared" si="4"/>
        <v>0.43570722057368938</v>
      </c>
      <c r="W48" s="43">
        <f t="shared" si="5"/>
        <v>0.59387351778656128</v>
      </c>
      <c r="X48" s="43">
        <f t="shared" si="6"/>
        <v>0.48300970873786409</v>
      </c>
      <c r="Y48" s="43">
        <f t="shared" si="7"/>
        <v>0.32992327365728902</v>
      </c>
      <c r="Z48" s="43" t="str">
        <f t="shared" si="8"/>
        <v>..</v>
      </c>
      <c r="AA48" s="43" t="str">
        <f t="shared" si="9"/>
        <v>..</v>
      </c>
      <c r="AB48" s="43" t="str">
        <f t="shared" si="10"/>
        <v>..</v>
      </c>
      <c r="AC48" s="43" t="str">
        <f t="shared" si="11"/>
        <v>..</v>
      </c>
      <c r="AD48" s="43" t="str">
        <f t="shared" si="12"/>
        <v>..</v>
      </c>
      <c r="AE48" s="43" t="str">
        <f t="shared" si="13"/>
        <v>..</v>
      </c>
      <c r="AF48" s="43" t="str">
        <f t="shared" si="14"/>
        <v>..</v>
      </c>
      <c r="AG48" s="43" t="str">
        <f t="shared" si="15"/>
        <v>..</v>
      </c>
      <c r="AH48" s="43">
        <f t="shared" si="16"/>
        <v>0.92692652177869606</v>
      </c>
      <c r="AI48" s="43"/>
    </row>
    <row r="49" spans="1:35">
      <c r="A49" s="60" t="s">
        <v>95</v>
      </c>
      <c r="B49" s="60" t="s">
        <v>439</v>
      </c>
      <c r="C49" s="43">
        <f t="shared" si="2"/>
        <v>0.5881098391454791</v>
      </c>
      <c r="F49" s="58">
        <v>3.581370449678801</v>
      </c>
      <c r="G49" s="58">
        <v>3.4155982905982905</v>
      </c>
      <c r="H49" s="58">
        <v>3.0598290598290596</v>
      </c>
      <c r="I49" s="58">
        <v>3.7102212855637515</v>
      </c>
      <c r="J49" s="58">
        <v>3.5960539979231569</v>
      </c>
      <c r="K49" s="53" t="s">
        <v>181</v>
      </c>
      <c r="L49" s="52" t="s">
        <v>181</v>
      </c>
      <c r="M49" s="52" t="s">
        <v>181</v>
      </c>
      <c r="N49" s="52" t="s">
        <v>181</v>
      </c>
      <c r="O49" s="52" t="s">
        <v>181</v>
      </c>
      <c r="P49" s="52" t="s">
        <v>181</v>
      </c>
      <c r="Q49" s="52" t="s">
        <v>181</v>
      </c>
      <c r="R49" s="52" t="s">
        <v>181</v>
      </c>
      <c r="S49" s="59">
        <v>0.79437333247061126</v>
      </c>
      <c r="T49" s="36"/>
      <c r="U49" s="43">
        <f t="shared" si="3"/>
        <v>0.35465738758029974</v>
      </c>
      <c r="V49" s="43">
        <f t="shared" si="4"/>
        <v>0.39610042735042739</v>
      </c>
      <c r="W49" s="43">
        <f t="shared" si="5"/>
        <v>0.4850427350427351</v>
      </c>
      <c r="X49" s="43">
        <f t="shared" si="6"/>
        <v>0.32244467860906212</v>
      </c>
      <c r="Y49" s="43">
        <f t="shared" si="7"/>
        <v>0.35098650051921076</v>
      </c>
      <c r="Z49" s="43" t="str">
        <f t="shared" si="8"/>
        <v>..</v>
      </c>
      <c r="AA49" s="43" t="str">
        <f t="shared" si="9"/>
        <v>..</v>
      </c>
      <c r="AB49" s="43" t="str">
        <f t="shared" si="10"/>
        <v>..</v>
      </c>
      <c r="AC49" s="43" t="str">
        <f t="shared" si="11"/>
        <v>..</v>
      </c>
      <c r="AD49" s="43" t="str">
        <f t="shared" si="12"/>
        <v>..</v>
      </c>
      <c r="AE49" s="43" t="str">
        <f t="shared" si="13"/>
        <v>..</v>
      </c>
      <c r="AF49" s="43" t="str">
        <f t="shared" si="14"/>
        <v>..</v>
      </c>
      <c r="AG49" s="43" t="str">
        <f t="shared" si="15"/>
        <v>..</v>
      </c>
      <c r="AH49" s="43">
        <f t="shared" si="16"/>
        <v>0.79437333247061126</v>
      </c>
      <c r="AI49" s="43"/>
    </row>
    <row r="50" spans="1:35">
      <c r="A50" s="60" t="s">
        <v>102</v>
      </c>
      <c r="B50" s="60" t="s">
        <v>440</v>
      </c>
      <c r="C50" s="43">
        <f t="shared" si="2"/>
        <v>0.53659440332417219</v>
      </c>
      <c r="F50" s="58">
        <v>3.8608247422680413</v>
      </c>
      <c r="G50" s="58">
        <v>3.9211195928753182</v>
      </c>
      <c r="H50" s="58">
        <v>2.9972027972027973</v>
      </c>
      <c r="I50" s="58">
        <v>4.0748218527315911</v>
      </c>
      <c r="J50" s="58">
        <v>3.6403712296983759</v>
      </c>
      <c r="K50" s="53" t="s">
        <v>181</v>
      </c>
      <c r="L50" s="52" t="s">
        <v>181</v>
      </c>
      <c r="M50" s="52" t="s">
        <v>181</v>
      </c>
      <c r="N50" s="52" t="s">
        <v>181</v>
      </c>
      <c r="O50" s="52" t="s">
        <v>181</v>
      </c>
      <c r="P50" s="52" t="s">
        <v>181</v>
      </c>
      <c r="Q50" s="52" t="s">
        <v>181</v>
      </c>
      <c r="R50" s="52" t="s">
        <v>181</v>
      </c>
      <c r="S50" s="59">
        <v>0.74790581738715056</v>
      </c>
      <c r="T50" s="36"/>
      <c r="U50" s="43">
        <f t="shared" si="3"/>
        <v>0.28479381443298968</v>
      </c>
      <c r="V50" s="43">
        <f t="shared" si="4"/>
        <v>0.26972010178117045</v>
      </c>
      <c r="W50" s="43">
        <f t="shared" si="5"/>
        <v>0.50069930069930069</v>
      </c>
      <c r="X50" s="43">
        <f t="shared" si="6"/>
        <v>0.23129453681710221</v>
      </c>
      <c r="Y50" s="43">
        <f t="shared" si="7"/>
        <v>0.33990719257540603</v>
      </c>
      <c r="Z50" s="43" t="str">
        <f t="shared" si="8"/>
        <v>..</v>
      </c>
      <c r="AA50" s="43" t="str">
        <f t="shared" si="9"/>
        <v>..</v>
      </c>
      <c r="AB50" s="43" t="str">
        <f t="shared" si="10"/>
        <v>..</v>
      </c>
      <c r="AC50" s="43" t="str">
        <f t="shared" si="11"/>
        <v>..</v>
      </c>
      <c r="AD50" s="43" t="str">
        <f t="shared" si="12"/>
        <v>..</v>
      </c>
      <c r="AE50" s="43" t="str">
        <f t="shared" si="13"/>
        <v>..</v>
      </c>
      <c r="AF50" s="43" t="str">
        <f t="shared" si="14"/>
        <v>..</v>
      </c>
      <c r="AG50" s="43" t="str">
        <f t="shared" si="15"/>
        <v>..</v>
      </c>
      <c r="AH50" s="43">
        <f t="shared" si="16"/>
        <v>0.74790581738715056</v>
      </c>
      <c r="AI50" s="43"/>
    </row>
    <row r="51" spans="1:35">
      <c r="A51" s="60" t="s">
        <v>94</v>
      </c>
      <c r="B51" s="60" t="s">
        <v>441</v>
      </c>
      <c r="C51" s="43">
        <f t="shared" si="2"/>
        <v>0.53058058546044251</v>
      </c>
      <c r="F51" s="58">
        <v>3.5346938775510206</v>
      </c>
      <c r="G51" s="58">
        <v>3.5153374233128836</v>
      </c>
      <c r="H51" s="58">
        <v>2.655241935483871</v>
      </c>
      <c r="I51" s="58">
        <v>4.1142284569138274</v>
      </c>
      <c r="J51" s="58">
        <v>4.6372745490981968</v>
      </c>
      <c r="K51" s="53" t="s">
        <v>181</v>
      </c>
      <c r="L51" s="52" t="s">
        <v>181</v>
      </c>
      <c r="M51" s="52" t="s">
        <v>181</v>
      </c>
      <c r="N51" s="52" t="s">
        <v>181</v>
      </c>
      <c r="O51" s="52" t="s">
        <v>181</v>
      </c>
      <c r="P51" s="52" t="s">
        <v>181</v>
      </c>
      <c r="Q51" s="52" t="s">
        <v>181</v>
      </c>
      <c r="R51" s="52" t="s">
        <v>181</v>
      </c>
      <c r="S51" s="59">
        <v>0.73399998303887504</v>
      </c>
      <c r="T51" s="37"/>
      <c r="U51" s="43">
        <f t="shared" si="3"/>
        <v>0.36632653061224485</v>
      </c>
      <c r="V51" s="43">
        <f t="shared" si="4"/>
        <v>0.37116564417177911</v>
      </c>
      <c r="W51" s="43">
        <f t="shared" si="5"/>
        <v>0.58618951612903225</v>
      </c>
      <c r="X51" s="43">
        <f t="shared" si="6"/>
        <v>0.22144288577154314</v>
      </c>
      <c r="Y51" s="43">
        <f t="shared" si="7"/>
        <v>9.0681362725450798E-2</v>
      </c>
      <c r="Z51" s="43" t="str">
        <f t="shared" si="8"/>
        <v>..</v>
      </c>
      <c r="AA51" s="43" t="str">
        <f t="shared" si="9"/>
        <v>..</v>
      </c>
      <c r="AB51" s="43" t="str">
        <f t="shared" si="10"/>
        <v>..</v>
      </c>
      <c r="AC51" s="43" t="str">
        <f t="shared" si="11"/>
        <v>..</v>
      </c>
      <c r="AD51" s="43" t="str">
        <f t="shared" si="12"/>
        <v>..</v>
      </c>
      <c r="AE51" s="43" t="str">
        <f t="shared" si="13"/>
        <v>..</v>
      </c>
      <c r="AF51" s="43" t="str">
        <f t="shared" si="14"/>
        <v>..</v>
      </c>
      <c r="AG51" s="43" t="str">
        <f t="shared" si="15"/>
        <v>..</v>
      </c>
      <c r="AH51" s="43">
        <f t="shared" si="16"/>
        <v>0.73399998303887504</v>
      </c>
      <c r="AI51" s="43"/>
    </row>
    <row r="52" spans="1:35">
      <c r="A52" s="60" t="s">
        <v>112</v>
      </c>
      <c r="B52" s="60" t="s">
        <v>442</v>
      </c>
      <c r="C52" s="43">
        <f t="shared" si="2"/>
        <v>0.79240209022644337</v>
      </c>
      <c r="F52" s="58">
        <v>2.6023622047244093</v>
      </c>
      <c r="G52" s="58">
        <v>2.2989999999999999</v>
      </c>
      <c r="H52" s="58">
        <v>2.7334649555774928</v>
      </c>
      <c r="I52" s="58">
        <v>2.304648862512364</v>
      </c>
      <c r="J52" s="58">
        <v>2.697058823529412</v>
      </c>
      <c r="K52" s="53" t="s">
        <v>181</v>
      </c>
      <c r="L52" s="52" t="s">
        <v>181</v>
      </c>
      <c r="M52" s="52" t="s">
        <v>181</v>
      </c>
      <c r="N52" s="52" t="s">
        <v>181</v>
      </c>
      <c r="O52" s="52" t="s">
        <v>181</v>
      </c>
      <c r="P52" s="52" t="s">
        <v>181</v>
      </c>
      <c r="Q52" s="52" t="s">
        <v>181</v>
      </c>
      <c r="R52" s="52" t="s">
        <v>181</v>
      </c>
      <c r="S52" s="59">
        <v>0.96663092277007057</v>
      </c>
      <c r="T52" s="36"/>
      <c r="U52" s="43">
        <f t="shared" si="3"/>
        <v>0.59940944881889768</v>
      </c>
      <c r="V52" s="43">
        <f t="shared" si="4"/>
        <v>0.67525000000000002</v>
      </c>
      <c r="W52" s="43">
        <f t="shared" si="5"/>
        <v>0.5666337611056268</v>
      </c>
      <c r="X52" s="43">
        <f t="shared" si="6"/>
        <v>0.673837784371909</v>
      </c>
      <c r="Y52" s="43">
        <f t="shared" si="7"/>
        <v>0.57573529411764701</v>
      </c>
      <c r="Z52" s="43" t="str">
        <f t="shared" si="8"/>
        <v>..</v>
      </c>
      <c r="AA52" s="43" t="str">
        <f t="shared" si="9"/>
        <v>..</v>
      </c>
      <c r="AB52" s="43" t="str">
        <f t="shared" si="10"/>
        <v>..</v>
      </c>
      <c r="AC52" s="43" t="str">
        <f t="shared" si="11"/>
        <v>..</v>
      </c>
      <c r="AD52" s="43" t="str">
        <f t="shared" si="12"/>
        <v>..</v>
      </c>
      <c r="AE52" s="43" t="str">
        <f t="shared" si="13"/>
        <v>..</v>
      </c>
      <c r="AF52" s="43" t="str">
        <f t="shared" si="14"/>
        <v>..</v>
      </c>
      <c r="AG52" s="43" t="str">
        <f t="shared" si="15"/>
        <v>..</v>
      </c>
      <c r="AH52" s="43">
        <f t="shared" si="16"/>
        <v>0.96663092277007057</v>
      </c>
      <c r="AI52" s="43"/>
    </row>
    <row r="53" spans="1:35">
      <c r="A53" s="60" t="s">
        <v>110</v>
      </c>
      <c r="B53" s="60" t="s">
        <v>443</v>
      </c>
      <c r="C53" s="43">
        <f t="shared" si="2"/>
        <v>0.56556107101375264</v>
      </c>
      <c r="F53" s="58">
        <v>4.2347110923660907</v>
      </c>
      <c r="G53" s="58">
        <v>3.7859633827375765</v>
      </c>
      <c r="H53" s="58">
        <v>3.0372955288985821</v>
      </c>
      <c r="I53" s="58">
        <v>3.4188920768042377</v>
      </c>
      <c r="J53" s="58">
        <v>3.4610389610389611</v>
      </c>
      <c r="K53" s="53" t="s">
        <v>181</v>
      </c>
      <c r="L53" s="52" t="s">
        <v>181</v>
      </c>
      <c r="M53" s="52" t="s">
        <v>181</v>
      </c>
      <c r="N53" s="52" t="s">
        <v>181</v>
      </c>
      <c r="O53" s="52" t="s">
        <v>181</v>
      </c>
      <c r="P53" s="52" t="s">
        <v>181</v>
      </c>
      <c r="Q53" s="52" t="s">
        <v>181</v>
      </c>
      <c r="R53" s="52" t="s">
        <v>181</v>
      </c>
      <c r="S53" s="59">
        <v>0.77801719411977777</v>
      </c>
      <c r="T53" s="36"/>
      <c r="U53" s="43">
        <f t="shared" si="3"/>
        <v>0.19132222690847733</v>
      </c>
      <c r="V53" s="43">
        <f t="shared" si="4"/>
        <v>0.30350915431560588</v>
      </c>
      <c r="W53" s="43">
        <f t="shared" si="5"/>
        <v>0.49067611777535447</v>
      </c>
      <c r="X53" s="43">
        <f t="shared" si="6"/>
        <v>0.39527698079894058</v>
      </c>
      <c r="Y53" s="43">
        <f t="shared" si="7"/>
        <v>0.38474025974025972</v>
      </c>
      <c r="Z53" s="43" t="str">
        <f t="shared" si="8"/>
        <v>..</v>
      </c>
      <c r="AA53" s="43" t="str">
        <f t="shared" si="9"/>
        <v>..</v>
      </c>
      <c r="AB53" s="43" t="str">
        <f t="shared" si="10"/>
        <v>..</v>
      </c>
      <c r="AC53" s="43" t="str">
        <f t="shared" si="11"/>
        <v>..</v>
      </c>
      <c r="AD53" s="43" t="str">
        <f t="shared" si="12"/>
        <v>..</v>
      </c>
      <c r="AE53" s="43" t="str">
        <f t="shared" si="13"/>
        <v>..</v>
      </c>
      <c r="AF53" s="43" t="str">
        <f t="shared" si="14"/>
        <v>..</v>
      </c>
      <c r="AG53" s="43" t="str">
        <f t="shared" si="15"/>
        <v>..</v>
      </c>
      <c r="AH53" s="43">
        <f t="shared" si="16"/>
        <v>0.77801719411977777</v>
      </c>
      <c r="AI53" s="43"/>
    </row>
    <row r="54" spans="1:35">
      <c r="A54" s="60" t="s">
        <v>113</v>
      </c>
      <c r="B54" s="60" t="s">
        <v>444</v>
      </c>
      <c r="C54" s="43">
        <f t="shared" si="2"/>
        <v>0.75150988566390375</v>
      </c>
      <c r="F54" s="58">
        <v>3.0487264673311185</v>
      </c>
      <c r="G54" s="58">
        <v>2.6895787139689578</v>
      </c>
      <c r="H54" s="58">
        <v>3.4629834254143645</v>
      </c>
      <c r="I54" s="58">
        <v>2.3995510662177328</v>
      </c>
      <c r="J54" s="58">
        <v>3.1352813852813854</v>
      </c>
      <c r="K54" s="53" t="s">
        <v>181</v>
      </c>
      <c r="L54" s="52" t="s">
        <v>181</v>
      </c>
      <c r="M54" s="52" t="s">
        <v>181</v>
      </c>
      <c r="N54" s="52" t="s">
        <v>181</v>
      </c>
      <c r="O54" s="52" t="s">
        <v>181</v>
      </c>
      <c r="P54" s="52" t="s">
        <v>181</v>
      </c>
      <c r="Q54" s="52" t="s">
        <v>181</v>
      </c>
      <c r="R54" s="52" t="s">
        <v>181</v>
      </c>
      <c r="S54" s="59">
        <v>0.98982582423848531</v>
      </c>
      <c r="T54" s="36"/>
      <c r="U54" s="43">
        <f t="shared" si="3"/>
        <v>0.48781838316722037</v>
      </c>
      <c r="V54" s="43">
        <f t="shared" si="4"/>
        <v>0.57760532150776056</v>
      </c>
      <c r="W54" s="43">
        <f t="shared" si="5"/>
        <v>0.38425414364640886</v>
      </c>
      <c r="X54" s="43">
        <f t="shared" si="6"/>
        <v>0.65011223344556679</v>
      </c>
      <c r="Y54" s="43">
        <f t="shared" si="7"/>
        <v>0.46617965367965364</v>
      </c>
      <c r="Z54" s="43" t="str">
        <f t="shared" si="8"/>
        <v>..</v>
      </c>
      <c r="AA54" s="43" t="str">
        <f t="shared" si="9"/>
        <v>..</v>
      </c>
      <c r="AB54" s="43" t="str">
        <f t="shared" si="10"/>
        <v>..</v>
      </c>
      <c r="AC54" s="43" t="str">
        <f t="shared" si="11"/>
        <v>..</v>
      </c>
      <c r="AD54" s="43" t="str">
        <f t="shared" si="12"/>
        <v>..</v>
      </c>
      <c r="AE54" s="43" t="str">
        <f t="shared" si="13"/>
        <v>..</v>
      </c>
      <c r="AF54" s="43" t="str">
        <f t="shared" si="14"/>
        <v>..</v>
      </c>
      <c r="AG54" s="43" t="str">
        <f t="shared" si="15"/>
        <v>..</v>
      </c>
      <c r="AH54" s="43">
        <f t="shared" si="16"/>
        <v>0.98982582423848531</v>
      </c>
      <c r="AI54" s="43"/>
    </row>
    <row r="55" spans="1:35">
      <c r="A55" s="60" t="s">
        <v>116</v>
      </c>
      <c r="B55" s="60" t="s">
        <v>445</v>
      </c>
      <c r="C55" s="43">
        <f t="shared" si="2"/>
        <v>0.5303778677384321</v>
      </c>
      <c r="F55" s="58">
        <v>3.5814479638009051</v>
      </c>
      <c r="G55" s="58">
        <v>3.6056935190793458</v>
      </c>
      <c r="H55" s="58">
        <v>3.089171974522293</v>
      </c>
      <c r="I55" s="58">
        <v>3.8605324074074074</v>
      </c>
      <c r="J55" s="58">
        <v>4.2028508771929829</v>
      </c>
      <c r="K55" s="53" t="s">
        <v>181</v>
      </c>
      <c r="L55" s="52" t="s">
        <v>181</v>
      </c>
      <c r="M55" s="52" t="s">
        <v>181</v>
      </c>
      <c r="N55" s="52" t="s">
        <v>181</v>
      </c>
      <c r="O55" s="52" t="s">
        <v>181</v>
      </c>
      <c r="P55" s="52" t="s">
        <v>181</v>
      </c>
      <c r="Q55" s="52" t="s">
        <v>181</v>
      </c>
      <c r="R55" s="52" t="s">
        <v>181</v>
      </c>
      <c r="S55" s="59">
        <v>0.72774057257701097</v>
      </c>
      <c r="T55" s="36"/>
      <c r="U55" s="43">
        <f t="shared" si="3"/>
        <v>0.35463800904977372</v>
      </c>
      <c r="V55" s="43">
        <f t="shared" si="4"/>
        <v>0.34857662023016356</v>
      </c>
      <c r="W55" s="43">
        <f t="shared" si="5"/>
        <v>0.47770700636942676</v>
      </c>
      <c r="X55" s="43">
        <f t="shared" si="6"/>
        <v>0.28486689814814814</v>
      </c>
      <c r="Y55" s="43">
        <f t="shared" si="7"/>
        <v>0.19928728070175428</v>
      </c>
      <c r="Z55" s="43" t="str">
        <f t="shared" si="8"/>
        <v>..</v>
      </c>
      <c r="AA55" s="43" t="str">
        <f t="shared" si="9"/>
        <v>..</v>
      </c>
      <c r="AB55" s="43" t="str">
        <f t="shared" si="10"/>
        <v>..</v>
      </c>
      <c r="AC55" s="43" t="str">
        <f t="shared" si="11"/>
        <v>..</v>
      </c>
      <c r="AD55" s="43" t="str">
        <f t="shared" si="12"/>
        <v>..</v>
      </c>
      <c r="AE55" s="43" t="str">
        <f t="shared" si="13"/>
        <v>..</v>
      </c>
      <c r="AF55" s="43" t="str">
        <f t="shared" si="14"/>
        <v>..</v>
      </c>
      <c r="AG55" s="43" t="str">
        <f t="shared" si="15"/>
        <v>..</v>
      </c>
      <c r="AH55" s="43">
        <f t="shared" si="16"/>
        <v>0.72774057257701097</v>
      </c>
      <c r="AI55" s="43"/>
    </row>
    <row r="56" spans="1:35">
      <c r="A56" s="60" t="s">
        <v>117</v>
      </c>
      <c r="B56" s="60" t="s">
        <v>446</v>
      </c>
      <c r="C56" s="43">
        <f t="shared" si="2"/>
        <v>0.51620477626813388</v>
      </c>
      <c r="F56" s="58">
        <v>4.5642570281124497</v>
      </c>
      <c r="G56" s="58">
        <v>4.6092184368737472</v>
      </c>
      <c r="H56" s="58">
        <v>2.837675350701403</v>
      </c>
      <c r="I56" s="58">
        <v>4.3737373737373737</v>
      </c>
      <c r="J56" s="58">
        <v>4.2585170340681362</v>
      </c>
      <c r="K56" s="53" t="s">
        <v>181</v>
      </c>
      <c r="L56" s="52" t="s">
        <v>181</v>
      </c>
      <c r="M56" s="52" t="s">
        <v>181</v>
      </c>
      <c r="N56" s="52" t="s">
        <v>181</v>
      </c>
      <c r="O56" s="52" t="s">
        <v>181</v>
      </c>
      <c r="P56" s="52" t="s">
        <v>181</v>
      </c>
      <c r="Q56" s="52" t="s">
        <v>181</v>
      </c>
      <c r="R56" s="52" t="s">
        <v>181</v>
      </c>
      <c r="S56" s="59">
        <v>0.81457981371092325</v>
      </c>
      <c r="T56" s="36"/>
      <c r="U56" s="43">
        <f t="shared" si="3"/>
        <v>0.10893574297188757</v>
      </c>
      <c r="V56" s="43">
        <f t="shared" si="4"/>
        <v>9.7695390781563196E-2</v>
      </c>
      <c r="W56" s="43">
        <f t="shared" si="5"/>
        <v>0.54058116232464926</v>
      </c>
      <c r="X56" s="43">
        <f t="shared" si="6"/>
        <v>0.15656565656565657</v>
      </c>
      <c r="Y56" s="43">
        <f t="shared" si="7"/>
        <v>0.18537074148296595</v>
      </c>
      <c r="Z56" s="43" t="str">
        <f t="shared" si="8"/>
        <v>..</v>
      </c>
      <c r="AA56" s="43" t="str">
        <f t="shared" si="9"/>
        <v>..</v>
      </c>
      <c r="AB56" s="43" t="str">
        <f t="shared" si="10"/>
        <v>..</v>
      </c>
      <c r="AC56" s="43" t="str">
        <f t="shared" si="11"/>
        <v>..</v>
      </c>
      <c r="AD56" s="43" t="str">
        <f t="shared" si="12"/>
        <v>..</v>
      </c>
      <c r="AE56" s="43" t="str">
        <f t="shared" si="13"/>
        <v>..</v>
      </c>
      <c r="AF56" s="43" t="str">
        <f t="shared" si="14"/>
        <v>..</v>
      </c>
      <c r="AG56" s="43" t="str">
        <f t="shared" si="15"/>
        <v>..</v>
      </c>
      <c r="AH56" s="43">
        <f t="shared" si="16"/>
        <v>0.81457981371092325</v>
      </c>
      <c r="AI56" s="43"/>
    </row>
    <row r="57" spans="1:35">
      <c r="A57" s="60" t="s">
        <v>118</v>
      </c>
      <c r="B57" s="60" t="s">
        <v>447</v>
      </c>
      <c r="C57" s="43">
        <f t="shared" si="2"/>
        <v>0.55255724076780299</v>
      </c>
      <c r="F57" s="58">
        <v>4.2678571428571432</v>
      </c>
      <c r="G57" s="58">
        <v>4.2815715622076711</v>
      </c>
      <c r="H57" s="58">
        <v>3.3803088803088803</v>
      </c>
      <c r="I57" s="58">
        <v>4.4342857142857142</v>
      </c>
      <c r="J57" s="58">
        <v>3.8431183830606352</v>
      </c>
      <c r="K57" s="48" t="s">
        <v>181</v>
      </c>
      <c r="L57" s="48" t="s">
        <v>181</v>
      </c>
      <c r="M57" s="48" t="s">
        <v>181</v>
      </c>
      <c r="N57" s="48" t="s">
        <v>181</v>
      </c>
      <c r="O57" s="48" t="s">
        <v>181</v>
      </c>
      <c r="P57" s="48" t="s">
        <v>181</v>
      </c>
      <c r="Q57" s="48" t="s">
        <v>181</v>
      </c>
      <c r="R57" s="48" t="s">
        <v>181</v>
      </c>
      <c r="S57" s="59">
        <v>0.8654715656716081</v>
      </c>
      <c r="T57" s="36"/>
      <c r="U57" s="43">
        <f t="shared" si="3"/>
        <v>0.18303571428571419</v>
      </c>
      <c r="V57" s="43">
        <f t="shared" si="4"/>
        <v>0.17960710944808223</v>
      </c>
      <c r="W57" s="43">
        <f t="shared" si="5"/>
        <v>0.40492277992277992</v>
      </c>
      <c r="X57" s="43">
        <f t="shared" si="6"/>
        <v>0.14142857142857146</v>
      </c>
      <c r="Y57" s="43">
        <f t="shared" si="7"/>
        <v>0.28922040423484119</v>
      </c>
      <c r="Z57" s="43" t="str">
        <f t="shared" si="8"/>
        <v>..</v>
      </c>
      <c r="AA57" s="43" t="str">
        <f t="shared" si="9"/>
        <v>..</v>
      </c>
      <c r="AB57" s="43" t="str">
        <f t="shared" si="10"/>
        <v>..</v>
      </c>
      <c r="AC57" s="43" t="str">
        <f t="shared" si="11"/>
        <v>..</v>
      </c>
      <c r="AD57" s="43" t="str">
        <f t="shared" si="12"/>
        <v>..</v>
      </c>
      <c r="AE57" s="43" t="str">
        <f t="shared" si="13"/>
        <v>..</v>
      </c>
      <c r="AF57" s="43" t="str">
        <f t="shared" si="14"/>
        <v>..</v>
      </c>
      <c r="AG57" s="43" t="str">
        <f t="shared" si="15"/>
        <v>..</v>
      </c>
      <c r="AH57" s="43">
        <f t="shared" si="16"/>
        <v>0.8654715656716081</v>
      </c>
    </row>
    <row r="58" spans="1:35">
      <c r="A58" s="60" t="s">
        <v>119</v>
      </c>
      <c r="B58" s="60" t="s">
        <v>448</v>
      </c>
      <c r="C58" s="43">
        <f t="shared" si="2"/>
        <v>0.64004186635700755</v>
      </c>
      <c r="F58" s="58">
        <v>3.9809619238476954</v>
      </c>
      <c r="G58" s="58">
        <v>3.937813440320963</v>
      </c>
      <c r="H58" s="58">
        <v>2.0230923694779115</v>
      </c>
      <c r="I58" s="58">
        <v>3.4357429718875503</v>
      </c>
      <c r="J58" s="58">
        <v>3.9969969969969972</v>
      </c>
      <c r="K58" s="48" t="s">
        <v>181</v>
      </c>
      <c r="L58" s="48" t="s">
        <v>181</v>
      </c>
      <c r="M58" s="48" t="s">
        <v>181</v>
      </c>
      <c r="N58" s="48" t="s">
        <v>181</v>
      </c>
      <c r="O58" s="48" t="s">
        <v>181</v>
      </c>
      <c r="P58" s="48" t="s">
        <v>181</v>
      </c>
      <c r="Q58" s="48" t="s">
        <v>181</v>
      </c>
      <c r="R58" s="48" t="s">
        <v>181</v>
      </c>
      <c r="S58" s="59">
        <v>0.89881411784057108</v>
      </c>
      <c r="T58" s="36"/>
      <c r="U58" s="43">
        <f t="shared" si="3"/>
        <v>0.25475951903807614</v>
      </c>
      <c r="V58" s="43">
        <f t="shared" si="4"/>
        <v>0.26554663991975924</v>
      </c>
      <c r="W58" s="43">
        <f t="shared" si="5"/>
        <v>0.74422690763052213</v>
      </c>
      <c r="X58" s="43">
        <f t="shared" si="6"/>
        <v>0.39106425702811243</v>
      </c>
      <c r="Y58" s="43">
        <f t="shared" si="7"/>
        <v>0.25075075075075071</v>
      </c>
      <c r="Z58" s="43" t="str">
        <f t="shared" si="8"/>
        <v>..</v>
      </c>
      <c r="AA58" s="43" t="str">
        <f t="shared" si="9"/>
        <v>..</v>
      </c>
      <c r="AB58" s="43" t="str">
        <f t="shared" si="10"/>
        <v>..</v>
      </c>
      <c r="AC58" s="43" t="str">
        <f t="shared" si="11"/>
        <v>..</v>
      </c>
      <c r="AD58" s="43" t="str">
        <f t="shared" si="12"/>
        <v>..</v>
      </c>
      <c r="AE58" s="43" t="str">
        <f t="shared" si="13"/>
        <v>..</v>
      </c>
      <c r="AF58" s="43" t="str">
        <f t="shared" si="14"/>
        <v>..</v>
      </c>
      <c r="AG58" s="43" t="str">
        <f t="shared" si="15"/>
        <v>..</v>
      </c>
      <c r="AH58" s="43">
        <f t="shared" si="16"/>
        <v>0.89881411784057108</v>
      </c>
    </row>
    <row r="59" spans="1:35">
      <c r="A59" s="60" t="s">
        <v>121</v>
      </c>
      <c r="B59" s="60" t="s">
        <v>449</v>
      </c>
      <c r="C59" s="43">
        <f t="shared" si="2"/>
        <v>0.67469563678996636</v>
      </c>
      <c r="F59" s="58">
        <v>3.5529010238907848</v>
      </c>
      <c r="G59" s="58">
        <v>3.3947065592635215</v>
      </c>
      <c r="H59" s="58">
        <v>3.3818393480791618</v>
      </c>
      <c r="I59" s="58">
        <v>3.423570595099183</v>
      </c>
      <c r="J59" s="58">
        <v>3.7622298065984072</v>
      </c>
      <c r="K59" s="48" t="s">
        <v>181</v>
      </c>
      <c r="L59" s="48" t="s">
        <v>181</v>
      </c>
      <c r="M59" s="48" t="s">
        <v>181</v>
      </c>
      <c r="N59" s="48" t="s">
        <v>181</v>
      </c>
      <c r="O59" s="48" t="s">
        <v>181</v>
      </c>
      <c r="P59" s="48" t="s">
        <v>181</v>
      </c>
      <c r="Q59" s="48" t="s">
        <v>181</v>
      </c>
      <c r="R59" s="48" t="s">
        <v>181</v>
      </c>
      <c r="S59" s="59">
        <v>0.97515364022648565</v>
      </c>
      <c r="T59" s="36"/>
      <c r="U59" s="43">
        <f t="shared" si="3"/>
        <v>0.36177474402730381</v>
      </c>
      <c r="V59" s="43">
        <f t="shared" si="4"/>
        <v>0.40132336018411963</v>
      </c>
      <c r="W59" s="43">
        <f t="shared" si="5"/>
        <v>0.40454016298020956</v>
      </c>
      <c r="X59" s="43">
        <f t="shared" si="6"/>
        <v>0.39410735122520424</v>
      </c>
      <c r="Y59" s="43">
        <f t="shared" si="7"/>
        <v>0.30944254835039819</v>
      </c>
      <c r="Z59" s="43" t="str">
        <f t="shared" si="8"/>
        <v>..</v>
      </c>
      <c r="AA59" s="43" t="str">
        <f t="shared" si="9"/>
        <v>..</v>
      </c>
      <c r="AB59" s="43" t="str">
        <f t="shared" si="10"/>
        <v>..</v>
      </c>
      <c r="AC59" s="43" t="str">
        <f t="shared" si="11"/>
        <v>..</v>
      </c>
      <c r="AD59" s="43" t="str">
        <f t="shared" si="12"/>
        <v>..</v>
      </c>
      <c r="AE59" s="43" t="str">
        <f t="shared" si="13"/>
        <v>..</v>
      </c>
      <c r="AF59" s="43" t="str">
        <f t="shared" si="14"/>
        <v>..</v>
      </c>
      <c r="AG59" s="43" t="str">
        <f t="shared" si="15"/>
        <v>..</v>
      </c>
      <c r="AH59" s="43">
        <f t="shared" si="16"/>
        <v>0.97515364022648565</v>
      </c>
    </row>
    <row r="60" spans="1:35">
      <c r="A60" s="60" t="s">
        <v>122</v>
      </c>
      <c r="B60" s="60" t="s">
        <v>450</v>
      </c>
      <c r="C60" s="43">
        <f t="shared" si="2"/>
        <v>0.70542553508324768</v>
      </c>
      <c r="F60" s="58">
        <v>3.9303797468354431</v>
      </c>
      <c r="G60" s="58">
        <v>3.3268817204301073</v>
      </c>
      <c r="H60" s="58">
        <v>2.8463157894736844</v>
      </c>
      <c r="I60" s="58">
        <v>3.2917547568710361</v>
      </c>
      <c r="J60" s="58">
        <v>2.9979166666666668</v>
      </c>
      <c r="K60" s="48" t="s">
        <v>181</v>
      </c>
      <c r="L60" s="48" t="s">
        <v>181</v>
      </c>
      <c r="M60" s="48" t="s">
        <v>181</v>
      </c>
      <c r="N60" s="48" t="s">
        <v>181</v>
      </c>
      <c r="O60" s="48" t="s">
        <v>181</v>
      </c>
      <c r="P60" s="48" t="s">
        <v>181</v>
      </c>
      <c r="Q60" s="48" t="s">
        <v>181</v>
      </c>
      <c r="R60" s="48" t="s">
        <v>181</v>
      </c>
      <c r="S60" s="59">
        <v>0.98051350418034222</v>
      </c>
      <c r="T60" s="36"/>
      <c r="U60" s="43">
        <f t="shared" si="3"/>
        <v>0.26740506329113922</v>
      </c>
      <c r="V60" s="43">
        <f t="shared" si="4"/>
        <v>0.41827956989247317</v>
      </c>
      <c r="W60" s="43">
        <f t="shared" si="5"/>
        <v>0.53842105263157891</v>
      </c>
      <c r="X60" s="43">
        <f t="shared" si="6"/>
        <v>0.42706131078224097</v>
      </c>
      <c r="Y60" s="43">
        <f t="shared" si="7"/>
        <v>0.5005208333333333</v>
      </c>
      <c r="Z60" s="43" t="str">
        <f t="shared" si="8"/>
        <v>..</v>
      </c>
      <c r="AA60" s="43" t="str">
        <f t="shared" si="9"/>
        <v>..</v>
      </c>
      <c r="AB60" s="43" t="str">
        <f t="shared" si="10"/>
        <v>..</v>
      </c>
      <c r="AC60" s="43" t="str">
        <f t="shared" si="11"/>
        <v>..</v>
      </c>
      <c r="AD60" s="43" t="str">
        <f t="shared" si="12"/>
        <v>..</v>
      </c>
      <c r="AE60" s="43" t="str">
        <f t="shared" si="13"/>
        <v>..</v>
      </c>
      <c r="AF60" s="43" t="str">
        <f t="shared" si="14"/>
        <v>..</v>
      </c>
      <c r="AG60" s="43" t="str">
        <f t="shared" si="15"/>
        <v>..</v>
      </c>
      <c r="AH60" s="43">
        <f t="shared" si="16"/>
        <v>0.98051350418034222</v>
      </c>
    </row>
    <row r="61" spans="1:35">
      <c r="A61" s="60" t="s">
        <v>124</v>
      </c>
      <c r="B61" s="60" t="s">
        <v>451</v>
      </c>
      <c r="C61" s="43">
        <f t="shared" si="2"/>
        <v>0.57874751861513274</v>
      </c>
      <c r="F61" s="58">
        <v>4.2655771195097039</v>
      </c>
      <c r="G61" s="58">
        <v>4.3346573982125127</v>
      </c>
      <c r="H61" s="58">
        <v>3.3720670391061454</v>
      </c>
      <c r="I61" s="58">
        <v>4.1724524076147818</v>
      </c>
      <c r="J61" s="58">
        <v>3.8206967213114753</v>
      </c>
      <c r="K61" s="48" t="s">
        <v>181</v>
      </c>
      <c r="L61" s="48" t="s">
        <v>181</v>
      </c>
      <c r="M61" s="48" t="s">
        <v>181</v>
      </c>
      <c r="N61" s="48" t="s">
        <v>181</v>
      </c>
      <c r="O61" s="48" t="s">
        <v>181</v>
      </c>
      <c r="P61" s="48" t="s">
        <v>181</v>
      </c>
      <c r="Q61" s="48" t="s">
        <v>181</v>
      </c>
      <c r="R61" s="48" t="s">
        <v>181</v>
      </c>
      <c r="S61" s="59">
        <v>0.90576757151799636</v>
      </c>
      <c r="T61" s="36"/>
      <c r="U61" s="43">
        <f t="shared" si="3"/>
        <v>0.18360572012257403</v>
      </c>
      <c r="V61" s="43">
        <f t="shared" si="4"/>
        <v>0.16633565044687182</v>
      </c>
      <c r="W61" s="43">
        <f t="shared" si="5"/>
        <v>0.40698324022346366</v>
      </c>
      <c r="X61" s="43">
        <f t="shared" si="6"/>
        <v>0.20688689809630456</v>
      </c>
      <c r="Y61" s="43">
        <f t="shared" si="7"/>
        <v>0.29482581967213117</v>
      </c>
      <c r="Z61" s="43" t="str">
        <f t="shared" si="8"/>
        <v>..</v>
      </c>
      <c r="AA61" s="43" t="str">
        <f t="shared" si="9"/>
        <v>..</v>
      </c>
      <c r="AB61" s="43" t="str">
        <f t="shared" si="10"/>
        <v>..</v>
      </c>
      <c r="AC61" s="43" t="str">
        <f t="shared" si="11"/>
        <v>..</v>
      </c>
      <c r="AD61" s="43" t="str">
        <f t="shared" si="12"/>
        <v>..</v>
      </c>
      <c r="AE61" s="43" t="str">
        <f t="shared" si="13"/>
        <v>..</v>
      </c>
      <c r="AF61" s="43" t="str">
        <f t="shared" si="14"/>
        <v>..</v>
      </c>
      <c r="AG61" s="43" t="str">
        <f t="shared" si="15"/>
        <v>..</v>
      </c>
      <c r="AH61" s="43">
        <f t="shared" si="16"/>
        <v>0.90576757151799636</v>
      </c>
    </row>
    <row r="62" spans="1:35">
      <c r="A62" s="60" t="s">
        <v>125</v>
      </c>
      <c r="B62" s="60" t="s">
        <v>452</v>
      </c>
      <c r="C62" s="43">
        <f t="shared" si="2"/>
        <v>0.55928420174226068</v>
      </c>
      <c r="F62" s="58">
        <v>3.9366548042704625</v>
      </c>
      <c r="G62" s="58">
        <v>3.8655876143560874</v>
      </c>
      <c r="H62" s="58">
        <v>3.4796918767507004</v>
      </c>
      <c r="I62" s="58">
        <v>3.9269503546099291</v>
      </c>
      <c r="J62" s="58">
        <v>4.5020661157024797</v>
      </c>
      <c r="K62" s="35" t="s">
        <v>181</v>
      </c>
      <c r="L62" s="48" t="s">
        <v>181</v>
      </c>
      <c r="M62" s="48" t="s">
        <v>181</v>
      </c>
      <c r="N62" s="48" t="s">
        <v>181</v>
      </c>
      <c r="O62" s="48" t="s">
        <v>181</v>
      </c>
      <c r="P62" s="48" t="s">
        <v>181</v>
      </c>
      <c r="Q62" s="48" t="s">
        <v>181</v>
      </c>
      <c r="R62" s="48" t="s">
        <v>181</v>
      </c>
      <c r="S62" s="59">
        <v>0.85411594176900429</v>
      </c>
      <c r="T62" s="36"/>
      <c r="U62" s="43">
        <f t="shared" si="3"/>
        <v>0.26583629893238436</v>
      </c>
      <c r="V62" s="43">
        <f t="shared" si="4"/>
        <v>0.28360309641097814</v>
      </c>
      <c r="W62" s="43">
        <f t="shared" si="5"/>
        <v>0.38007703081232491</v>
      </c>
      <c r="X62" s="43">
        <f t="shared" si="6"/>
        <v>0.26826241134751772</v>
      </c>
      <c r="Y62" s="43">
        <f t="shared" si="7"/>
        <v>0.12448347107438007</v>
      </c>
      <c r="Z62" s="43" t="str">
        <f t="shared" si="8"/>
        <v>..</v>
      </c>
      <c r="AA62" s="43" t="str">
        <f t="shared" si="9"/>
        <v>..</v>
      </c>
      <c r="AB62" s="43" t="str">
        <f t="shared" si="10"/>
        <v>..</v>
      </c>
      <c r="AC62" s="43" t="str">
        <f t="shared" si="11"/>
        <v>..</v>
      </c>
      <c r="AD62" s="43" t="str">
        <f t="shared" si="12"/>
        <v>..</v>
      </c>
      <c r="AE62" s="43" t="str">
        <f t="shared" si="13"/>
        <v>..</v>
      </c>
      <c r="AF62" s="43" t="str">
        <f t="shared" si="14"/>
        <v>..</v>
      </c>
      <c r="AG62" s="43" t="str">
        <f t="shared" si="15"/>
        <v>..</v>
      </c>
      <c r="AH62" s="43">
        <f t="shared" si="16"/>
        <v>0.85411594176900429</v>
      </c>
    </row>
    <row r="63" spans="1:35">
      <c r="A63" s="60" t="s">
        <v>128</v>
      </c>
      <c r="B63" s="60" t="s">
        <v>453</v>
      </c>
      <c r="C63" s="43">
        <f t="shared" si="2"/>
        <v>0.52586667848858271</v>
      </c>
      <c r="F63" s="58">
        <v>3.7395683453237409</v>
      </c>
      <c r="G63" s="58">
        <v>3.6785173978819969</v>
      </c>
      <c r="H63" s="58">
        <v>2.9447806354009076</v>
      </c>
      <c r="I63" s="58">
        <v>3.8154670750382849</v>
      </c>
      <c r="J63" s="58">
        <v>3.900358422939068</v>
      </c>
      <c r="K63" s="35" t="s">
        <v>181</v>
      </c>
      <c r="L63" s="48" t="s">
        <v>181</v>
      </c>
      <c r="M63" s="48" t="s">
        <v>181</v>
      </c>
      <c r="N63" s="48" t="s">
        <v>181</v>
      </c>
      <c r="O63" s="48" t="s">
        <v>181</v>
      </c>
      <c r="P63" s="48" t="s">
        <v>181</v>
      </c>
      <c r="Q63" s="48" t="s">
        <v>181</v>
      </c>
      <c r="R63" s="48" t="s">
        <v>181</v>
      </c>
      <c r="S63" s="59">
        <v>0.70566795080636524</v>
      </c>
      <c r="T63" s="36"/>
      <c r="U63" s="43">
        <f t="shared" si="3"/>
        <v>0.31510791366906477</v>
      </c>
      <c r="V63" s="43">
        <f t="shared" si="4"/>
        <v>0.33037065052950076</v>
      </c>
      <c r="W63" s="43">
        <f t="shared" si="5"/>
        <v>0.51380484114977309</v>
      </c>
      <c r="X63" s="43">
        <f t="shared" si="6"/>
        <v>0.29613323124042878</v>
      </c>
      <c r="Y63" s="43">
        <f t="shared" si="7"/>
        <v>0.274910394265233</v>
      </c>
      <c r="Z63" s="43" t="str">
        <f t="shared" si="8"/>
        <v>..</v>
      </c>
      <c r="AA63" s="43" t="str">
        <f t="shared" si="9"/>
        <v>..</v>
      </c>
      <c r="AB63" s="43" t="str">
        <f t="shared" si="10"/>
        <v>..</v>
      </c>
      <c r="AC63" s="43" t="str">
        <f t="shared" si="11"/>
        <v>..</v>
      </c>
      <c r="AD63" s="43" t="str">
        <f t="shared" si="12"/>
        <v>..</v>
      </c>
      <c r="AE63" s="43" t="str">
        <f t="shared" si="13"/>
        <v>..</v>
      </c>
      <c r="AF63" s="43" t="str">
        <f t="shared" si="14"/>
        <v>..</v>
      </c>
      <c r="AG63" s="43" t="str">
        <f t="shared" si="15"/>
        <v>..</v>
      </c>
      <c r="AH63" s="43">
        <f t="shared" si="16"/>
        <v>0.70566795080636524</v>
      </c>
    </row>
    <row r="64" spans="1:35">
      <c r="A64" s="60" t="s">
        <v>454</v>
      </c>
      <c r="B64" s="60" t="s">
        <v>455</v>
      </c>
      <c r="C64" s="43">
        <f t="shared" si="2"/>
        <v>0.60615388357485533</v>
      </c>
      <c r="F64" s="58">
        <v>4.0455991516436907</v>
      </c>
      <c r="G64" s="58">
        <v>3.8286014721345953</v>
      </c>
      <c r="H64" s="58">
        <v>3.6838777660695468</v>
      </c>
      <c r="I64" s="58">
        <v>3.9336842105263159</v>
      </c>
      <c r="J64" s="58">
        <v>3.9015384615384616</v>
      </c>
      <c r="K64" s="35" t="s">
        <v>181</v>
      </c>
      <c r="L64" s="48" t="s">
        <v>181</v>
      </c>
      <c r="M64" s="48" t="s">
        <v>181</v>
      </c>
      <c r="N64" s="48" t="s">
        <v>181</v>
      </c>
      <c r="O64" s="48" t="s">
        <v>181</v>
      </c>
      <c r="P64" s="48" t="s">
        <v>181</v>
      </c>
      <c r="Q64" s="48" t="s">
        <v>181</v>
      </c>
      <c r="R64" s="48" t="s">
        <v>181</v>
      </c>
      <c r="S64" s="59">
        <v>0.93197282024534112</v>
      </c>
      <c r="T64" s="36"/>
      <c r="U64" s="43">
        <f t="shared" si="3"/>
        <v>0.23860021208907733</v>
      </c>
      <c r="V64" s="43">
        <f t="shared" si="4"/>
        <v>0.29284963196635116</v>
      </c>
      <c r="W64" s="43">
        <f t="shared" si="5"/>
        <v>0.32903055848261331</v>
      </c>
      <c r="X64" s="43">
        <f t="shared" si="6"/>
        <v>0.26657894736842103</v>
      </c>
      <c r="Y64" s="43">
        <f t="shared" si="7"/>
        <v>0.27461538461538459</v>
      </c>
      <c r="Z64" s="43" t="str">
        <f t="shared" si="8"/>
        <v>..</v>
      </c>
      <c r="AA64" s="43" t="str">
        <f t="shared" si="9"/>
        <v>..</v>
      </c>
      <c r="AB64" s="43" t="str">
        <f t="shared" si="10"/>
        <v>..</v>
      </c>
      <c r="AC64" s="43" t="str">
        <f t="shared" si="11"/>
        <v>..</v>
      </c>
      <c r="AD64" s="43" t="str">
        <f t="shared" si="12"/>
        <v>..</v>
      </c>
      <c r="AE64" s="43" t="str">
        <f t="shared" si="13"/>
        <v>..</v>
      </c>
      <c r="AF64" s="43" t="str">
        <f t="shared" si="14"/>
        <v>..</v>
      </c>
      <c r="AG64" s="43" t="str">
        <f t="shared" si="15"/>
        <v>..</v>
      </c>
      <c r="AH64" s="43">
        <f t="shared" si="16"/>
        <v>0.93197282024534112</v>
      </c>
    </row>
    <row r="65" spans="1:34">
      <c r="A65" s="60" t="s">
        <v>131</v>
      </c>
      <c r="B65" s="60" t="s">
        <v>456</v>
      </c>
      <c r="C65" s="43">
        <f t="shared" si="2"/>
        <v>0.46649127023093079</v>
      </c>
      <c r="F65" s="58">
        <v>3.9524838012958963</v>
      </c>
      <c r="G65" s="58">
        <v>3.8251121076233185</v>
      </c>
      <c r="H65" s="58">
        <v>2.5696767001114829</v>
      </c>
      <c r="I65" s="58">
        <v>4.317610062893082</v>
      </c>
      <c r="J65" s="58">
        <v>4.2986184909670566</v>
      </c>
      <c r="K65" s="35" t="s">
        <v>181</v>
      </c>
      <c r="L65" s="48" t="s">
        <v>181</v>
      </c>
      <c r="M65" s="48" t="s">
        <v>181</v>
      </c>
      <c r="N65" s="48" t="s">
        <v>181</v>
      </c>
      <c r="O65" s="48" t="s">
        <v>181</v>
      </c>
      <c r="P65" s="48" t="s">
        <v>181</v>
      </c>
      <c r="Q65" s="48" t="s">
        <v>181</v>
      </c>
      <c r="R65" s="48" t="s">
        <v>181</v>
      </c>
      <c r="S65" s="59">
        <v>0.63115759860640341</v>
      </c>
      <c r="T65" s="36"/>
      <c r="U65" s="43">
        <f t="shared" si="3"/>
        <v>0.26187904967602593</v>
      </c>
      <c r="V65" s="43">
        <f t="shared" si="4"/>
        <v>0.29372197309417036</v>
      </c>
      <c r="W65" s="43">
        <f t="shared" si="5"/>
        <v>0.60758082497212929</v>
      </c>
      <c r="X65" s="43">
        <f t="shared" si="6"/>
        <v>0.17059748427672949</v>
      </c>
      <c r="Y65" s="43">
        <f t="shared" si="7"/>
        <v>0.17534537725823585</v>
      </c>
      <c r="Z65" s="43" t="str">
        <f t="shared" si="8"/>
        <v>..</v>
      </c>
      <c r="AA65" s="43" t="str">
        <f t="shared" si="9"/>
        <v>..</v>
      </c>
      <c r="AB65" s="43" t="str">
        <f t="shared" si="10"/>
        <v>..</v>
      </c>
      <c r="AC65" s="43" t="str">
        <f t="shared" si="11"/>
        <v>..</v>
      </c>
      <c r="AD65" s="43" t="str">
        <f t="shared" si="12"/>
        <v>..</v>
      </c>
      <c r="AE65" s="43" t="str">
        <f t="shared" si="13"/>
        <v>..</v>
      </c>
      <c r="AF65" s="43" t="str">
        <f t="shared" si="14"/>
        <v>..</v>
      </c>
      <c r="AG65" s="43" t="str">
        <f t="shared" si="15"/>
        <v>..</v>
      </c>
      <c r="AH65" s="43">
        <f t="shared" si="16"/>
        <v>0.63115759860640341</v>
      </c>
    </row>
    <row r="66" spans="1:34">
      <c r="A66" s="60" t="s">
        <v>129</v>
      </c>
      <c r="B66" s="60" t="s">
        <v>457</v>
      </c>
      <c r="C66" s="43">
        <f t="shared" si="2"/>
        <v>0.84246313435661169</v>
      </c>
      <c r="F66" s="58">
        <v>2.130242825607064</v>
      </c>
      <c r="G66" s="58">
        <v>1.8542825361512791</v>
      </c>
      <c r="H66" s="58">
        <v>2.4814004376367613</v>
      </c>
      <c r="I66" s="58">
        <v>1.8022471910112359</v>
      </c>
      <c r="J66" s="58">
        <v>2.1657696447793326</v>
      </c>
      <c r="K66" s="35" t="s">
        <v>181</v>
      </c>
      <c r="L66" s="48" t="s">
        <v>181</v>
      </c>
      <c r="M66" s="48" t="s">
        <v>181</v>
      </c>
      <c r="N66" s="48" t="s">
        <v>181</v>
      </c>
      <c r="O66" s="48" t="s">
        <v>181</v>
      </c>
      <c r="P66" s="48" t="s">
        <v>181</v>
      </c>
      <c r="Q66" s="48" t="s">
        <v>181</v>
      </c>
      <c r="R66" s="48" t="s">
        <v>181</v>
      </c>
      <c r="S66" s="59">
        <v>0.95662340047250716</v>
      </c>
      <c r="T66" s="36"/>
      <c r="U66" s="43">
        <f t="shared" si="3"/>
        <v>0.717439293598234</v>
      </c>
      <c r="V66" s="43">
        <f t="shared" si="4"/>
        <v>0.78642936596218016</v>
      </c>
      <c r="W66" s="43">
        <f t="shared" si="5"/>
        <v>0.62964989059080967</v>
      </c>
      <c r="X66" s="43">
        <f t="shared" si="6"/>
        <v>0.79943820224719109</v>
      </c>
      <c r="Y66" s="43">
        <f t="shared" si="7"/>
        <v>0.70855758880516684</v>
      </c>
      <c r="Z66" s="43" t="str">
        <f t="shared" si="8"/>
        <v>..</v>
      </c>
      <c r="AA66" s="43" t="str">
        <f t="shared" si="9"/>
        <v>..</v>
      </c>
      <c r="AB66" s="43" t="str">
        <f t="shared" si="10"/>
        <v>..</v>
      </c>
      <c r="AC66" s="43" t="str">
        <f t="shared" si="11"/>
        <v>..</v>
      </c>
      <c r="AD66" s="43" t="str">
        <f t="shared" si="12"/>
        <v>..</v>
      </c>
      <c r="AE66" s="43" t="str">
        <f t="shared" si="13"/>
        <v>..</v>
      </c>
      <c r="AF66" s="43" t="str">
        <f t="shared" si="14"/>
        <v>..</v>
      </c>
      <c r="AG66" s="43" t="str">
        <f t="shared" si="15"/>
        <v>..</v>
      </c>
      <c r="AH66" s="43">
        <f t="shared" si="16"/>
        <v>0.95662340047250716</v>
      </c>
    </row>
    <row r="67" spans="1:34">
      <c r="A67" s="60" t="s">
        <v>48</v>
      </c>
      <c r="B67" s="60" t="s">
        <v>458</v>
      </c>
      <c r="C67" s="43">
        <f t="shared" si="2"/>
        <v>0.72675877932290633</v>
      </c>
      <c r="F67" s="58">
        <v>3.6201022146507666</v>
      </c>
      <c r="G67" s="58">
        <v>3.0520833333333335</v>
      </c>
      <c r="H67" s="58">
        <v>3.0582191780821919</v>
      </c>
      <c r="I67" s="58">
        <v>2.9704861111111112</v>
      </c>
      <c r="J67" s="58">
        <v>3.0256849315068495</v>
      </c>
      <c r="K67" s="35" t="s">
        <v>181</v>
      </c>
      <c r="L67" s="48" t="s">
        <v>181</v>
      </c>
      <c r="M67" s="48" t="s">
        <v>181</v>
      </c>
      <c r="N67" s="48" t="s">
        <v>181</v>
      </c>
      <c r="O67" s="48" t="s">
        <v>181</v>
      </c>
      <c r="P67" s="48" t="s">
        <v>181</v>
      </c>
      <c r="Q67" s="48" t="s">
        <v>181</v>
      </c>
      <c r="R67" s="48" t="s">
        <v>181</v>
      </c>
      <c r="S67" s="59">
        <v>0.98984634708002528</v>
      </c>
      <c r="T67" s="36"/>
      <c r="U67" s="43">
        <f t="shared" si="3"/>
        <v>0.34497444633730834</v>
      </c>
      <c r="V67" s="43">
        <f t="shared" si="4"/>
        <v>0.48697916666666663</v>
      </c>
      <c r="W67" s="43">
        <f t="shared" si="5"/>
        <v>0.48544520547945202</v>
      </c>
      <c r="X67" s="43">
        <f t="shared" si="6"/>
        <v>0.50737847222222221</v>
      </c>
      <c r="Y67" s="43">
        <f t="shared" si="7"/>
        <v>0.49357876712328763</v>
      </c>
      <c r="Z67" s="43" t="str">
        <f t="shared" si="8"/>
        <v>..</v>
      </c>
      <c r="AA67" s="43" t="str">
        <f t="shared" si="9"/>
        <v>..</v>
      </c>
      <c r="AB67" s="43" t="str">
        <f t="shared" si="10"/>
        <v>..</v>
      </c>
      <c r="AC67" s="43" t="str">
        <f t="shared" si="11"/>
        <v>..</v>
      </c>
      <c r="AD67" s="43" t="str">
        <f t="shared" si="12"/>
        <v>..</v>
      </c>
      <c r="AE67" s="43" t="str">
        <f t="shared" si="13"/>
        <v>..</v>
      </c>
      <c r="AF67" s="43" t="str">
        <f t="shared" si="14"/>
        <v>..</v>
      </c>
      <c r="AG67" s="43" t="str">
        <f t="shared" si="15"/>
        <v>..</v>
      </c>
      <c r="AH67" s="43">
        <f t="shared" si="16"/>
        <v>0.98984634708002528</v>
      </c>
    </row>
    <row r="68" spans="1:34">
      <c r="A68" s="60" t="s">
        <v>31</v>
      </c>
      <c r="B68" s="60" t="s">
        <v>459</v>
      </c>
      <c r="C68" s="43">
        <f t="shared" si="2"/>
        <v>0.78711743549318258</v>
      </c>
      <c r="F68" s="58">
        <v>2.9500554938956713</v>
      </c>
      <c r="G68" s="58">
        <v>2.5973154362416109</v>
      </c>
      <c r="H68" s="58">
        <v>3.110989010989011</v>
      </c>
      <c r="I68" s="58">
        <v>2.2117516629711753</v>
      </c>
      <c r="J68" s="58">
        <v>2.4878318584070795</v>
      </c>
      <c r="K68" s="35" t="s">
        <v>181</v>
      </c>
      <c r="L68" s="48" t="s">
        <v>181</v>
      </c>
      <c r="M68" s="48" t="s">
        <v>181</v>
      </c>
      <c r="N68" s="48" t="s">
        <v>181</v>
      </c>
      <c r="O68" s="48" t="s">
        <v>181</v>
      </c>
      <c r="P68" s="48" t="s">
        <v>181</v>
      </c>
      <c r="Q68" s="48" t="s">
        <v>181</v>
      </c>
      <c r="R68" s="48" t="s">
        <v>181</v>
      </c>
      <c r="S68" s="59">
        <v>0.9921320441115925</v>
      </c>
      <c r="T68" s="36"/>
      <c r="U68" s="43">
        <f t="shared" si="3"/>
        <v>0.51248612652608216</v>
      </c>
      <c r="V68" s="43">
        <f t="shared" si="4"/>
        <v>0.60067114093959728</v>
      </c>
      <c r="W68" s="43">
        <f t="shared" si="5"/>
        <v>0.47225274725274724</v>
      </c>
      <c r="X68" s="43">
        <f t="shared" si="6"/>
        <v>0.69706208425720617</v>
      </c>
      <c r="Y68" s="43">
        <f t="shared" si="7"/>
        <v>0.62804203539823011</v>
      </c>
      <c r="Z68" s="43" t="str">
        <f t="shared" si="8"/>
        <v>..</v>
      </c>
      <c r="AA68" s="43" t="str">
        <f t="shared" si="9"/>
        <v>..</v>
      </c>
      <c r="AB68" s="43" t="str">
        <f t="shared" si="10"/>
        <v>..</v>
      </c>
      <c r="AC68" s="43" t="str">
        <f t="shared" si="11"/>
        <v>..</v>
      </c>
      <c r="AD68" s="43" t="str">
        <f t="shared" si="12"/>
        <v>..</v>
      </c>
      <c r="AE68" s="43" t="str">
        <f t="shared" si="13"/>
        <v>..</v>
      </c>
      <c r="AF68" s="43" t="str">
        <f t="shared" si="14"/>
        <v>..</v>
      </c>
      <c r="AG68" s="43" t="str">
        <f t="shared" si="15"/>
        <v>..</v>
      </c>
      <c r="AH68" s="43">
        <f t="shared" si="16"/>
        <v>0.9921320441115925</v>
      </c>
    </row>
    <row r="69" spans="1:34">
      <c r="A69" s="60" t="s">
        <v>139</v>
      </c>
      <c r="B69" s="60" t="s">
        <v>460</v>
      </c>
      <c r="C69" s="43">
        <f t="shared" si="2"/>
        <v>0.6723082507826732</v>
      </c>
      <c r="F69" s="58">
        <v>4.0775681341719077</v>
      </c>
      <c r="G69" s="58">
        <v>3.0482456140350878</v>
      </c>
      <c r="H69" s="58">
        <v>2.7960954446854664</v>
      </c>
      <c r="I69" s="58">
        <v>2.7586206896551726</v>
      </c>
      <c r="J69" s="58">
        <v>3.6569037656903767</v>
      </c>
      <c r="K69" s="40" t="s">
        <v>181</v>
      </c>
      <c r="L69" s="36" t="s">
        <v>181</v>
      </c>
      <c r="M69" s="36" t="s">
        <v>181</v>
      </c>
      <c r="N69" s="36" t="s">
        <v>181</v>
      </c>
      <c r="O69" s="40" t="s">
        <v>181</v>
      </c>
      <c r="P69" s="36" t="s">
        <v>181</v>
      </c>
      <c r="Q69" s="36" t="s">
        <v>181</v>
      </c>
      <c r="R69" s="36" t="s">
        <v>181</v>
      </c>
      <c r="S69" s="59">
        <v>0.91148818397724707</v>
      </c>
      <c r="T69" s="36"/>
      <c r="U69" s="43">
        <f t="shared" si="3"/>
        <v>0.23060796645702308</v>
      </c>
      <c r="V69" s="43">
        <f t="shared" si="4"/>
        <v>0.48793859649122806</v>
      </c>
      <c r="W69" s="43">
        <f t="shared" si="5"/>
        <v>0.55097613882863339</v>
      </c>
      <c r="X69" s="43">
        <f t="shared" si="6"/>
        <v>0.56034482758620685</v>
      </c>
      <c r="Y69" s="43">
        <f t="shared" si="7"/>
        <v>0.33577405857740583</v>
      </c>
      <c r="Z69" s="43" t="str">
        <f t="shared" si="8"/>
        <v>..</v>
      </c>
      <c r="AA69" s="43" t="str">
        <f t="shared" si="9"/>
        <v>..</v>
      </c>
      <c r="AB69" s="43" t="str">
        <f t="shared" si="10"/>
        <v>..</v>
      </c>
      <c r="AC69" s="43" t="str">
        <f t="shared" si="11"/>
        <v>..</v>
      </c>
      <c r="AD69" s="43" t="str">
        <f t="shared" si="12"/>
        <v>..</v>
      </c>
      <c r="AE69" s="43" t="str">
        <f t="shared" si="13"/>
        <v>..</v>
      </c>
      <c r="AF69" s="43" t="str">
        <f t="shared" si="14"/>
        <v>..</v>
      </c>
      <c r="AG69" s="43" t="str">
        <f t="shared" si="15"/>
        <v>..</v>
      </c>
      <c r="AH69" s="43">
        <f t="shared" si="16"/>
        <v>0.91148818397724707</v>
      </c>
    </row>
    <row r="70" spans="1:34">
      <c r="A70" s="60" t="s">
        <v>142</v>
      </c>
      <c r="B70" s="60" t="s">
        <v>461</v>
      </c>
      <c r="C70" s="43">
        <f t="shared" si="2"/>
        <v>0.67616508325540003</v>
      </c>
      <c r="F70" s="58">
        <v>3.3819261213720315</v>
      </c>
      <c r="G70" s="58">
        <v>3.3584277148567621</v>
      </c>
      <c r="H70" s="58">
        <v>3.387524883875249</v>
      </c>
      <c r="I70" s="58">
        <v>3.2628726287262872</v>
      </c>
      <c r="J70" s="58">
        <v>3.6408404464871964</v>
      </c>
      <c r="K70" s="40" t="s">
        <v>181</v>
      </c>
      <c r="L70" s="36" t="s">
        <v>181</v>
      </c>
      <c r="M70" s="36" t="s">
        <v>181</v>
      </c>
      <c r="N70" s="36" t="s">
        <v>181</v>
      </c>
      <c r="O70" s="40" t="s">
        <v>181</v>
      </c>
      <c r="P70" s="36" t="s">
        <v>181</v>
      </c>
      <c r="Q70" s="36" t="s">
        <v>181</v>
      </c>
      <c r="R70" s="36" t="s">
        <v>181</v>
      </c>
      <c r="S70" s="59">
        <v>0.9539097562766764</v>
      </c>
      <c r="T70" s="36"/>
      <c r="U70" s="43">
        <f t="shared" si="3"/>
        <v>0.40451846965699212</v>
      </c>
      <c r="V70" s="43">
        <f t="shared" si="4"/>
        <v>0.41039307128580949</v>
      </c>
      <c r="W70" s="43">
        <f t="shared" si="5"/>
        <v>0.40311877903118776</v>
      </c>
      <c r="X70" s="43">
        <f t="shared" si="6"/>
        <v>0.43428184281842819</v>
      </c>
      <c r="Y70" s="43">
        <f t="shared" si="7"/>
        <v>0.3397898883782009</v>
      </c>
      <c r="Z70" s="43" t="str">
        <f t="shared" si="8"/>
        <v>..</v>
      </c>
      <c r="AA70" s="43" t="str">
        <f t="shared" si="9"/>
        <v>..</v>
      </c>
      <c r="AB70" s="43" t="str">
        <f t="shared" si="10"/>
        <v>..</v>
      </c>
      <c r="AC70" s="43" t="str">
        <f t="shared" si="11"/>
        <v>..</v>
      </c>
      <c r="AD70" s="43" t="str">
        <f t="shared" si="12"/>
        <v>..</v>
      </c>
      <c r="AE70" s="43" t="str">
        <f t="shared" si="13"/>
        <v>..</v>
      </c>
      <c r="AF70" s="43" t="str">
        <f t="shared" si="14"/>
        <v>..</v>
      </c>
      <c r="AG70" s="43" t="str">
        <f t="shared" si="15"/>
        <v>..</v>
      </c>
      <c r="AH70" s="43">
        <f t="shared" si="16"/>
        <v>0.9539097562766764</v>
      </c>
    </row>
    <row r="71" spans="1:34">
      <c r="A71" s="60" t="s">
        <v>145</v>
      </c>
      <c r="B71" s="60" t="s">
        <v>462</v>
      </c>
      <c r="C71" s="43">
        <f t="shared" si="2"/>
        <v>0.56006007726616258</v>
      </c>
      <c r="F71" s="58">
        <v>3.3116474291710389</v>
      </c>
      <c r="G71" s="58">
        <v>3.4093816631130065</v>
      </c>
      <c r="H71" s="58">
        <v>2.1397139713971396</v>
      </c>
      <c r="I71" s="58">
        <v>3.9276457883369331</v>
      </c>
      <c r="J71" s="58">
        <v>3.9615384615384617</v>
      </c>
      <c r="K71" s="37" t="s">
        <v>181</v>
      </c>
      <c r="L71" s="36" t="s">
        <v>181</v>
      </c>
      <c r="M71" s="36" t="s">
        <v>181</v>
      </c>
      <c r="N71" s="36" t="s">
        <v>181</v>
      </c>
      <c r="O71" s="37" t="s">
        <v>181</v>
      </c>
      <c r="P71" s="36" t="s">
        <v>181</v>
      </c>
      <c r="Q71" s="36" t="s">
        <v>181</v>
      </c>
      <c r="R71" s="36" t="s">
        <v>181</v>
      </c>
      <c r="S71" s="59">
        <v>0.70761652021015409</v>
      </c>
      <c r="T71" s="36"/>
      <c r="U71" s="43">
        <f t="shared" si="3"/>
        <v>0.42208814270724027</v>
      </c>
      <c r="V71" s="43">
        <f t="shared" si="4"/>
        <v>0.39765458422174838</v>
      </c>
      <c r="W71" s="43">
        <f t="shared" si="5"/>
        <v>0.7150715071507151</v>
      </c>
      <c r="X71" s="43">
        <f t="shared" si="6"/>
        <v>0.26808855291576672</v>
      </c>
      <c r="Y71" s="43">
        <f t="shared" si="7"/>
        <v>0.25961538461538458</v>
      </c>
      <c r="Z71" s="43" t="str">
        <f t="shared" si="8"/>
        <v>..</v>
      </c>
      <c r="AA71" s="43" t="str">
        <f t="shared" si="9"/>
        <v>..</v>
      </c>
      <c r="AB71" s="43" t="str">
        <f t="shared" si="10"/>
        <v>..</v>
      </c>
      <c r="AC71" s="43" t="str">
        <f t="shared" si="11"/>
        <v>..</v>
      </c>
      <c r="AD71" s="43" t="str">
        <f t="shared" si="12"/>
        <v>..</v>
      </c>
      <c r="AE71" s="43" t="str">
        <f t="shared" si="13"/>
        <v>..</v>
      </c>
      <c r="AF71" s="43" t="str">
        <f t="shared" si="14"/>
        <v>..</v>
      </c>
      <c r="AG71" s="43" t="str">
        <f t="shared" si="15"/>
        <v>..</v>
      </c>
      <c r="AH71" s="43">
        <f t="shared" si="16"/>
        <v>0.70761652021015409</v>
      </c>
    </row>
    <row r="72" spans="1:34">
      <c r="A72" s="60" t="s">
        <v>146</v>
      </c>
      <c r="B72" s="60" t="s">
        <v>463</v>
      </c>
      <c r="C72" s="43">
        <f t="shared" si="2"/>
        <v>0.42511412619657596</v>
      </c>
      <c r="F72" s="58">
        <v>4.3695238095238098</v>
      </c>
      <c r="G72" s="58">
        <v>4.4780987884436163</v>
      </c>
      <c r="H72" s="58">
        <v>3.7688492063492065</v>
      </c>
      <c r="I72" s="58">
        <v>4.5113421550094515</v>
      </c>
      <c r="J72" s="58">
        <v>4.4857405703771853</v>
      </c>
      <c r="K72" s="37" t="s">
        <v>181</v>
      </c>
      <c r="L72" s="36" t="s">
        <v>181</v>
      </c>
      <c r="M72" s="36" t="s">
        <v>181</v>
      </c>
      <c r="N72" s="36" t="s">
        <v>181</v>
      </c>
      <c r="O72" s="37" t="s">
        <v>181</v>
      </c>
      <c r="P72" s="36" t="s">
        <v>181</v>
      </c>
      <c r="Q72" s="36" t="s">
        <v>181</v>
      </c>
      <c r="R72" s="36" t="s">
        <v>181</v>
      </c>
      <c r="S72" s="59">
        <v>0.68090597887831539</v>
      </c>
      <c r="T72" s="36"/>
      <c r="U72" s="43">
        <f t="shared" si="3"/>
        <v>0.15761904761904755</v>
      </c>
      <c r="V72" s="43">
        <f t="shared" si="4"/>
        <v>0.13047530288909592</v>
      </c>
      <c r="W72" s="43">
        <f t="shared" si="5"/>
        <v>0.30778769841269837</v>
      </c>
      <c r="X72" s="43">
        <f t="shared" si="6"/>
        <v>0.12216446124763713</v>
      </c>
      <c r="Y72" s="43">
        <f t="shared" si="7"/>
        <v>0.12856485740570367</v>
      </c>
      <c r="Z72" s="43" t="str">
        <f t="shared" si="8"/>
        <v>..</v>
      </c>
      <c r="AA72" s="43" t="str">
        <f t="shared" si="9"/>
        <v>..</v>
      </c>
      <c r="AB72" s="43" t="str">
        <f t="shared" si="10"/>
        <v>..</v>
      </c>
      <c r="AC72" s="43" t="str">
        <f t="shared" si="11"/>
        <v>..</v>
      </c>
      <c r="AD72" s="43" t="str">
        <f t="shared" si="12"/>
        <v>..</v>
      </c>
      <c r="AE72" s="43" t="str">
        <f t="shared" si="13"/>
        <v>..</v>
      </c>
      <c r="AF72" s="43" t="str">
        <f t="shared" si="14"/>
        <v>..</v>
      </c>
      <c r="AG72" s="43" t="str">
        <f t="shared" si="15"/>
        <v>..</v>
      </c>
      <c r="AH72" s="43">
        <f t="shared" si="16"/>
        <v>0.68090597887831539</v>
      </c>
    </row>
    <row r="73" spans="1:34">
      <c r="A73" s="60" t="s">
        <v>55</v>
      </c>
      <c r="B73" s="60" t="s">
        <v>464</v>
      </c>
      <c r="C73" s="43">
        <f t="shared" ref="C73:C76" si="17">IF(COUNT(U73:AH73)&lt;6,"..",IF(ISNUMBER(Y73),AVERAGE(AVERAGE(U73:Y73),AH73),AVERAGE(AVERAGE(U73:X73,AVERAGE(Z73:AF73)),AH73)))</f>
        <v>0.69217238134160364</v>
      </c>
      <c r="F73" s="58">
        <v>3.6324022346368716</v>
      </c>
      <c r="G73" s="58">
        <v>3.3221099887766554</v>
      </c>
      <c r="H73" s="58">
        <v>3.5701559020044544</v>
      </c>
      <c r="I73" s="58">
        <v>2.7531718569780854</v>
      </c>
      <c r="J73" s="58">
        <v>3.2301675977653632</v>
      </c>
      <c r="K73" s="37" t="s">
        <v>181</v>
      </c>
      <c r="L73" s="36" t="s">
        <v>181</v>
      </c>
      <c r="M73" s="36" t="s">
        <v>181</v>
      </c>
      <c r="N73" s="36" t="s">
        <v>181</v>
      </c>
      <c r="O73" s="37" t="s">
        <v>181</v>
      </c>
      <c r="P73" s="36" t="s">
        <v>181</v>
      </c>
      <c r="Q73" s="36" t="s">
        <v>181</v>
      </c>
      <c r="R73" s="36" t="s">
        <v>181</v>
      </c>
      <c r="S73" s="59">
        <v>0.95974514169127878</v>
      </c>
      <c r="T73" s="36"/>
      <c r="U73" s="43">
        <f t="shared" ref="U73:U76" si="18">IF(ISNUMBER(F73)=TRUE,U$5*(F73-U$4)/(U$3-U$4)+(1-U$5)*(1-(F73-U$4)/(U$3-U$4)),"..")</f>
        <v>0.3418994413407821</v>
      </c>
      <c r="V73" s="43">
        <f t="shared" ref="V73:V76" si="19">IF(ISNUMBER(G73)=TRUE,V$5*(G73-V$4)/(V$3-V$4)+(1-V$5)*(1-(G73-V$4)/(V$3-V$4)),"..")</f>
        <v>0.41947250280583614</v>
      </c>
      <c r="W73" s="43">
        <f t="shared" ref="W73:W76" si="20">IF(ISNUMBER(H73)=TRUE,W$5*(H73-W$4)/(W$3-W$4)+(1-W$5)*(1-(H73-W$4)/(W$3-W$4)),"..")</f>
        <v>0.35746102449888639</v>
      </c>
      <c r="X73" s="43">
        <f t="shared" ref="X73:X76" si="21">IF(ISNUMBER(I73)=TRUE,X$5*(I73-X$4)/(X$3-X$4)+(1-X$5)*(1-(I73-X$4)/(X$3-X$4)),"..")</f>
        <v>0.56170703575547865</v>
      </c>
      <c r="Y73" s="43">
        <f t="shared" ref="Y73:Y76" si="22">IF(ISNUMBER(J73)=TRUE,Y$5*(J73-Y$4)/(Y$3-Y$4)+(1-Y$5)*(1-(J73-Y$4)/(Y$3-Y$4)),"..")</f>
        <v>0.4424581005586592</v>
      </c>
      <c r="Z73" s="43" t="str">
        <f t="shared" ref="Z73:Z76" si="23">IF(ISNUMBER(K73)=TRUE,Z$5*(K73-Z$4)/(Z$3-Z$4)+(1-Z$5)*(1-(K73-Z$4)/(Z$3-Z$4)),"..")</f>
        <v>..</v>
      </c>
      <c r="AA73" s="43" t="str">
        <f t="shared" ref="AA73:AA76" si="24">IF(ISNUMBER(L73)=TRUE,AA$5*(L73-AA$4)/(AA$3-AA$4)+(1-AA$5)*(1-(L73-AA$4)/(AA$3-AA$4)),"..")</f>
        <v>..</v>
      </c>
      <c r="AB73" s="43" t="str">
        <f t="shared" ref="AB73:AB76" si="25">IF(ISNUMBER(M73)=TRUE,AB$5*(M73-AB$4)/(AB$3-AB$4)+(1-AB$5)*(1-(M73-AB$4)/(AB$3-AB$4)),"..")</f>
        <v>..</v>
      </c>
      <c r="AC73" s="43" t="str">
        <f t="shared" ref="AC73:AC76" si="26">IF(ISNUMBER(N73)=TRUE,AC$5*(N73-AC$4)/(AC$3-AC$4)+(1-AC$5)*(1-(N73-AC$4)/(AC$3-AC$4)),"..")</f>
        <v>..</v>
      </c>
      <c r="AD73" s="43" t="str">
        <f t="shared" ref="AD73:AD76" si="27">IF(ISNUMBER(O73)=TRUE,AD$5*(O73-AD$4)/(AD$3-AD$4)+(1-AD$5)*(1-(O73-AD$4)/(AD$3-AD$4)),"..")</f>
        <v>..</v>
      </c>
      <c r="AE73" s="43" t="str">
        <f t="shared" ref="AE73:AE76" si="28">IF(ISNUMBER(P73)=TRUE,AE$5*(P73-AE$4)/(AE$3-AE$4)+(1-AE$5)*(1-(P73-AE$4)/(AE$3-AE$4)),"..")</f>
        <v>..</v>
      </c>
      <c r="AF73" s="43" t="str">
        <f t="shared" ref="AF73:AF76" si="29">IF(ISNUMBER(Q73)=TRUE,AF$5*(Q73-AF$4)/(AF$3-AF$4)+(1-AF$5)*(1-(Q73-AF$4)/(AF$3-AF$4)),"..")</f>
        <v>..</v>
      </c>
      <c r="AG73" s="43" t="str">
        <f t="shared" ref="AG73:AG76" si="30">IF(ISNUMBER(R73)=TRUE,AG$5*(R73-AG$4)/(AG$3-AG$4)+(1-AG$5)*(1-(R73-AG$4)/(AG$3-AG$4)),"..")</f>
        <v>..</v>
      </c>
      <c r="AH73" s="43">
        <f t="shared" ref="AH73:AH76" si="31">IF(ISNUMBER(S73)=TRUE,AH$5*(S73-AH$4)/(AH$3-AH$4)+(1-AH$5)*(1-(S73-AH$4)/(AH$3-AH$4)),"..")</f>
        <v>0.95974514169127878</v>
      </c>
    </row>
    <row r="74" spans="1:34">
      <c r="A74" s="60" t="s">
        <v>148</v>
      </c>
      <c r="B74" s="60" t="s">
        <v>465</v>
      </c>
      <c r="C74" s="43">
        <f t="shared" si="17"/>
        <v>0.64531086333152154</v>
      </c>
      <c r="F74" s="58">
        <v>4.0545267489711936</v>
      </c>
      <c r="G74" s="58">
        <v>3.9392378990731203</v>
      </c>
      <c r="H74" s="58">
        <v>3.7188465499485068</v>
      </c>
      <c r="I74" s="58">
        <v>3.1966527196652721</v>
      </c>
      <c r="J74" s="58">
        <v>3.6890495867768593</v>
      </c>
      <c r="K74" s="37" t="s">
        <v>181</v>
      </c>
      <c r="L74" s="36" t="s">
        <v>181</v>
      </c>
      <c r="M74" s="36" t="s">
        <v>181</v>
      </c>
      <c r="N74" s="36" t="s">
        <v>181</v>
      </c>
      <c r="O74" s="37" t="s">
        <v>181</v>
      </c>
      <c r="P74" s="36" t="s">
        <v>181</v>
      </c>
      <c r="Q74" s="36" t="s">
        <v>181</v>
      </c>
      <c r="R74" s="36" t="s">
        <v>181</v>
      </c>
      <c r="S74" s="59">
        <v>0.97053740188479065</v>
      </c>
      <c r="U74" s="43">
        <f t="shared" si="18"/>
        <v>0.2363683127572016</v>
      </c>
      <c r="V74" s="43">
        <f t="shared" si="19"/>
        <v>0.26519052523171993</v>
      </c>
      <c r="W74" s="43">
        <f t="shared" si="20"/>
        <v>0.32028836251287329</v>
      </c>
      <c r="X74" s="43">
        <f t="shared" si="21"/>
        <v>0.45083682008368198</v>
      </c>
      <c r="Y74" s="43">
        <f t="shared" si="22"/>
        <v>0.32773760330578516</v>
      </c>
      <c r="Z74" s="43" t="str">
        <f t="shared" si="23"/>
        <v>..</v>
      </c>
      <c r="AA74" s="43" t="str">
        <f t="shared" si="24"/>
        <v>..</v>
      </c>
      <c r="AB74" s="43" t="str">
        <f t="shared" si="25"/>
        <v>..</v>
      </c>
      <c r="AC74" s="43" t="str">
        <f t="shared" si="26"/>
        <v>..</v>
      </c>
      <c r="AD74" s="43" t="str">
        <f t="shared" si="27"/>
        <v>..</v>
      </c>
      <c r="AE74" s="43" t="str">
        <f t="shared" si="28"/>
        <v>..</v>
      </c>
      <c r="AF74" s="43" t="str">
        <f t="shared" si="29"/>
        <v>..</v>
      </c>
      <c r="AG74" s="43" t="str">
        <f t="shared" si="30"/>
        <v>..</v>
      </c>
      <c r="AH74" s="43">
        <f t="shared" si="31"/>
        <v>0.97053740188479065</v>
      </c>
    </row>
    <row r="75" spans="1:34">
      <c r="A75" s="60" t="s">
        <v>150</v>
      </c>
      <c r="B75" s="60" t="s">
        <v>466</v>
      </c>
      <c r="C75" s="43">
        <f t="shared" si="17"/>
        <v>0.55753445421827541</v>
      </c>
      <c r="F75" s="58">
        <v>4.29126213592233</v>
      </c>
      <c r="G75" s="58">
        <v>3.912621359223301</v>
      </c>
      <c r="H75" s="58">
        <v>3.3592233009708736</v>
      </c>
      <c r="I75" s="58">
        <v>4.1470588235294121</v>
      </c>
      <c r="J75" s="58">
        <v>4.215686274509804</v>
      </c>
      <c r="K75" s="37" t="s">
        <v>181</v>
      </c>
      <c r="L75" s="36" t="s">
        <v>181</v>
      </c>
      <c r="M75" s="36" t="s">
        <v>181</v>
      </c>
      <c r="N75" s="36" t="s">
        <v>181</v>
      </c>
      <c r="O75" s="37" t="s">
        <v>181</v>
      </c>
      <c r="P75" s="36" t="s">
        <v>181</v>
      </c>
      <c r="Q75" s="36" t="s">
        <v>181</v>
      </c>
      <c r="R75" s="36" t="s">
        <v>181</v>
      </c>
      <c r="S75" s="59">
        <v>0.86136150314433679</v>
      </c>
      <c r="U75" s="43">
        <f t="shared" si="18"/>
        <v>0.17718446601941751</v>
      </c>
      <c r="V75" s="43">
        <f t="shared" si="19"/>
        <v>0.27184466019417475</v>
      </c>
      <c r="W75" s="43">
        <f t="shared" si="20"/>
        <v>0.41019417475728159</v>
      </c>
      <c r="X75" s="43">
        <f t="shared" si="21"/>
        <v>0.21323529411764697</v>
      </c>
      <c r="Y75" s="43">
        <f t="shared" si="22"/>
        <v>0.19607843137254899</v>
      </c>
      <c r="Z75" s="43" t="str">
        <f t="shared" si="23"/>
        <v>..</v>
      </c>
      <c r="AA75" s="43" t="str">
        <f t="shared" si="24"/>
        <v>..</v>
      </c>
      <c r="AB75" s="43" t="str">
        <f t="shared" si="25"/>
        <v>..</v>
      </c>
      <c r="AC75" s="43" t="str">
        <f t="shared" si="26"/>
        <v>..</v>
      </c>
      <c r="AD75" s="43" t="str">
        <f t="shared" si="27"/>
        <v>..</v>
      </c>
      <c r="AE75" s="43" t="str">
        <f t="shared" si="28"/>
        <v>..</v>
      </c>
      <c r="AF75" s="43" t="str">
        <f t="shared" si="29"/>
        <v>..</v>
      </c>
      <c r="AG75" s="43" t="str">
        <f t="shared" si="30"/>
        <v>..</v>
      </c>
      <c r="AH75" s="43">
        <f t="shared" si="31"/>
        <v>0.86136150314433679</v>
      </c>
    </row>
    <row r="76" spans="1:34">
      <c r="A76" s="60" t="s">
        <v>158</v>
      </c>
      <c r="B76" s="60" t="s">
        <v>467</v>
      </c>
      <c r="C76" s="43">
        <f t="shared" si="17"/>
        <v>0.58874157775424452</v>
      </c>
      <c r="F76" s="58">
        <v>3.4959064327485381</v>
      </c>
      <c r="G76" s="58">
        <v>2.8350253807106598</v>
      </c>
      <c r="H76" s="58">
        <v>2.2255266418835191</v>
      </c>
      <c r="I76" s="58">
        <v>3.7344497607655502</v>
      </c>
      <c r="J76" s="58">
        <v>4.1172413793103448</v>
      </c>
      <c r="K76" s="37" t="s">
        <v>181</v>
      </c>
      <c r="L76" s="36" t="s">
        <v>181</v>
      </c>
      <c r="M76" s="36" t="s">
        <v>181</v>
      </c>
      <c r="N76" s="36" t="s">
        <v>181</v>
      </c>
      <c r="O76" s="37" t="s">
        <v>181</v>
      </c>
      <c r="P76" s="36" t="s">
        <v>181</v>
      </c>
      <c r="Q76" s="36" t="s">
        <v>181</v>
      </c>
      <c r="R76" s="36" t="s">
        <v>181</v>
      </c>
      <c r="S76" s="59">
        <v>0.74789063527941968</v>
      </c>
      <c r="U76" s="43">
        <f t="shared" si="18"/>
        <v>0.37602339181286548</v>
      </c>
      <c r="V76" s="43">
        <f t="shared" si="19"/>
        <v>0.54124365482233505</v>
      </c>
      <c r="W76" s="43">
        <f t="shared" si="20"/>
        <v>0.69361833952912022</v>
      </c>
      <c r="X76" s="43">
        <f t="shared" si="21"/>
        <v>0.31638755980861244</v>
      </c>
      <c r="Y76" s="43">
        <f t="shared" si="22"/>
        <v>0.22068965517241379</v>
      </c>
      <c r="Z76" s="43" t="str">
        <f t="shared" si="23"/>
        <v>..</v>
      </c>
      <c r="AA76" s="43" t="str">
        <f t="shared" si="24"/>
        <v>..</v>
      </c>
      <c r="AB76" s="43" t="str">
        <f t="shared" si="25"/>
        <v>..</v>
      </c>
      <c r="AC76" s="43" t="str">
        <f t="shared" si="26"/>
        <v>..</v>
      </c>
      <c r="AD76" s="43" t="str">
        <f t="shared" si="27"/>
        <v>..</v>
      </c>
      <c r="AE76" s="43" t="str">
        <f t="shared" si="28"/>
        <v>..</v>
      </c>
      <c r="AF76" s="43" t="str">
        <f t="shared" si="29"/>
        <v>..</v>
      </c>
      <c r="AG76" s="43" t="str">
        <f t="shared" si="30"/>
        <v>..</v>
      </c>
      <c r="AH76" s="43">
        <f t="shared" si="31"/>
        <v>0.74789063527941968</v>
      </c>
    </row>
    <row r="77" spans="1:34">
      <c r="K77" s="37"/>
      <c r="L77" s="37"/>
      <c r="M77" s="37"/>
    </row>
    <row r="78" spans="1:34">
      <c r="K78" s="37"/>
      <c r="L78" s="37"/>
      <c r="M78" s="37"/>
    </row>
    <row r="79" spans="1:34">
      <c r="K79" s="37"/>
      <c r="L79" s="37"/>
      <c r="M79" s="37"/>
    </row>
    <row r="80" spans="1:34">
      <c r="K80" s="37"/>
      <c r="L80" s="37"/>
      <c r="M80" s="37"/>
    </row>
    <row r="81" spans="11:13">
      <c r="K81" s="40"/>
      <c r="L81" s="40"/>
      <c r="M81" s="40"/>
    </row>
  </sheetData>
  <pageMargins left="0.7" right="0.7" top="0.75" bottom="0.75" header="0.3" footer="0.3"/>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2" ma:contentTypeDescription="Create a new document." ma:contentTypeScope="" ma:versionID="9e44134ac81e3447f8f86746ffc1a4b4">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f1dba75b2eda569bc260c2cc7101f931"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7E89CC-5907-42AA-B152-D4AD840B19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1845D6-32DF-4798-A935-B47BB1123DA0}">
  <ds:schemaRefs>
    <ds:schemaRef ds:uri="http://schemas.microsoft.com/sharepoint/v3/contenttype/forms"/>
  </ds:schemaRefs>
</ds:datastoreItem>
</file>

<file path=customXml/itemProps3.xml><?xml version="1.0" encoding="utf-8"?>
<ds:datastoreItem xmlns:ds="http://schemas.openxmlformats.org/officeDocument/2006/customXml" ds:itemID="{5E78CE73-9EAD-43E4-86CA-834321F9BB2B}">
  <ds:schemaRefs>
    <ds:schemaRef ds:uri="fddef6a8-5936-4909-96e0-2ad7a6b1720b"/>
    <ds:schemaRef ds:uri="http://schemas.microsoft.com/office/2006/documentManagement/types"/>
    <ds:schemaRef ds:uri="http://purl.org/dc/dcmitype/"/>
    <ds:schemaRef ds:uri="0c867391-8214-4b58-86b3-de07547409f9"/>
    <ds:schemaRef ds:uri="http://schemas.microsoft.com/office/infopath/2007/PartnerControls"/>
    <ds:schemaRef ds:uri="http://purl.org/dc/elements/1.1/"/>
    <ds:schemaRef ds:uri="http://purl.org/dc/terms/"/>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WGI2019</vt:lpstr>
      <vt:lpstr>WGI2018</vt:lpstr>
      <vt:lpstr>WGI201617</vt:lpstr>
      <vt:lpstr>WGI2015</vt:lpstr>
      <vt:lpstr>WGI20121314</vt:lpstr>
      <vt:lpstr>WGI2011</vt:lpstr>
      <vt:lpstr>WGI2010</vt:lpstr>
      <vt:lpstr>WGI2009</vt:lpstr>
      <vt:lpstr>WGI2008</vt:lpstr>
      <vt:lpstr>WGI2007</vt:lpstr>
      <vt:lpstr>WGI2006</vt:lpstr>
      <vt:lpstr>WGI2005</vt:lpstr>
      <vt:lpstr>WGI2004</vt:lpstr>
    </vt:vector>
  </TitlesOfParts>
  <Manager/>
  <Company>The World Bank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wb377605</dc:creator>
  <cp:keywords/>
  <dc:description/>
  <cp:lastModifiedBy>Aart C. Kraay</cp:lastModifiedBy>
  <cp:revision/>
  <dcterms:created xsi:type="dcterms:W3CDTF">2012-06-04T19:00:01Z</dcterms:created>
  <dcterms:modified xsi:type="dcterms:W3CDTF">2020-08-24T11:06:26Z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