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huynh3\"/>
    </mc:Choice>
  </mc:AlternateContent>
  <xr:revisionPtr revIDLastSave="0" documentId="13_ncr:1_{9BBBAB8B-3A30-488F-8060-D34AF59FAACE}" xr6:coauthVersionLast="36" xr6:coauthVersionMax="36" xr10:uidLastSave="{00000000-0000-0000-0000-000000000000}"/>
  <bookViews>
    <workbookView xWindow="-37260" yWindow="4920" windowWidth="34065" windowHeight="12705" tabRatio="755" xr2:uid="{00000000-000D-0000-FFFF-FFFF00000000}"/>
  </bookViews>
  <sheets>
    <sheet name="ProofPoint" sheetId="1" r:id="rId1"/>
    <sheet name="Archer Reporting" sheetId="2" r:id="rId2"/>
    <sheet name="Duo" sheetId="3" r:id="rId3"/>
  </sheets>
  <calcPr calcId="191029"/>
</workbook>
</file>

<file path=xl/calcChain.xml><?xml version="1.0" encoding="utf-8"?>
<calcChain xmlns="http://schemas.openxmlformats.org/spreadsheetml/2006/main">
  <c r="I19" i="1" l="1"/>
  <c r="J19" i="1" s="1"/>
  <c r="F19" i="1"/>
  <c r="G18" i="1" s="1"/>
  <c r="C19" i="1"/>
  <c r="D18" i="1"/>
  <c r="V23" i="1"/>
  <c r="AD27" i="1"/>
  <c r="AE23" i="1" s="1"/>
  <c r="AA27" i="1"/>
  <c r="AB24" i="1" s="1"/>
  <c r="BH27" i="1"/>
  <c r="BI26" i="1" s="1"/>
  <c r="AS11" i="1"/>
  <c r="AT4" i="1" s="1"/>
  <c r="BO27" i="1"/>
  <c r="BK27" i="1"/>
  <c r="BL23" i="1" s="1"/>
  <c r="BE27" i="1"/>
  <c r="BF27" i="1" s="1"/>
  <c r="BB27" i="1"/>
  <c r="BC22" i="1" s="1"/>
  <c r="AY27" i="1"/>
  <c r="BC25" i="1" s="1"/>
  <c r="AV27" i="1"/>
  <c r="AW23" i="1" s="1"/>
  <c r="AS27" i="1"/>
  <c r="AT27" i="1" s="1"/>
  <c r="AP27" i="1"/>
  <c r="AQ27" i="1" s="1"/>
  <c r="AM27" i="1"/>
  <c r="AN27" i="1" s="1"/>
  <c r="AK27" i="1"/>
  <c r="AH27" i="1"/>
  <c r="X27" i="1"/>
  <c r="Y24" i="1" s="1"/>
  <c r="R27" i="1"/>
  <c r="S27" i="1" s="1"/>
  <c r="O27" i="1"/>
  <c r="P22" i="1" s="1"/>
  <c r="L27" i="1"/>
  <c r="M27" i="1" s="1"/>
  <c r="I27" i="1"/>
  <c r="J25" i="1" s="1"/>
  <c r="F27" i="1"/>
  <c r="G27" i="1" s="1"/>
  <c r="C27" i="1"/>
  <c r="D27" i="1" s="1"/>
  <c r="BO26" i="1"/>
  <c r="AN26" i="1"/>
  <c r="AK26" i="1"/>
  <c r="AH26" i="1"/>
  <c r="BO25" i="1"/>
  <c r="AK25" i="1"/>
  <c r="AH25" i="1"/>
  <c r="BO24" i="1"/>
  <c r="AN24" i="1"/>
  <c r="AK24" i="1"/>
  <c r="AH24" i="1"/>
  <c r="BO23" i="1"/>
  <c r="AN23" i="1"/>
  <c r="AK23" i="1"/>
  <c r="AH23" i="1"/>
  <c r="BO22" i="1"/>
  <c r="AN22" i="1"/>
  <c r="AK22" i="1"/>
  <c r="AH22" i="1"/>
  <c r="BN19" i="1"/>
  <c r="BO18" i="1" s="1"/>
  <c r="BK19" i="1"/>
  <c r="BL19" i="1" s="1"/>
  <c r="BH19" i="1"/>
  <c r="BI19" i="1" s="1"/>
  <c r="BE19" i="1"/>
  <c r="BB19" i="1"/>
  <c r="BC14" i="1" s="1"/>
  <c r="AY19" i="1"/>
  <c r="AZ17" i="1" s="1"/>
  <c r="AV19" i="1"/>
  <c r="AW19" i="1" s="1"/>
  <c r="AS19" i="1"/>
  <c r="AT18" i="1" s="1"/>
  <c r="AP19" i="1"/>
  <c r="AQ18" i="1" s="1"/>
  <c r="AM19" i="1"/>
  <c r="AN19" i="1" s="1"/>
  <c r="AK19" i="1"/>
  <c r="AE19" i="1"/>
  <c r="AD19" i="1"/>
  <c r="AB19" i="1"/>
  <c r="V19" i="1"/>
  <c r="U19" i="1"/>
  <c r="R19" i="1"/>
  <c r="S19" i="1" s="1"/>
  <c r="O19" i="1"/>
  <c r="L19" i="1"/>
  <c r="M19" i="1" s="1"/>
  <c r="G19" i="1"/>
  <c r="BI18" i="1"/>
  <c r="AK18" i="1"/>
  <c r="AE18" i="1"/>
  <c r="AB18" i="1"/>
  <c r="BI17" i="1"/>
  <c r="BC17" i="1"/>
  <c r="AQ17" i="1"/>
  <c r="AN17" i="1"/>
  <c r="AK17" i="1"/>
  <c r="AE17" i="1"/>
  <c r="AB17" i="1"/>
  <c r="V17" i="1"/>
  <c r="M17" i="1"/>
  <c r="AQ16" i="1"/>
  <c r="AN16" i="1"/>
  <c r="AK16" i="1"/>
  <c r="AE16" i="1"/>
  <c r="AB16" i="1"/>
  <c r="V16" i="1"/>
  <c r="M16" i="1"/>
  <c r="G16" i="1"/>
  <c r="AQ15" i="1"/>
  <c r="AN15" i="1"/>
  <c r="AK15" i="1"/>
  <c r="AE15" i="1"/>
  <c r="AB15" i="1"/>
  <c r="V15" i="1"/>
  <c r="M15" i="1"/>
  <c r="G15" i="1"/>
  <c r="AQ14" i="1"/>
  <c r="AN14" i="1"/>
  <c r="AK14" i="1"/>
  <c r="AE14" i="1"/>
  <c r="AB14" i="1"/>
  <c r="V14" i="1"/>
  <c r="M14" i="1"/>
  <c r="G14" i="1"/>
  <c r="BN11" i="1"/>
  <c r="BO11" i="1" s="1"/>
  <c r="BK11" i="1"/>
  <c r="BL11" i="1" s="1"/>
  <c r="BH11" i="1"/>
  <c r="BE11" i="1"/>
  <c r="BF8" i="1" s="1"/>
  <c r="BB11" i="1"/>
  <c r="BC11" i="1" s="1"/>
  <c r="AY11" i="1"/>
  <c r="AZ7" i="1" s="1"/>
  <c r="AV11" i="1"/>
  <c r="AP11" i="1"/>
  <c r="AQ11" i="1" s="1"/>
  <c r="AN11" i="1"/>
  <c r="AM11" i="1"/>
  <c r="AK11" i="1"/>
  <c r="AE11" i="1"/>
  <c r="AB11" i="1"/>
  <c r="U11" i="1"/>
  <c r="V11" i="1" s="1"/>
  <c r="R11" i="1"/>
  <c r="O11" i="1"/>
  <c r="P11" i="1" s="1"/>
  <c r="L11" i="1"/>
  <c r="M10" i="1" s="1"/>
  <c r="I11" i="1"/>
  <c r="J11" i="1" s="1"/>
  <c r="F11" i="1"/>
  <c r="C11" i="1"/>
  <c r="D11" i="1" s="1"/>
  <c r="BO10" i="1"/>
  <c r="BL10" i="1"/>
  <c r="AQ10" i="1"/>
  <c r="AN10" i="1"/>
  <c r="AK10" i="1"/>
  <c r="AE10" i="1"/>
  <c r="AB10" i="1"/>
  <c r="BO9" i="1"/>
  <c r="BL9" i="1"/>
  <c r="AQ9" i="1"/>
  <c r="AN9" i="1"/>
  <c r="AK9" i="1"/>
  <c r="AE9" i="1"/>
  <c r="AB9" i="1"/>
  <c r="BO8" i="1"/>
  <c r="BL8" i="1"/>
  <c r="AQ8" i="1"/>
  <c r="AN8" i="1"/>
  <c r="AK8" i="1"/>
  <c r="AE8" i="1"/>
  <c r="AB8" i="1"/>
  <c r="BO7" i="1"/>
  <c r="BL7" i="1"/>
  <c r="AQ7" i="1"/>
  <c r="AN7" i="1"/>
  <c r="AK7" i="1"/>
  <c r="AE7" i="1"/>
  <c r="AB7" i="1"/>
  <c r="BO6" i="1"/>
  <c r="BL6" i="1"/>
  <c r="AQ6" i="1"/>
  <c r="AN6" i="1"/>
  <c r="AK6" i="1"/>
  <c r="AE6" i="1"/>
  <c r="AB6" i="1"/>
  <c r="BO5" i="1"/>
  <c r="BL5" i="1"/>
  <c r="AQ5" i="1"/>
  <c r="AN5" i="1"/>
  <c r="AK5" i="1"/>
  <c r="AE5" i="1"/>
  <c r="AB5" i="1"/>
  <c r="M5" i="1"/>
  <c r="BO4" i="1"/>
  <c r="BL4" i="1"/>
  <c r="AQ4" i="1"/>
  <c r="AN4" i="1"/>
  <c r="AK4" i="1"/>
  <c r="AE4" i="1"/>
  <c r="AB4" i="1"/>
  <c r="J15" i="1" l="1"/>
  <c r="J16" i="1"/>
  <c r="J17" i="1"/>
  <c r="J14" i="1"/>
  <c r="G17" i="1"/>
  <c r="V22" i="1"/>
  <c r="V24" i="1"/>
  <c r="V27" i="1"/>
  <c r="V25" i="1"/>
  <c r="V26" i="1"/>
  <c r="AW26" i="1"/>
  <c r="AZ24" i="1"/>
  <c r="BF24" i="1"/>
  <c r="BF26" i="1"/>
  <c r="AW25" i="1"/>
  <c r="AQ23" i="1"/>
  <c r="AQ26" i="1"/>
  <c r="AQ22" i="1"/>
  <c r="AQ25" i="1"/>
  <c r="AQ24" i="1"/>
  <c r="J22" i="1"/>
  <c r="J23" i="1"/>
  <c r="S23" i="1"/>
  <c r="AE25" i="1"/>
  <c r="AB25" i="1"/>
  <c r="AB26" i="1"/>
  <c r="AB22" i="1"/>
  <c r="AB27" i="1"/>
  <c r="AB23" i="1"/>
  <c r="S25" i="1"/>
  <c r="P25" i="1"/>
  <c r="P26" i="1"/>
  <c r="M24" i="1"/>
  <c r="M22" i="1"/>
  <c r="M26" i="1"/>
  <c r="J24" i="1"/>
  <c r="G23" i="1"/>
  <c r="G25" i="1"/>
  <c r="D25" i="1"/>
  <c r="D26" i="1"/>
  <c r="D22" i="1"/>
  <c r="AT25" i="1"/>
  <c r="AT26" i="1"/>
  <c r="AW22" i="1"/>
  <c r="AW24" i="1"/>
  <c r="AW27" i="1"/>
  <c r="BC27" i="1"/>
  <c r="BF22" i="1"/>
  <c r="BF23" i="1"/>
  <c r="BF25" i="1"/>
  <c r="BL22" i="1"/>
  <c r="BI27" i="1"/>
  <c r="BI25" i="1"/>
  <c r="BI23" i="1"/>
  <c r="BI24" i="1"/>
  <c r="BI22" i="1"/>
  <c r="BL18" i="1"/>
  <c r="BI14" i="1"/>
  <c r="BI16" i="1"/>
  <c r="BI15" i="1"/>
  <c r="BC16" i="1"/>
  <c r="AZ18" i="1"/>
  <c r="BC19" i="1"/>
  <c r="BC15" i="1"/>
  <c r="AZ14" i="1"/>
  <c r="AZ15" i="1"/>
  <c r="AZ16" i="1"/>
  <c r="AW18" i="1"/>
  <c r="AT5" i="1"/>
  <c r="AT6" i="1"/>
  <c r="AT7" i="1"/>
  <c r="AT8" i="1"/>
  <c r="AT9" i="1"/>
  <c r="AT10" i="1"/>
  <c r="AT11" i="1"/>
  <c r="AZ8" i="1"/>
  <c r="AZ6" i="1"/>
  <c r="AZ10" i="1"/>
  <c r="AZ11" i="1"/>
  <c r="AZ5" i="1"/>
  <c r="AZ9" i="1"/>
  <c r="AZ4" i="1"/>
  <c r="BF4" i="1"/>
  <c r="BF11" i="1"/>
  <c r="BF5" i="1"/>
  <c r="BF9" i="1"/>
  <c r="BF6" i="1"/>
  <c r="BF10" i="1"/>
  <c r="BF7" i="1"/>
  <c r="M9" i="1"/>
  <c r="M4" i="1"/>
  <c r="M8" i="1"/>
  <c r="M7" i="1"/>
  <c r="M11" i="1"/>
  <c r="M6" i="1"/>
  <c r="J4" i="1"/>
  <c r="J5" i="1"/>
  <c r="J6" i="1"/>
  <c r="J7" i="1"/>
  <c r="J8" i="1"/>
  <c r="J9" i="1"/>
  <c r="J10" i="1"/>
  <c r="D7" i="1"/>
  <c r="D4" i="1"/>
  <c r="D8" i="1"/>
  <c r="D5" i="1"/>
  <c r="D9" i="1"/>
  <c r="D6" i="1"/>
  <c r="D10" i="1"/>
  <c r="G10" i="1"/>
  <c r="G9" i="1"/>
  <c r="G8" i="1"/>
  <c r="G7" i="1"/>
  <c r="G6" i="1"/>
  <c r="G5" i="1"/>
  <c r="G4" i="1"/>
  <c r="P17" i="1"/>
  <c r="P16" i="1"/>
  <c r="P15" i="1"/>
  <c r="P14" i="1"/>
  <c r="AT19" i="1"/>
  <c r="AT17" i="1"/>
  <c r="AT16" i="1"/>
  <c r="AT15" i="1"/>
  <c r="AT14" i="1"/>
  <c r="Y25" i="1"/>
  <c r="Y23" i="1"/>
  <c r="Y27" i="1"/>
  <c r="BC26" i="1"/>
  <c r="BC24" i="1"/>
  <c r="AZ27" i="1"/>
  <c r="G11" i="1"/>
  <c r="P19" i="1"/>
  <c r="Y22" i="1"/>
  <c r="AZ22" i="1"/>
  <c r="AZ23" i="1"/>
  <c r="P27" i="1"/>
  <c r="P4" i="1"/>
  <c r="P5" i="1"/>
  <c r="P6" i="1"/>
  <c r="P7" i="1"/>
  <c r="P8" i="1"/>
  <c r="P9" i="1"/>
  <c r="P10" i="1"/>
  <c r="S10" i="1"/>
  <c r="S9" i="1"/>
  <c r="S8" i="1"/>
  <c r="S7" i="1"/>
  <c r="S6" i="1"/>
  <c r="S5" i="1"/>
  <c r="S4" i="1"/>
  <c r="AW10" i="1"/>
  <c r="AW9" i="1"/>
  <c r="AW8" i="1"/>
  <c r="AW7" i="1"/>
  <c r="AW6" i="1"/>
  <c r="AW5" i="1"/>
  <c r="AW4" i="1"/>
  <c r="BI10" i="1"/>
  <c r="BI9" i="1"/>
  <c r="BI8" i="1"/>
  <c r="BI7" i="1"/>
  <c r="BI6" i="1"/>
  <c r="BI5" i="1"/>
  <c r="BI4" i="1"/>
  <c r="AW14" i="1"/>
  <c r="BL14" i="1"/>
  <c r="AW15" i="1"/>
  <c r="BL15" i="1"/>
  <c r="AW16" i="1"/>
  <c r="BL16" i="1"/>
  <c r="AW17" i="1"/>
  <c r="BL17" i="1"/>
  <c r="D17" i="1"/>
  <c r="D16" i="1"/>
  <c r="D15" i="1"/>
  <c r="D14" i="1"/>
  <c r="BF19" i="1"/>
  <c r="BF17" i="1"/>
  <c r="BF16" i="1"/>
  <c r="BF15" i="1"/>
  <c r="BF14" i="1"/>
  <c r="P23" i="1"/>
  <c r="BC23" i="1"/>
  <c r="P24" i="1"/>
  <c r="AT24" i="1"/>
  <c r="J26" i="1"/>
  <c r="Y26" i="1"/>
  <c r="AZ26" i="1"/>
  <c r="J27" i="1"/>
  <c r="BL27" i="1"/>
  <c r="BL26" i="1"/>
  <c r="V4" i="1"/>
  <c r="BC4" i="1"/>
  <c r="V5" i="1"/>
  <c r="BC5" i="1"/>
  <c r="V6" i="1"/>
  <c r="BC6" i="1"/>
  <c r="V7" i="1"/>
  <c r="BC7" i="1"/>
  <c r="V8" i="1"/>
  <c r="BC8" i="1"/>
  <c r="V9" i="1"/>
  <c r="BC9" i="1"/>
  <c r="V10" i="1"/>
  <c r="BC10" i="1"/>
  <c r="S11" i="1"/>
  <c r="AW11" i="1"/>
  <c r="BI11" i="1"/>
  <c r="S14" i="1"/>
  <c r="BO14" i="1"/>
  <c r="S15" i="1"/>
  <c r="BO15" i="1"/>
  <c r="S16" i="1"/>
  <c r="BO16" i="1"/>
  <c r="S17" i="1"/>
  <c r="BO17" i="1"/>
  <c r="AN18" i="1"/>
  <c r="BF18" i="1"/>
  <c r="D19" i="1"/>
  <c r="AQ19" i="1"/>
  <c r="AZ19" i="1"/>
  <c r="BC18" i="1"/>
  <c r="BO19" i="1"/>
  <c r="AT22" i="1"/>
  <c r="D23" i="1"/>
  <c r="AT23" i="1"/>
  <c r="D24" i="1"/>
  <c r="BL24" i="1"/>
  <c r="AN25" i="1"/>
  <c r="AZ25" i="1"/>
  <c r="BL25" i="1"/>
  <c r="AE26" i="1"/>
  <c r="AE24" i="1"/>
  <c r="AE22" i="1"/>
  <c r="AE27" i="1"/>
  <c r="G22" i="1"/>
  <c r="S22" i="1"/>
  <c r="M23" i="1"/>
  <c r="G24" i="1"/>
  <c r="S24" i="1"/>
  <c r="M25" i="1"/>
  <c r="G26" i="1"/>
  <c r="S26" i="1"/>
</calcChain>
</file>

<file path=xl/sharedStrings.xml><?xml version="1.0" encoding="utf-8"?>
<sst xmlns="http://schemas.openxmlformats.org/spreadsheetml/2006/main" count="116" uniqueCount="56">
  <si>
    <t>Inbound</t>
  </si>
  <si>
    <t>Type</t>
  </si>
  <si>
    <t xml:space="preserve"> Messages</t>
  </si>
  <si>
    <t xml:space="preserve"> Percent</t>
  </si>
  <si>
    <t xml:space="preserve">  Messages</t>
  </si>
  <si>
    <t xml:space="preserve">  Percent</t>
  </si>
  <si>
    <t>Messages</t>
  </si>
  <si>
    <t>Percent</t>
  </si>
  <si>
    <t>Accepted</t>
  </si>
  <si>
    <t>Blocked:Email,Firewall</t>
  </si>
  <si>
    <t>Blocked:Spam</t>
  </si>
  <si>
    <t>Blocked:PDR</t>
  </si>
  <si>
    <t>Blocked:Others</t>
  </si>
  <si>
    <t>Blocked:Anti-Virus</t>
  </si>
  <si>
    <t>Blocked:Zero-Hour</t>
  </si>
  <si>
    <t>Total</t>
  </si>
  <si>
    <t>Outbound</t>
  </si>
  <si>
    <t>Blocked: Anti-Virus</t>
  </si>
  <si>
    <t>Blocked: Other</t>
  </si>
  <si>
    <t>Blocked: Spam</t>
  </si>
  <si>
    <t>Blocked: Zero-Hour</t>
  </si>
  <si>
    <t>TAP</t>
  </si>
  <si>
    <t>Imposter Threat</t>
  </si>
  <si>
    <t>Malware Threat</t>
  </si>
  <si>
    <t>Spam Threat</t>
  </si>
  <si>
    <t>Phishing Threats</t>
  </si>
  <si>
    <t>Other Threats</t>
  </si>
  <si>
    <t>Total Threats</t>
  </si>
  <si>
    <t>Individual Threats (within Total Threats)</t>
  </si>
  <si>
    <t>Threats rolled into Campaigns (within total threats)</t>
  </si>
  <si>
    <t>499 threats /158 campaigns</t>
  </si>
  <si>
    <t>469 into 136 campaigns</t>
  </si>
  <si>
    <t>Date</t>
  </si>
  <si>
    <t>Submitted By</t>
  </si>
  <si>
    <t>Tracking ID</t>
  </si>
  <si>
    <t>Reporting Month</t>
  </si>
  <si>
    <t>Number of Events</t>
  </si>
  <si>
    <t>Additional Malware cleaned by automation</t>
  </si>
  <si>
    <t xml:space="preserve">Additional Social Engineering Incidents </t>
  </si>
  <si>
    <t>Additional Number of Incidents</t>
  </si>
  <si>
    <t>Additional Malware cleaned by People</t>
  </si>
  <si>
    <t>Notes</t>
  </si>
  <si>
    <t>Alan Meeks</t>
  </si>
  <si>
    <t>Austin Marlett</t>
  </si>
  <si>
    <t>Problem with Backdraft this month</t>
  </si>
  <si>
    <t>Changing how we collect metrics in TAP to provide more accuracy and detail in metrics. Numbers will be higher going forward. 
INC-7812 - Ransomware at Decatur PD (TLETS)</t>
  </si>
  <si>
    <t>Total Users through AD Sync</t>
  </si>
  <si>
    <t>Number of Enrolled Users</t>
  </si>
  <si>
    <t>Enrolled users who have never authenticated</t>
  </si>
  <si>
    <t>Most authenticated app [with authentications]</t>
  </si>
  <si>
    <t xml:space="preserve">2nd most authenticated app [with authentications] </t>
  </si>
  <si>
    <t>3rd most authenticated app [with authentications]</t>
  </si>
  <si>
    <t>4th most authenticated app [with authentications]</t>
  </si>
  <si>
    <t xml:space="preserve">5th most authenticated app [with authentications] </t>
  </si>
  <si>
    <t xml:space="preserve">Total authentications </t>
  </si>
  <si>
    <t>Denided authentications [out of total auths]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</si>
</sst>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_(* #,##0_);_(* \(#,##0\);_(* &quot;-&quot;??_);_(@_)"/>
    <numFmt numFmtId="165" formatCode="0.0%"/>
    <numFmt numFmtId="166" formatCode="[$-409]mmm\-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0" tint="-4.9989318521683403E-2"/>
      </top>
      <bottom style="thin">
        <color indexed="64"/>
      </bottom>
      <diagonal/>
    </border>
    <border>
      <left style="thin">
        <color indexed="64"/>
      </left>
      <right style="thin">
        <color theme="0" tint="-4.9989318521683403E-2"/>
      </right>
      <top style="thin">
        <color theme="0" tint="-4.9989318521683403E-2"/>
      </top>
      <bottom style="thin">
        <color indexed="64"/>
      </bottom>
      <diagonal/>
    </border>
    <border>
      <left style="thin">
        <color theme="0" tint="-4.9989318521683403E-2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 tint="-4.9989318521683403E-2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 tint="-4.9989318521683403E-2"/>
      </bottom>
      <diagonal/>
    </border>
    <border>
      <left style="thin">
        <color indexed="64"/>
      </left>
      <right style="thin">
        <color theme="0" tint="-4.9989318521683403E-2"/>
      </right>
      <top style="thin">
        <color indexed="64"/>
      </top>
      <bottom style="thin">
        <color theme="0" tint="-4.9989318521683403E-2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0" xfId="0"/>
    <xf numFmtId="0" fontId="0" fillId="0" borderId="0" xfId="0" applyAlignment="1">
      <alignment wrapText="1"/>
    </xf>
    <xf numFmtId="3" fontId="0" fillId="0" borderId="0" xfId="0" applyNumberFormat="1"/>
    <xf numFmtId="0" fontId="0" fillId="0" borderId="1" xfId="0" applyBorder="1"/>
    <xf numFmtId="10" fontId="0" fillId="0" borderId="1" xfId="0" applyNumberFormat="1" applyBorder="1"/>
    <xf numFmtId="9" fontId="0" fillId="0" borderId="1" xfId="0" applyNumberForma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2" xfId="0" applyBorder="1"/>
    <xf numFmtId="0" fontId="0" fillId="0" borderId="10" xfId="0" applyBorder="1"/>
    <xf numFmtId="0" fontId="0" fillId="2" borderId="2" xfId="0" applyFill="1" applyBorder="1"/>
    <xf numFmtId="0" fontId="0" fillId="2" borderId="10" xfId="0" applyFill="1" applyBorder="1"/>
    <xf numFmtId="0" fontId="0" fillId="2" borderId="1" xfId="0" applyFill="1" applyBorder="1"/>
    <xf numFmtId="0" fontId="0" fillId="2" borderId="7" xfId="0" applyFill="1" applyBorder="1"/>
    <xf numFmtId="0" fontId="0" fillId="3" borderId="5" xfId="0" applyFill="1" applyBorder="1"/>
    <xf numFmtId="164" fontId="0" fillId="0" borderId="1" xfId="0" applyNumberFormat="1" applyBorder="1"/>
    <xf numFmtId="164" fontId="0" fillId="0" borderId="2" xfId="0" applyNumberFormat="1" applyBorder="1"/>
    <xf numFmtId="165" fontId="0" fillId="0" borderId="2" xfId="0" applyNumberFormat="1" applyBorder="1"/>
    <xf numFmtId="165" fontId="0" fillId="0" borderId="1" xfId="0" applyNumberFormat="1" applyBorder="1"/>
    <xf numFmtId="14" fontId="0" fillId="0" borderId="0" xfId="0" applyNumberFormat="1"/>
    <xf numFmtId="0" fontId="1" fillId="0" borderId="1" xfId="0" applyFont="1" applyBorder="1"/>
    <xf numFmtId="0" fontId="1" fillId="2" borderId="2" xfId="0" applyFont="1" applyFill="1" applyBorder="1"/>
    <xf numFmtId="0" fontId="1" fillId="2" borderId="1" xfId="0" applyFont="1" applyFill="1" applyBorder="1"/>
    <xf numFmtId="10" fontId="1" fillId="0" borderId="1" xfId="0" applyNumberFormat="1" applyFont="1" applyBorder="1"/>
    <xf numFmtId="9" fontId="0" fillId="2" borderId="1" xfId="0" applyNumberFormat="1" applyFill="1" applyBorder="1"/>
    <xf numFmtId="0" fontId="0" fillId="2" borderId="6" xfId="0" applyFill="1" applyBorder="1"/>
    <xf numFmtId="3" fontId="0" fillId="0" borderId="1" xfId="0" applyNumberFormat="1" applyBorder="1"/>
    <xf numFmtId="3" fontId="0" fillId="2" borderId="1" xfId="0" applyNumberFormat="1" applyFill="1" applyBorder="1"/>
    <xf numFmtId="3" fontId="1" fillId="0" borderId="1" xfId="0" applyNumberFormat="1" applyFont="1" applyBorder="1"/>
    <xf numFmtId="3" fontId="0" fillId="0" borderId="7" xfId="0" applyNumberFormat="1" applyBorder="1"/>
    <xf numFmtId="9" fontId="1" fillId="0" borderId="1" xfId="0" applyNumberFormat="1" applyFont="1" applyBorder="1"/>
    <xf numFmtId="9" fontId="0" fillId="0" borderId="7" xfId="0" applyNumberFormat="1" applyBorder="1"/>
    <xf numFmtId="166" fontId="1" fillId="0" borderId="3" xfId="0" applyNumberFormat="1" applyFont="1" applyBorder="1"/>
    <xf numFmtId="0" fontId="0" fillId="0" borderId="2" xfId="0" applyBorder="1" applyAlignment="1">
      <alignment wrapText="1"/>
    </xf>
    <xf numFmtId="166" fontId="1" fillId="0" borderId="3" xfId="0" applyNumberFormat="1" applyFont="1" applyBorder="1" applyAlignment="1">
      <alignment wrapText="1"/>
    </xf>
    <xf numFmtId="0" fontId="0" fillId="2" borderId="1" xfId="0" applyFill="1" applyBorder="1" applyAlignment="1">
      <alignment wrapText="1"/>
    </xf>
    <xf numFmtId="3" fontId="1" fillId="0" borderId="1" xfId="0" applyNumberFormat="1" applyFont="1" applyBorder="1" applyAlignment="1">
      <alignment wrapText="1"/>
    </xf>
    <xf numFmtId="3" fontId="0" fillId="0" borderId="1" xfId="0" applyNumberFormat="1" applyBorder="1" applyAlignment="1">
      <alignment wrapText="1"/>
    </xf>
    <xf numFmtId="3" fontId="0" fillId="0" borderId="0" xfId="0" applyNumberFormat="1" applyAlignment="1">
      <alignment wrapText="1"/>
    </xf>
    <xf numFmtId="0" fontId="0" fillId="0" borderId="1" xfId="0" applyBorder="1" applyAlignment="1">
      <alignment wrapText="1"/>
    </xf>
    <xf numFmtId="0" fontId="0" fillId="0" borderId="7" xfId="0" applyBorder="1" applyAlignment="1">
      <alignment wrapText="1"/>
    </xf>
    <xf numFmtId="1" fontId="0" fillId="0" borderId="0" xfId="0" applyNumberFormat="1"/>
    <xf numFmtId="166" fontId="0" fillId="0" borderId="0" xfId="0" applyNumberFormat="1"/>
    <xf numFmtId="166" fontId="1" fillId="0" borderId="1" xfId="0" applyNumberFormat="1" applyFont="1" applyBorder="1"/>
    <xf numFmtId="166" fontId="1" fillId="2" borderId="9" xfId="0" applyNumberFormat="1" applyFont="1" applyFill="1" applyBorder="1"/>
    <xf numFmtId="166" fontId="1" fillId="2" borderId="3" xfId="0" applyNumberFormat="1" applyFont="1" applyFill="1" applyBorder="1"/>
    <xf numFmtId="166" fontId="1" fillId="0" borderId="4" xfId="0" applyNumberFormat="1" applyFont="1" applyBorder="1"/>
    <xf numFmtId="14" fontId="1" fillId="0" borderId="0" xfId="0" applyNumberFormat="1" applyFont="1"/>
    <xf numFmtId="0" fontId="1" fillId="0" borderId="0" xfId="0" applyFont="1"/>
    <xf numFmtId="1" fontId="1" fillId="0" borderId="0" xfId="0" applyNumberFormat="1" applyFont="1"/>
    <xf numFmtId="166" fontId="1" fillId="0" borderId="0" xfId="0" applyNumberFormat="1" applyFont="1"/>
    <xf numFmtId="3" fontId="1" fillId="0" borderId="0" xfId="0" applyNumberFormat="1" applyFont="1"/>
    <xf numFmtId="3" fontId="1" fillId="0" borderId="0" xfId="0" applyNumberFormat="1" applyFont="1" applyAlignment="1">
      <alignment wrapText="1"/>
    </xf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1" defaultTableStyle="TableStyleMedium2" defaultPivotStyle="PivotStyleLight16">
    <tableStyle name="Table Style 1" pivot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W230"/>
  <sheetViews>
    <sheetView tabSelected="1" topLeftCell="A13" zoomScale="96" zoomScaleNormal="96" workbookViewId="0">
      <pane xSplit="1" topLeftCell="B1" activePane="topRight" state="frozen"/>
      <selection pane="topRight" activeCell="AV16" sqref="AV16"/>
    </sheetView>
  </sheetViews>
  <sheetFormatPr defaultColWidth="9.140625" defaultRowHeight="15" x14ac:dyDescent="0.25"/>
  <cols>
    <col min="1" max="1" width="21.42578125" style="4" bestFit="1" customWidth="1"/>
    <col min="2" max="2" width="1.7109375" style="14" customWidth="1"/>
    <col min="3" max="3" width="11.42578125" style="4" bestFit="1" customWidth="1"/>
    <col min="4" max="4" width="12" style="4" bestFit="1" customWidth="1"/>
    <col min="5" max="5" width="1.7109375" style="14" customWidth="1"/>
    <col min="6" max="6" width="11.42578125" style="4" bestFit="1" customWidth="1"/>
    <col min="7" max="7" width="12" style="4" bestFit="1" customWidth="1"/>
    <col min="8" max="8" width="1.7109375" style="14" customWidth="1"/>
    <col min="9" max="9" width="11.42578125" style="4" bestFit="1" customWidth="1"/>
    <col min="10" max="10" width="12" style="4" bestFit="1" customWidth="1"/>
    <col min="11" max="11" width="1.7109375" style="14" customWidth="1"/>
    <col min="12" max="12" width="11.42578125" style="4" bestFit="1" customWidth="1"/>
    <col min="13" max="13" width="12" style="4" bestFit="1" customWidth="1"/>
    <col min="14" max="14" width="1.7109375" style="14" customWidth="1"/>
    <col min="15" max="15" width="11.42578125" style="4" bestFit="1" customWidth="1"/>
    <col min="16" max="16" width="12" style="4" bestFit="1" customWidth="1"/>
    <col min="17" max="17" width="1.7109375" style="14" customWidth="1"/>
    <col min="18" max="18" width="11.42578125" style="4" bestFit="1" customWidth="1"/>
    <col min="19" max="19" width="12" style="4" bestFit="1" customWidth="1"/>
    <col min="20" max="20" width="1.7109375" style="14" customWidth="1"/>
    <col min="21" max="21" width="11.42578125" style="4" bestFit="1" customWidth="1"/>
    <col min="22" max="22" width="12" style="4" bestFit="1" customWidth="1"/>
    <col min="23" max="23" width="1.85546875" style="14" customWidth="1"/>
    <col min="24" max="24" width="11.42578125" style="4" bestFit="1" customWidth="1"/>
    <col min="25" max="25" width="12" style="4" bestFit="1" customWidth="1"/>
    <col min="26" max="26" width="1.85546875" style="14" customWidth="1"/>
    <col min="27" max="27" width="11.42578125" style="4" bestFit="1" customWidth="1"/>
    <col min="28" max="28" width="12" style="4" bestFit="1" customWidth="1"/>
    <col min="29" max="29" width="1.85546875" style="14" customWidth="1"/>
    <col min="30" max="30" width="11.42578125" style="4" bestFit="1" customWidth="1"/>
    <col min="31" max="31" width="12" style="4" bestFit="1" customWidth="1"/>
    <col min="32" max="32" width="1.85546875" style="14" customWidth="1"/>
    <col min="33" max="33" width="10.140625" style="28" bestFit="1" customWidth="1"/>
    <col min="34" max="34" width="9.5703125" style="6" bestFit="1" customWidth="1"/>
    <col min="35" max="35" width="1.85546875" style="14" customWidth="1"/>
    <col min="36" max="36" width="10.140625" style="4" bestFit="1" customWidth="1"/>
    <col min="37" max="37" width="9.140625" style="4" customWidth="1"/>
    <col min="38" max="38" width="1.85546875" style="14" customWidth="1"/>
    <col min="39" max="39" width="10.140625" style="4" bestFit="1" customWidth="1"/>
    <col min="40" max="40" width="9.140625" style="4" customWidth="1"/>
    <col min="41" max="41" width="1.85546875" style="14" customWidth="1"/>
    <col min="42" max="42" width="10.140625" style="4" bestFit="1" customWidth="1"/>
    <col min="43" max="43" width="9.140625" style="4" customWidth="1"/>
    <col min="44" max="44" width="1.85546875" style="14" customWidth="1"/>
    <col min="45" max="45" width="10.140625" style="4" bestFit="1" customWidth="1"/>
    <col min="46" max="46" width="9.140625" style="4" customWidth="1"/>
    <col min="47" max="47" width="1.85546875" style="14" customWidth="1"/>
    <col min="48" max="48" width="10" style="4" customWidth="1"/>
    <col min="49" max="49" width="9.140625" style="4" customWidth="1"/>
    <col min="50" max="50" width="1.85546875" style="14" customWidth="1"/>
    <col min="51" max="51" width="10.140625" style="4" bestFit="1" customWidth="1"/>
    <col min="52" max="52" width="9.140625" style="4" customWidth="1"/>
    <col min="53" max="53" width="1.85546875" style="14" customWidth="1"/>
    <col min="54" max="54" width="9.85546875" style="4" bestFit="1" customWidth="1"/>
    <col min="55" max="55" width="9.140625" style="4" customWidth="1"/>
    <col min="56" max="56" width="1.85546875" style="14" customWidth="1"/>
    <col min="57" max="58" width="9.140625" style="4" customWidth="1"/>
    <col min="59" max="59" width="1.85546875" style="14" customWidth="1"/>
    <col min="60" max="60" width="10.140625" style="41" bestFit="1" customWidth="1"/>
    <col min="61" max="61" width="9.140625" style="4" customWidth="1"/>
    <col min="62" max="62" width="1.85546875" style="14" customWidth="1"/>
    <col min="63" max="63" width="10.140625" style="41" bestFit="1" customWidth="1"/>
    <col min="64" max="64" width="9.140625" style="4" customWidth="1"/>
    <col min="65" max="65" width="1.85546875" style="14" customWidth="1"/>
    <col min="66" max="66" width="10.140625" style="41" bestFit="1" customWidth="1"/>
    <col min="67" max="67" width="9.140625" style="4" customWidth="1"/>
    <col min="68" max="68" width="1.85546875" style="14" customWidth="1"/>
    <col min="69" max="70" width="9.140625" style="4" customWidth="1"/>
    <col min="71" max="71" width="1.85546875" style="14" customWidth="1"/>
    <col min="72" max="73" width="9.140625" style="4" customWidth="1"/>
    <col min="74" max="74" width="1.85546875" style="14" customWidth="1"/>
    <col min="75" max="76" width="9.140625" style="4" customWidth="1"/>
    <col min="77" max="77" width="1.85546875" style="14" customWidth="1"/>
    <col min="78" max="79" width="9.140625" style="4" customWidth="1"/>
    <col min="80" max="80" width="1.85546875" style="14" customWidth="1"/>
    <col min="81" max="82" width="9.140625" style="4" customWidth="1"/>
    <col min="83" max="83" width="1.85546875" style="14" customWidth="1"/>
    <col min="84" max="85" width="9.140625" style="4" customWidth="1"/>
    <col min="86" max="86" width="1.85546875" style="14" customWidth="1"/>
    <col min="87" max="87" width="9.140625" style="4" customWidth="1"/>
    <col min="88" max="16384" width="9.140625" style="4"/>
  </cols>
  <sheetData>
    <row r="1" spans="1:101" s="45" customFormat="1" x14ac:dyDescent="0.25">
      <c r="B1" s="46"/>
      <c r="C1" s="34">
        <v>43466</v>
      </c>
      <c r="D1" s="34">
        <v>43466</v>
      </c>
      <c r="E1" s="46"/>
      <c r="F1" s="34">
        <v>43497</v>
      </c>
      <c r="G1" s="34">
        <v>43497</v>
      </c>
      <c r="H1" s="46"/>
      <c r="I1" s="34">
        <v>43525</v>
      </c>
      <c r="J1" s="34">
        <v>43525</v>
      </c>
      <c r="K1" s="46"/>
      <c r="L1" s="34">
        <v>43556</v>
      </c>
      <c r="M1" s="34">
        <v>43556</v>
      </c>
      <c r="N1" s="46"/>
      <c r="O1" s="34">
        <v>43586</v>
      </c>
      <c r="P1" s="34">
        <v>43586</v>
      </c>
      <c r="Q1" s="47"/>
      <c r="R1" s="34">
        <v>43617</v>
      </c>
      <c r="S1" s="34">
        <v>43617</v>
      </c>
      <c r="T1" s="47"/>
      <c r="U1" s="34">
        <v>43647</v>
      </c>
      <c r="V1" s="34">
        <v>43647</v>
      </c>
      <c r="W1" s="47"/>
      <c r="X1" s="34">
        <v>43696</v>
      </c>
      <c r="Y1" s="34">
        <v>43696</v>
      </c>
      <c r="Z1" s="47"/>
      <c r="AA1" s="34">
        <v>43727</v>
      </c>
      <c r="AB1" s="34">
        <v>43727</v>
      </c>
      <c r="AC1" s="47"/>
      <c r="AD1" s="34">
        <v>43739</v>
      </c>
      <c r="AE1" s="34">
        <v>43739</v>
      </c>
      <c r="AF1" s="47"/>
      <c r="AG1" s="34">
        <v>43770</v>
      </c>
      <c r="AH1" s="34">
        <v>43770</v>
      </c>
      <c r="AI1" s="47"/>
      <c r="AJ1" s="34">
        <v>43800</v>
      </c>
      <c r="AK1" s="34">
        <v>43800</v>
      </c>
      <c r="AL1" s="47"/>
      <c r="AM1" s="34">
        <v>43831</v>
      </c>
      <c r="AN1" s="34">
        <v>43831</v>
      </c>
      <c r="AO1" s="47"/>
      <c r="AP1" s="34">
        <v>43862</v>
      </c>
      <c r="AQ1" s="34">
        <v>43862</v>
      </c>
      <c r="AR1" s="47"/>
      <c r="AS1" s="34">
        <v>43891</v>
      </c>
      <c r="AT1" s="34">
        <v>43891</v>
      </c>
      <c r="AU1" s="47"/>
      <c r="AV1" s="34">
        <v>43922</v>
      </c>
      <c r="AW1" s="34">
        <v>43922</v>
      </c>
      <c r="AX1" s="47"/>
      <c r="AY1" s="34">
        <v>43952</v>
      </c>
      <c r="AZ1" s="34">
        <v>43952</v>
      </c>
      <c r="BA1" s="47"/>
      <c r="BB1" s="34">
        <v>43983</v>
      </c>
      <c r="BC1" s="34">
        <v>43983</v>
      </c>
      <c r="BD1" s="47"/>
      <c r="BE1" s="34">
        <v>44013</v>
      </c>
      <c r="BF1" s="34">
        <v>44013</v>
      </c>
      <c r="BG1" s="47"/>
      <c r="BH1" s="36">
        <v>44044</v>
      </c>
      <c r="BI1" s="34">
        <v>44044</v>
      </c>
      <c r="BJ1" s="47"/>
      <c r="BK1" s="36">
        <v>44075</v>
      </c>
      <c r="BL1" s="34">
        <v>44075</v>
      </c>
      <c r="BM1" s="47"/>
      <c r="BN1" s="36">
        <v>44105</v>
      </c>
      <c r="BO1" s="34">
        <v>44105</v>
      </c>
      <c r="BP1" s="47"/>
      <c r="BQ1" s="34"/>
      <c r="BR1" s="34"/>
      <c r="BS1" s="47"/>
      <c r="BT1" s="34"/>
      <c r="BU1" s="34"/>
      <c r="BV1" s="47"/>
      <c r="BW1" s="34"/>
      <c r="BX1" s="34"/>
      <c r="BY1" s="47"/>
      <c r="BZ1" s="34"/>
      <c r="CA1" s="34"/>
      <c r="CB1" s="47"/>
      <c r="CC1" s="34"/>
      <c r="CD1" s="34"/>
      <c r="CE1" s="47"/>
      <c r="CF1" s="34"/>
      <c r="CG1" s="34"/>
      <c r="CH1" s="47"/>
      <c r="CI1" s="34"/>
      <c r="CJ1" s="34"/>
      <c r="CK1" s="34"/>
      <c r="CL1" s="34"/>
      <c r="CM1" s="34"/>
      <c r="CN1" s="34"/>
      <c r="CO1" s="34"/>
      <c r="CP1" s="34"/>
      <c r="CQ1" s="34"/>
      <c r="CR1" s="34"/>
      <c r="CS1" s="34"/>
      <c r="CT1" s="34"/>
      <c r="CU1" s="34"/>
      <c r="CV1" s="34"/>
      <c r="CW1" s="48"/>
    </row>
    <row r="2" spans="1:101" s="14" customFormat="1" x14ac:dyDescent="0.25">
      <c r="A2" s="23" t="s">
        <v>0</v>
      </c>
      <c r="B2" s="12"/>
      <c r="E2" s="12"/>
      <c r="H2" s="12"/>
      <c r="I2" s="24"/>
      <c r="J2" s="24"/>
      <c r="K2" s="23"/>
      <c r="L2" s="24"/>
      <c r="M2" s="24"/>
      <c r="N2" s="23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AG2" s="29"/>
      <c r="AH2" s="26"/>
      <c r="BH2" s="37"/>
      <c r="BK2" s="37"/>
      <c r="BN2" s="37"/>
      <c r="CW2" s="27"/>
    </row>
    <row r="3" spans="1:101" x14ac:dyDescent="0.25">
      <c r="A3" s="10" t="s">
        <v>1</v>
      </c>
      <c r="B3" s="12"/>
      <c r="C3" s="4" t="s">
        <v>2</v>
      </c>
      <c r="D3" s="5" t="s">
        <v>3</v>
      </c>
      <c r="E3" s="12"/>
      <c r="F3" s="4" t="s">
        <v>2</v>
      </c>
      <c r="G3" s="5" t="s">
        <v>3</v>
      </c>
      <c r="H3" s="12"/>
      <c r="I3" s="22" t="s">
        <v>2</v>
      </c>
      <c r="J3" s="25" t="s">
        <v>3</v>
      </c>
      <c r="K3" s="23"/>
      <c r="L3" s="22" t="s">
        <v>4</v>
      </c>
      <c r="M3" s="25" t="s">
        <v>5</v>
      </c>
      <c r="N3" s="23"/>
      <c r="O3" s="22" t="s">
        <v>4</v>
      </c>
      <c r="P3" s="25" t="s">
        <v>5</v>
      </c>
      <c r="Q3" s="24"/>
      <c r="R3" s="22" t="s">
        <v>4</v>
      </c>
      <c r="S3" s="25" t="s">
        <v>5</v>
      </c>
      <c r="T3" s="24"/>
      <c r="U3" s="22" t="s">
        <v>6</v>
      </c>
      <c r="V3" s="25" t="s">
        <v>7</v>
      </c>
      <c r="W3" s="24"/>
      <c r="X3" s="22" t="s">
        <v>6</v>
      </c>
      <c r="Y3" s="25" t="s">
        <v>7</v>
      </c>
      <c r="AA3" s="22" t="s">
        <v>6</v>
      </c>
      <c r="AB3" s="25" t="s">
        <v>7</v>
      </c>
      <c r="AD3" s="22" t="s">
        <v>6</v>
      </c>
      <c r="AE3" s="25" t="s">
        <v>7</v>
      </c>
      <c r="AG3" s="30" t="s">
        <v>6</v>
      </c>
      <c r="AH3" s="32" t="s">
        <v>7</v>
      </c>
      <c r="AJ3" s="30" t="s">
        <v>6</v>
      </c>
      <c r="AK3" s="32" t="s">
        <v>7</v>
      </c>
      <c r="AM3" s="30" t="s">
        <v>6</v>
      </c>
      <c r="AN3" s="32" t="s">
        <v>7</v>
      </c>
      <c r="AP3" s="30" t="s">
        <v>6</v>
      </c>
      <c r="AQ3" s="32" t="s">
        <v>7</v>
      </c>
      <c r="AS3" s="30" t="s">
        <v>6</v>
      </c>
      <c r="AT3" s="32" t="s">
        <v>7</v>
      </c>
      <c r="AV3" s="30" t="s">
        <v>6</v>
      </c>
      <c r="AW3" s="32" t="s">
        <v>7</v>
      </c>
      <c r="AY3" s="30" t="s">
        <v>6</v>
      </c>
      <c r="AZ3" s="32" t="s">
        <v>7</v>
      </c>
      <c r="BB3" s="30" t="s">
        <v>6</v>
      </c>
      <c r="BC3" s="32" t="s">
        <v>7</v>
      </c>
      <c r="BE3" s="30" t="s">
        <v>6</v>
      </c>
      <c r="BF3" s="32" t="s">
        <v>7</v>
      </c>
      <c r="BH3" s="38" t="s">
        <v>6</v>
      </c>
      <c r="BI3" s="32" t="s">
        <v>7</v>
      </c>
      <c r="BK3" s="38" t="s">
        <v>6</v>
      </c>
      <c r="BL3" s="32" t="s">
        <v>7</v>
      </c>
      <c r="BN3" s="38" t="s">
        <v>6</v>
      </c>
      <c r="BO3" s="32" t="s">
        <v>7</v>
      </c>
      <c r="CW3" s="7"/>
    </row>
    <row r="4" spans="1:101" x14ac:dyDescent="0.25">
      <c r="A4" s="10" t="s">
        <v>8</v>
      </c>
      <c r="B4" s="12"/>
      <c r="C4" s="17">
        <v>1234</v>
      </c>
      <c r="D4" s="19">
        <f t="shared" ref="D4:D11" si="0">C4/C$11</f>
        <v>1.4096606304861386E-3</v>
      </c>
      <c r="E4" s="12"/>
      <c r="F4" s="17">
        <v>234234</v>
      </c>
      <c r="G4" s="19">
        <f t="shared" ref="G4:G11" si="1">F4/F$11</f>
        <v>0.1569621576416475</v>
      </c>
      <c r="H4" s="12"/>
      <c r="I4" s="17">
        <v>453353</v>
      </c>
      <c r="J4" s="19">
        <f t="shared" ref="J4:J11" si="2">I4/I$11</f>
        <v>0.33571781377207771</v>
      </c>
      <c r="K4" s="12"/>
      <c r="L4" s="17">
        <v>453453</v>
      </c>
      <c r="M4" s="19">
        <f t="shared" ref="M4:M11" si="3">L4/L$11</f>
        <v>0.25138163354571325</v>
      </c>
      <c r="N4" s="12"/>
      <c r="O4" s="17">
        <v>63322</v>
      </c>
      <c r="P4" s="19">
        <f t="shared" ref="P4:P11" si="4">O4/O$11</f>
        <v>5.4034727223699439E-2</v>
      </c>
      <c r="R4" s="17">
        <v>345346</v>
      </c>
      <c r="S4" s="19">
        <f t="shared" ref="S4:S11" si="5">R4/R$11</f>
        <v>0.46798782553547857</v>
      </c>
      <c r="U4" s="17">
        <v>53453</v>
      </c>
      <c r="V4" s="19">
        <f t="shared" ref="V4:V11" si="6">U4/U$11</f>
        <v>4.4497148013598962E-2</v>
      </c>
      <c r="X4" s="17">
        <v>3036964</v>
      </c>
      <c r="Y4" s="19">
        <v>0.25900000000000001</v>
      </c>
      <c r="AA4" s="17">
        <v>3194651</v>
      </c>
      <c r="AB4" s="19">
        <f t="shared" ref="AB4:AB11" si="7">AA4/$AA$11</f>
        <v>0.26738620804350427</v>
      </c>
      <c r="AD4" s="28">
        <v>3474288</v>
      </c>
      <c r="AE4" s="20">
        <f t="shared" ref="AE4:AE11" si="8">AD4/$AD$11</f>
        <v>0.2793606724942122</v>
      </c>
      <c r="AG4" s="28">
        <v>3455428</v>
      </c>
      <c r="AH4" s="6">
        <v>0.2802</v>
      </c>
      <c r="AJ4" s="28">
        <v>3488960</v>
      </c>
      <c r="AK4" s="6">
        <f t="shared" ref="AK4:AK11" si="9">AJ4/$AJ$11</f>
        <v>0.28406882409465356</v>
      </c>
      <c r="AM4" s="28">
        <v>3212923</v>
      </c>
      <c r="AN4" s="6">
        <f t="shared" ref="AN4:AN11" si="10">AM4/$AM$11</f>
        <v>0.27603543476107412</v>
      </c>
      <c r="AP4" s="28">
        <v>3076842</v>
      </c>
      <c r="AQ4" s="20">
        <f t="shared" ref="AQ4:AQ11" si="11">AP4/$AP$11</f>
        <v>0.61760598648904985</v>
      </c>
      <c r="AS4" s="28">
        <v>342432</v>
      </c>
      <c r="AT4" s="6">
        <f t="shared" ref="AT4:AT11" si="12">AS4/$AS$11</f>
        <v>0.29112822047501158</v>
      </c>
      <c r="AV4" s="28">
        <v>345353</v>
      </c>
      <c r="AW4" s="6">
        <f t="shared" ref="AW4:AW11" si="13">AV4/$AV$11</f>
        <v>0.44976037298465865</v>
      </c>
      <c r="AY4" s="28">
        <v>343533</v>
      </c>
      <c r="AZ4" s="6">
        <f t="shared" ref="AZ4:AZ11" si="14">AY4/$AY$11</f>
        <v>0.224659854491948</v>
      </c>
      <c r="BB4" s="28">
        <v>53453</v>
      </c>
      <c r="BC4" s="6">
        <f t="shared" ref="BC4:BC11" si="15">BB4/$BB$11</f>
        <v>3.1666037725789284E-2</v>
      </c>
      <c r="BE4" s="28">
        <v>34535</v>
      </c>
      <c r="BF4" s="6">
        <f t="shared" ref="BF4:BF11" si="16">BE4/$BE$11</f>
        <v>4.3095272560284711E-2</v>
      </c>
      <c r="BH4" s="39">
        <v>3453</v>
      </c>
      <c r="BI4" s="6">
        <f t="shared" ref="BI4:BI11" si="17">BH4/$BH$11</f>
        <v>2.7381661344437194E-3</v>
      </c>
      <c r="BK4">
        <v>34534</v>
      </c>
      <c r="BL4" s="6">
        <f t="shared" ref="BL4:BL11" si="18">BK4/$BK$11</f>
        <v>3.8993842780312704E-2</v>
      </c>
      <c r="BO4" s="6" t="e">
        <f t="shared" ref="BO4:BO11" si="19">BN4/$BN$11</f>
        <v>#DIV/0!</v>
      </c>
      <c r="CW4" s="7"/>
    </row>
    <row r="5" spans="1:101" x14ac:dyDescent="0.25">
      <c r="A5" s="10" t="s">
        <v>9</v>
      </c>
      <c r="B5" s="12"/>
      <c r="C5" s="17">
        <v>53982</v>
      </c>
      <c r="D5" s="19">
        <f t="shared" si="0"/>
        <v>6.1666369655512754E-2</v>
      </c>
      <c r="E5" s="12"/>
      <c r="F5" s="17">
        <v>234234</v>
      </c>
      <c r="G5" s="19">
        <f t="shared" si="1"/>
        <v>0.1569621576416475</v>
      </c>
      <c r="H5" s="12"/>
      <c r="I5" s="17">
        <v>34353</v>
      </c>
      <c r="J5" s="19">
        <f t="shared" si="2"/>
        <v>2.5439147985151057E-2</v>
      </c>
      <c r="K5" s="12"/>
      <c r="L5" s="17">
        <v>34534</v>
      </c>
      <c r="M5" s="19">
        <f t="shared" si="3"/>
        <v>1.9144681660211004E-2</v>
      </c>
      <c r="N5" s="12"/>
      <c r="O5" s="17">
        <v>345344</v>
      </c>
      <c r="P5" s="19">
        <f t="shared" si="4"/>
        <v>0.29469329519505477</v>
      </c>
      <c r="R5" s="17">
        <v>34543</v>
      </c>
      <c r="S5" s="19">
        <f t="shared" si="5"/>
        <v>4.6810165623670283E-2</v>
      </c>
      <c r="U5" s="17">
        <v>34535</v>
      </c>
      <c r="V5" s="19">
        <f t="shared" si="6"/>
        <v>2.8748788779855951E-2</v>
      </c>
      <c r="X5" s="17">
        <v>275211</v>
      </c>
      <c r="Y5" s="19">
        <v>2.3400000000000001E-2</v>
      </c>
      <c r="AA5" s="17">
        <v>595977</v>
      </c>
      <c r="AB5" s="19">
        <f t="shared" si="7"/>
        <v>4.9882140525254103E-2</v>
      </c>
      <c r="AD5" s="28">
        <v>722319</v>
      </c>
      <c r="AE5" s="20">
        <f t="shared" si="8"/>
        <v>5.8080251722179302E-2</v>
      </c>
      <c r="AG5" s="28">
        <v>679974</v>
      </c>
      <c r="AH5" s="6">
        <v>5.5100000000000003E-2</v>
      </c>
      <c r="AJ5" s="28">
        <v>2162367</v>
      </c>
      <c r="AK5" s="6">
        <f t="shared" si="9"/>
        <v>0.17605849621408207</v>
      </c>
      <c r="AM5" s="28">
        <v>2204439</v>
      </c>
      <c r="AN5" s="6">
        <f t="shared" si="10"/>
        <v>0.18939242483223764</v>
      </c>
      <c r="AP5" s="28">
        <v>832893</v>
      </c>
      <c r="AQ5" s="20">
        <f t="shared" si="11"/>
        <v>0.16718430875060344</v>
      </c>
      <c r="AS5" s="28">
        <v>23424</v>
      </c>
      <c r="AT5" s="6">
        <f t="shared" si="12"/>
        <v>1.9914574094730256E-2</v>
      </c>
      <c r="AV5" s="28">
        <v>34535</v>
      </c>
      <c r="AW5" s="6">
        <f t="shared" si="13"/>
        <v>4.4975646602245199E-2</v>
      </c>
      <c r="AY5" s="28">
        <v>34535</v>
      </c>
      <c r="AZ5" s="6">
        <f t="shared" si="14"/>
        <v>2.2584811575247284E-2</v>
      </c>
      <c r="BB5" s="28">
        <v>345353</v>
      </c>
      <c r="BC5" s="6">
        <f t="shared" si="15"/>
        <v>0.204590221815698</v>
      </c>
      <c r="BE5" s="28">
        <v>345345</v>
      </c>
      <c r="BF5" s="6">
        <f t="shared" si="16"/>
        <v>0.43094648624095916</v>
      </c>
      <c r="BH5" s="39">
        <v>345345</v>
      </c>
      <c r="BI5" s="6">
        <f t="shared" si="17"/>
        <v>0.27385229762509883</v>
      </c>
      <c r="BK5">
        <v>453453</v>
      </c>
      <c r="BL5" s="6">
        <f t="shared" si="18"/>
        <v>0.5120135226229553</v>
      </c>
      <c r="BO5" s="6" t="e">
        <f t="shared" si="19"/>
        <v>#DIV/0!</v>
      </c>
      <c r="CW5" s="7"/>
    </row>
    <row r="6" spans="1:101" x14ac:dyDescent="0.25">
      <c r="A6" s="10" t="s">
        <v>10</v>
      </c>
      <c r="B6" s="12"/>
      <c r="C6" s="17">
        <v>23234</v>
      </c>
      <c r="D6" s="19">
        <f t="shared" si="0"/>
        <v>2.6541373653739826E-2</v>
      </c>
      <c r="E6" s="12"/>
      <c r="F6" s="17">
        <v>435345</v>
      </c>
      <c r="G6" s="19">
        <f t="shared" si="1"/>
        <v>0.29172831663423343</v>
      </c>
      <c r="H6" s="12"/>
      <c r="I6" s="17">
        <v>3534</v>
      </c>
      <c r="J6" s="19">
        <f t="shared" si="2"/>
        <v>2.6170043076157493E-3</v>
      </c>
      <c r="K6" s="12"/>
      <c r="L6" s="17">
        <v>345345</v>
      </c>
      <c r="M6" s="19">
        <f t="shared" si="3"/>
        <v>0.19144958846196702</v>
      </c>
      <c r="N6" s="12"/>
      <c r="O6" s="17">
        <v>345345</v>
      </c>
      <c r="P6" s="19">
        <f t="shared" si="4"/>
        <v>0.2946941485276599</v>
      </c>
      <c r="R6" s="17">
        <v>345345</v>
      </c>
      <c r="S6" s="19">
        <f t="shared" si="5"/>
        <v>0.46798647040808306</v>
      </c>
      <c r="U6" s="17">
        <v>883453</v>
      </c>
      <c r="V6" s="19">
        <f t="shared" si="6"/>
        <v>0.73543372503055104</v>
      </c>
      <c r="X6" s="17">
        <v>275171</v>
      </c>
      <c r="Y6" s="19">
        <v>2.3400000000000001E-2</v>
      </c>
      <c r="AA6" s="17">
        <v>279060</v>
      </c>
      <c r="AB6" s="19">
        <f t="shared" si="7"/>
        <v>2.3356790840883809E-2</v>
      </c>
      <c r="AD6" s="28">
        <v>311630</v>
      </c>
      <c r="AE6" s="20">
        <f t="shared" si="8"/>
        <v>2.5057556071739404E-2</v>
      </c>
      <c r="AG6" s="28">
        <v>249035</v>
      </c>
      <c r="AH6" s="6">
        <v>2.01E-2</v>
      </c>
      <c r="AJ6" s="28">
        <v>191610</v>
      </c>
      <c r="AK6" s="6">
        <f t="shared" si="9"/>
        <v>1.5600759935561476E-2</v>
      </c>
      <c r="AM6" s="28">
        <v>184655</v>
      </c>
      <c r="AN6" s="6">
        <f t="shared" si="10"/>
        <v>1.586447082790535E-2</v>
      </c>
      <c r="AP6" s="28">
        <v>547347</v>
      </c>
      <c r="AQ6" s="20">
        <f t="shared" si="11"/>
        <v>0.10986744977051859</v>
      </c>
      <c r="AS6" s="28">
        <v>2342</v>
      </c>
      <c r="AT6" s="6">
        <f t="shared" si="12"/>
        <v>1.9911173381940853E-3</v>
      </c>
      <c r="AV6" s="28">
        <v>34535</v>
      </c>
      <c r="AW6" s="6">
        <f t="shared" si="13"/>
        <v>4.4975646602245199E-2</v>
      </c>
      <c r="AY6" s="28">
        <v>3453</v>
      </c>
      <c r="AZ6" s="6">
        <f t="shared" si="14"/>
        <v>2.2581541731382325E-3</v>
      </c>
      <c r="BB6" s="28">
        <v>345345</v>
      </c>
      <c r="BC6" s="6">
        <f t="shared" si="15"/>
        <v>0.20458548254378051</v>
      </c>
      <c r="BE6" s="28">
        <v>34535</v>
      </c>
      <c r="BF6" s="6">
        <f t="shared" si="16"/>
        <v>4.3095272560284711E-2</v>
      </c>
      <c r="BH6" s="39">
        <v>453536</v>
      </c>
      <c r="BI6" s="6">
        <f t="shared" si="17"/>
        <v>0.35964579089228688</v>
      </c>
      <c r="BK6">
        <v>345345</v>
      </c>
      <c r="BL6" s="6">
        <f t="shared" si="18"/>
        <v>0.38994407352079374</v>
      </c>
      <c r="BO6" s="6" t="e">
        <f t="shared" si="19"/>
        <v>#DIV/0!</v>
      </c>
      <c r="CW6" s="7"/>
    </row>
    <row r="7" spans="1:101" x14ac:dyDescent="0.25">
      <c r="A7" s="10" t="s">
        <v>11</v>
      </c>
      <c r="B7" s="12"/>
      <c r="C7" s="17">
        <v>324234</v>
      </c>
      <c r="D7" s="19">
        <f t="shared" si="0"/>
        <v>0.37038890183552892</v>
      </c>
      <c r="E7" s="12"/>
      <c r="F7" s="17">
        <v>6564</v>
      </c>
      <c r="G7" s="19">
        <f t="shared" si="1"/>
        <v>4.3985911642194309E-3</v>
      </c>
      <c r="H7" s="12"/>
      <c r="I7" s="17">
        <v>234234</v>
      </c>
      <c r="J7" s="19">
        <f t="shared" si="2"/>
        <v>0.17345540095927203</v>
      </c>
      <c r="K7" s="12"/>
      <c r="L7" s="17">
        <v>56745</v>
      </c>
      <c r="M7" s="19">
        <f t="shared" si="3"/>
        <v>3.1457837516901413E-2</v>
      </c>
      <c r="N7" s="12"/>
      <c r="O7" s="17">
        <v>345345</v>
      </c>
      <c r="P7" s="19">
        <f t="shared" si="4"/>
        <v>0.2946941485276599</v>
      </c>
      <c r="R7" s="17">
        <v>3453</v>
      </c>
      <c r="S7" s="19">
        <f t="shared" si="5"/>
        <v>4.6792548967528437E-3</v>
      </c>
      <c r="U7" s="17">
        <v>35235</v>
      </c>
      <c r="V7" s="19">
        <f t="shared" si="6"/>
        <v>2.933150637493049E-2</v>
      </c>
      <c r="X7" s="17">
        <v>7978568</v>
      </c>
      <c r="Y7" s="19">
        <v>0.68059999999999998</v>
      </c>
      <c r="AA7" s="17">
        <v>7314421</v>
      </c>
      <c r="AB7" s="19">
        <f t="shared" si="7"/>
        <v>0.61220311552772944</v>
      </c>
      <c r="AD7" s="28">
        <v>7659265</v>
      </c>
      <c r="AE7" s="20">
        <f t="shared" si="8"/>
        <v>0.61586645125890038</v>
      </c>
      <c r="AG7" s="28">
        <v>7685130</v>
      </c>
      <c r="AH7" s="6">
        <v>0.62319999999999998</v>
      </c>
      <c r="AJ7" s="28">
        <v>6196902</v>
      </c>
      <c r="AK7" s="6">
        <f t="shared" si="9"/>
        <v>0.50454767729346472</v>
      </c>
      <c r="AM7" s="28">
        <v>5796211</v>
      </c>
      <c r="AN7" s="6">
        <f t="shared" si="10"/>
        <v>0.49797633598810809</v>
      </c>
      <c r="AP7" s="28">
        <v>229116</v>
      </c>
      <c r="AQ7" s="20">
        <f t="shared" si="11"/>
        <v>4.5989821121924734E-2</v>
      </c>
      <c r="AS7" s="28">
        <v>234234</v>
      </c>
      <c r="AT7" s="6">
        <f t="shared" si="12"/>
        <v>0.19914063987811845</v>
      </c>
      <c r="AV7" s="3">
        <v>345353</v>
      </c>
      <c r="AW7" s="6">
        <f t="shared" si="13"/>
        <v>0.44976037298465865</v>
      </c>
      <c r="AY7" s="3">
        <v>345353</v>
      </c>
      <c r="AZ7" s="6">
        <f t="shared" si="14"/>
        <v>0.22585007765879178</v>
      </c>
      <c r="BB7" s="3">
        <v>65646</v>
      </c>
      <c r="BC7" s="6">
        <f t="shared" si="15"/>
        <v>3.8889280537054295E-2</v>
      </c>
      <c r="BE7" s="3">
        <v>34534</v>
      </c>
      <c r="BF7" s="6">
        <f t="shared" si="16"/>
        <v>4.3094024687907122E-2</v>
      </c>
      <c r="BH7" s="40">
        <v>56456</v>
      </c>
      <c r="BI7" s="6">
        <f t="shared" si="17"/>
        <v>4.4768580158168148E-2</v>
      </c>
      <c r="BK7">
        <v>3453</v>
      </c>
      <c r="BL7" s="6">
        <f t="shared" si="18"/>
        <v>3.898932620617935E-3</v>
      </c>
      <c r="BO7" s="6" t="e">
        <f t="shared" si="19"/>
        <v>#DIV/0!</v>
      </c>
      <c r="CW7" s="7"/>
    </row>
    <row r="8" spans="1:101" x14ac:dyDescent="0.25">
      <c r="A8" s="10" t="s">
        <v>12</v>
      </c>
      <c r="B8" s="12"/>
      <c r="C8" s="17">
        <v>234234</v>
      </c>
      <c r="D8" s="19">
        <f t="shared" si="0"/>
        <v>0.26757734855858201</v>
      </c>
      <c r="E8" s="12"/>
      <c r="F8" s="17">
        <v>345343</v>
      </c>
      <c r="G8" s="19">
        <f t="shared" si="1"/>
        <v>0.23141722553702482</v>
      </c>
      <c r="H8" s="12"/>
      <c r="I8" s="17">
        <v>234234</v>
      </c>
      <c r="J8" s="19">
        <f t="shared" si="2"/>
        <v>0.17345540095927203</v>
      </c>
      <c r="K8" s="12"/>
      <c r="L8" s="17">
        <v>456745</v>
      </c>
      <c r="M8" s="19">
        <f t="shared" si="3"/>
        <v>0.25320662607555094</v>
      </c>
      <c r="N8" s="12"/>
      <c r="O8" s="17">
        <v>34534</v>
      </c>
      <c r="P8" s="19">
        <f t="shared" si="4"/>
        <v>2.9468988186463416E-2</v>
      </c>
      <c r="R8" s="17">
        <v>3453</v>
      </c>
      <c r="S8" s="19">
        <f t="shared" si="5"/>
        <v>4.6792548967528437E-3</v>
      </c>
      <c r="U8" s="17">
        <v>193452</v>
      </c>
      <c r="V8" s="19">
        <f t="shared" si="6"/>
        <v>0.16103983457479928</v>
      </c>
      <c r="X8" s="17">
        <v>156281</v>
      </c>
      <c r="Y8" s="19">
        <v>1.3299999999999999E-2</v>
      </c>
      <c r="AA8" s="17">
        <v>563273</v>
      </c>
      <c r="AB8" s="19">
        <f t="shared" si="7"/>
        <v>4.7144877973615516E-2</v>
      </c>
      <c r="AD8" s="28">
        <v>268792</v>
      </c>
      <c r="AE8" s="20">
        <f t="shared" si="8"/>
        <v>2.1613036651269065E-2</v>
      </c>
      <c r="AG8" s="28">
        <v>260788</v>
      </c>
      <c r="AH8" s="6">
        <v>2.1100000000000001E-2</v>
      </c>
      <c r="AJ8" s="28">
        <v>242065</v>
      </c>
      <c r="AK8" s="6">
        <f t="shared" si="9"/>
        <v>1.9708772787441622E-2</v>
      </c>
      <c r="AM8" s="28">
        <v>240517</v>
      </c>
      <c r="AN8" s="6">
        <f t="shared" si="10"/>
        <v>2.0663805096614286E-2</v>
      </c>
      <c r="AP8" s="28">
        <v>292844</v>
      </c>
      <c r="AQ8" s="20">
        <f t="shared" si="11"/>
        <v>5.8781766339447816E-2</v>
      </c>
      <c r="AS8" s="28">
        <v>564664</v>
      </c>
      <c r="AT8" s="6">
        <f t="shared" si="12"/>
        <v>0.48006502162853332</v>
      </c>
      <c r="AV8" s="28">
        <v>4535</v>
      </c>
      <c r="AW8" s="6">
        <f t="shared" si="13"/>
        <v>5.9060245357226574E-3</v>
      </c>
      <c r="AY8" s="28">
        <v>3453</v>
      </c>
      <c r="AZ8" s="6">
        <f t="shared" si="14"/>
        <v>2.2581541731382325E-3</v>
      </c>
      <c r="BB8" s="28">
        <v>343534</v>
      </c>
      <c r="BC8" s="6">
        <f t="shared" si="15"/>
        <v>0.20351262986345564</v>
      </c>
      <c r="BE8" s="28">
        <v>3535</v>
      </c>
      <c r="BF8" s="6">
        <f t="shared" si="16"/>
        <v>4.4112288548025617E-3</v>
      </c>
      <c r="BH8" s="39">
        <v>345367</v>
      </c>
      <c r="BI8" s="6">
        <f t="shared" si="17"/>
        <v>0.27386974322456531</v>
      </c>
      <c r="BK8">
        <v>45345</v>
      </c>
      <c r="BL8" s="6">
        <f t="shared" si="18"/>
        <v>5.1201013519235526E-2</v>
      </c>
      <c r="BO8" s="6" t="e">
        <f t="shared" si="19"/>
        <v>#DIV/0!</v>
      </c>
      <c r="CW8" s="7"/>
    </row>
    <row r="9" spans="1:101" x14ac:dyDescent="0.25">
      <c r="A9" s="10" t="s">
        <v>13</v>
      </c>
      <c r="B9" s="12"/>
      <c r="C9" s="17">
        <v>4234</v>
      </c>
      <c r="D9" s="19">
        <f t="shared" si="0"/>
        <v>4.8367124063843688E-3</v>
      </c>
      <c r="E9" s="12"/>
      <c r="F9" s="17">
        <v>2342</v>
      </c>
      <c r="G9" s="19">
        <f t="shared" si="1"/>
        <v>1.5693937395798152E-3</v>
      </c>
      <c r="H9" s="12"/>
      <c r="I9" s="17">
        <v>45345</v>
      </c>
      <c r="J9" s="19">
        <f t="shared" si="2"/>
        <v>3.357896443939902E-2</v>
      </c>
      <c r="K9" s="12"/>
      <c r="L9" s="17">
        <v>456457</v>
      </c>
      <c r="M9" s="19">
        <f t="shared" si="3"/>
        <v>0.25304696694778872</v>
      </c>
      <c r="N9" s="12"/>
      <c r="O9" s="17">
        <v>34533</v>
      </c>
      <c r="P9" s="19">
        <f t="shared" si="4"/>
        <v>2.9468134853858258E-2</v>
      </c>
      <c r="R9" s="17">
        <v>5453</v>
      </c>
      <c r="S9" s="19">
        <f t="shared" si="5"/>
        <v>7.3895096878057506E-3</v>
      </c>
      <c r="U9" s="17">
        <v>771</v>
      </c>
      <c r="V9" s="19">
        <f t="shared" si="6"/>
        <v>6.4182180828924109E-4</v>
      </c>
      <c r="X9" s="17">
        <v>156</v>
      </c>
      <c r="Y9" s="19">
        <v>0</v>
      </c>
      <c r="AA9" s="17">
        <v>228</v>
      </c>
      <c r="AB9" s="19">
        <f t="shared" si="7"/>
        <v>1.9083166027813046E-5</v>
      </c>
      <c r="AD9" s="28">
        <v>167</v>
      </c>
      <c r="AE9" s="20">
        <f t="shared" si="8"/>
        <v>1.3428141911820046E-5</v>
      </c>
      <c r="AG9" s="28">
        <v>302</v>
      </c>
      <c r="AH9" s="6">
        <v>0</v>
      </c>
      <c r="AJ9" s="28">
        <v>103</v>
      </c>
      <c r="AK9" s="6">
        <f t="shared" si="9"/>
        <v>8.3861921265217476E-6</v>
      </c>
      <c r="AM9" s="28">
        <v>380</v>
      </c>
      <c r="AN9" s="6">
        <f t="shared" si="10"/>
        <v>3.2647363540678742E-5</v>
      </c>
      <c r="AP9" s="28">
        <v>1312</v>
      </c>
      <c r="AQ9" s="20">
        <f t="shared" si="11"/>
        <v>2.633541320203096E-4</v>
      </c>
      <c r="AS9" s="28">
        <v>4564</v>
      </c>
      <c r="AT9" s="6">
        <f t="shared" si="12"/>
        <v>3.8802132927061514E-3</v>
      </c>
      <c r="AV9" s="28">
        <v>96</v>
      </c>
      <c r="AW9" s="6">
        <f t="shared" si="13"/>
        <v>1.2502279061287215E-4</v>
      </c>
      <c r="AY9" s="28">
        <v>345345</v>
      </c>
      <c r="AZ9" s="6">
        <f t="shared" si="14"/>
        <v>0.22584484590860787</v>
      </c>
      <c r="BB9" s="28">
        <v>157</v>
      </c>
      <c r="BC9" s="6">
        <f t="shared" si="15"/>
        <v>9.300821138100607E-5</v>
      </c>
      <c r="BE9" s="28">
        <v>3535</v>
      </c>
      <c r="BF9" s="6">
        <f t="shared" si="16"/>
        <v>4.4112288548025617E-3</v>
      </c>
      <c r="BH9" s="39">
        <v>3453</v>
      </c>
      <c r="BI9" s="6">
        <f t="shared" si="17"/>
        <v>2.7381661344437194E-3</v>
      </c>
      <c r="BK9">
        <v>3453</v>
      </c>
      <c r="BL9" s="6">
        <f t="shared" si="18"/>
        <v>3.898932620617935E-3</v>
      </c>
      <c r="BO9" s="6" t="e">
        <f t="shared" si="19"/>
        <v>#DIV/0!</v>
      </c>
      <c r="CW9" s="7"/>
    </row>
    <row r="10" spans="1:101" x14ac:dyDescent="0.25">
      <c r="A10" s="10" t="s">
        <v>14</v>
      </c>
      <c r="B10" s="12"/>
      <c r="C10" s="17">
        <v>234236</v>
      </c>
      <c r="D10" s="19">
        <f t="shared" si="0"/>
        <v>0.26757963325976597</v>
      </c>
      <c r="E10" s="12"/>
      <c r="F10" s="17">
        <v>234234</v>
      </c>
      <c r="G10" s="19">
        <f t="shared" si="1"/>
        <v>0.1569621576416475</v>
      </c>
      <c r="H10" s="12"/>
      <c r="I10" s="17">
        <v>345346</v>
      </c>
      <c r="J10" s="19">
        <f t="shared" si="2"/>
        <v>0.25573626757721235</v>
      </c>
      <c r="K10" s="12"/>
      <c r="L10" s="17">
        <v>564</v>
      </c>
      <c r="M10" s="19">
        <f t="shared" si="3"/>
        <v>3.1266579186769582E-4</v>
      </c>
      <c r="N10" s="12"/>
      <c r="O10" s="17">
        <v>3453</v>
      </c>
      <c r="P10" s="19">
        <f t="shared" si="4"/>
        <v>2.9465574856042788E-3</v>
      </c>
      <c r="R10" s="17">
        <v>345</v>
      </c>
      <c r="S10" s="19">
        <f t="shared" si="5"/>
        <v>4.6751895145662642E-4</v>
      </c>
      <c r="U10" s="17">
        <v>369</v>
      </c>
      <c r="V10" s="19">
        <f t="shared" si="6"/>
        <v>3.0717541797500641E-4</v>
      </c>
      <c r="X10" s="17">
        <v>103</v>
      </c>
      <c r="Y10" s="19">
        <v>0</v>
      </c>
      <c r="AA10" s="17">
        <v>93</v>
      </c>
      <c r="AB10" s="19">
        <f t="shared" si="7"/>
        <v>7.7839229850290058E-6</v>
      </c>
      <c r="AD10" s="28">
        <v>107</v>
      </c>
      <c r="AE10" s="20">
        <f t="shared" si="8"/>
        <v>8.6036597878128435E-6</v>
      </c>
      <c r="AG10" s="28">
        <v>85</v>
      </c>
      <c r="AH10" s="6">
        <v>0</v>
      </c>
      <c r="AJ10" s="28">
        <v>87</v>
      </c>
      <c r="AK10" s="6">
        <f t="shared" si="9"/>
        <v>7.0834826699746805E-6</v>
      </c>
      <c r="AM10" s="28">
        <v>406</v>
      </c>
      <c r="AN10" s="6">
        <f t="shared" si="10"/>
        <v>3.4881130519777813E-5</v>
      </c>
      <c r="AP10" s="28">
        <v>1531</v>
      </c>
      <c r="AQ10" s="20">
        <f t="shared" si="11"/>
        <v>3.0731339643528502E-4</v>
      </c>
      <c r="AS10" s="28">
        <v>4564</v>
      </c>
      <c r="AT10" s="6">
        <f t="shared" si="12"/>
        <v>3.8802132927061514E-3</v>
      </c>
      <c r="AV10" s="28">
        <v>3453</v>
      </c>
      <c r="AW10" s="6">
        <f t="shared" si="13"/>
        <v>4.4969134998567445E-3</v>
      </c>
      <c r="AY10" s="28">
        <v>453453</v>
      </c>
      <c r="AZ10" s="6">
        <f t="shared" si="14"/>
        <v>0.29654410201912856</v>
      </c>
      <c r="BB10" s="28">
        <v>534535</v>
      </c>
      <c r="BC10" s="6">
        <f t="shared" si="15"/>
        <v>0.31666333930284124</v>
      </c>
      <c r="BE10" s="28">
        <v>345345</v>
      </c>
      <c r="BF10" s="6">
        <f t="shared" si="16"/>
        <v>0.43094648624095916</v>
      </c>
      <c r="BH10" s="39">
        <v>53453</v>
      </c>
      <c r="BI10" s="6">
        <f t="shared" si="17"/>
        <v>4.2387255830993377E-2</v>
      </c>
      <c r="BK10">
        <v>44</v>
      </c>
      <c r="BL10" s="6">
        <f t="shared" si="18"/>
        <v>4.9682315466895204E-5</v>
      </c>
      <c r="BO10" s="6" t="e">
        <f t="shared" si="19"/>
        <v>#DIV/0!</v>
      </c>
      <c r="CW10" s="7"/>
    </row>
    <row r="11" spans="1:101" x14ac:dyDescent="0.25">
      <c r="A11" s="10" t="s">
        <v>15</v>
      </c>
      <c r="B11" s="12"/>
      <c r="C11" s="18">
        <f>SUM(C4:C10)</f>
        <v>875388</v>
      </c>
      <c r="D11" s="19">
        <f t="shared" si="0"/>
        <v>1</v>
      </c>
      <c r="E11" s="12"/>
      <c r="F11" s="18">
        <f>SUM(F4:F10)</f>
        <v>1492296</v>
      </c>
      <c r="G11" s="19">
        <f t="shared" si="1"/>
        <v>1</v>
      </c>
      <c r="H11" s="12"/>
      <c r="I11" s="18">
        <f>SUM(I4:I10)</f>
        <v>1350399</v>
      </c>
      <c r="J11" s="19">
        <f t="shared" si="2"/>
        <v>1</v>
      </c>
      <c r="K11" s="12"/>
      <c r="L11" s="18">
        <f>SUM(L4:L10)</f>
        <v>1803843</v>
      </c>
      <c r="M11" s="19">
        <f t="shared" si="3"/>
        <v>1</v>
      </c>
      <c r="N11" s="12"/>
      <c r="O11" s="18">
        <f>SUM(O4:O10)</f>
        <v>1171876</v>
      </c>
      <c r="P11" s="19">
        <f t="shared" si="4"/>
        <v>1</v>
      </c>
      <c r="R11" s="18">
        <f>SUM(R4:R10)</f>
        <v>737938</v>
      </c>
      <c r="S11" s="19">
        <f t="shared" si="5"/>
        <v>1</v>
      </c>
      <c r="U11" s="18">
        <f>SUM(U4:U10)</f>
        <v>1201268</v>
      </c>
      <c r="V11" s="19">
        <f t="shared" si="6"/>
        <v>1</v>
      </c>
      <c r="X11" s="18">
        <v>11722454</v>
      </c>
      <c r="Y11" s="19">
        <v>1</v>
      </c>
      <c r="AA11" s="18">
        <v>11947703</v>
      </c>
      <c r="AB11" s="19">
        <f t="shared" si="7"/>
        <v>1</v>
      </c>
      <c r="AD11" s="28">
        <v>12436568</v>
      </c>
      <c r="AE11" s="20">
        <f t="shared" si="8"/>
        <v>1</v>
      </c>
      <c r="AG11" s="28">
        <v>12330742</v>
      </c>
      <c r="AH11" s="6">
        <v>1</v>
      </c>
      <c r="AJ11" s="28">
        <v>12282094</v>
      </c>
      <c r="AK11" s="6">
        <f t="shared" si="9"/>
        <v>1</v>
      </c>
      <c r="AM11" s="28">
        <f>SUM(AM4:AM10)</f>
        <v>11639531</v>
      </c>
      <c r="AN11" s="6">
        <f t="shared" si="10"/>
        <v>1</v>
      </c>
      <c r="AP11" s="28">
        <f>SUM(AP4:AP10)</f>
        <v>4981885</v>
      </c>
      <c r="AQ11" s="20">
        <f t="shared" si="11"/>
        <v>1</v>
      </c>
      <c r="AS11" s="28">
        <f>SUM(AS4:AS10)</f>
        <v>1176224</v>
      </c>
      <c r="AT11" s="6">
        <f t="shared" si="12"/>
        <v>1</v>
      </c>
      <c r="AV11" s="28">
        <f>SUM(AV4:AV10)</f>
        <v>767860</v>
      </c>
      <c r="AW11" s="6">
        <f t="shared" si="13"/>
        <v>1</v>
      </c>
      <c r="AY11" s="28">
        <f>SUM(AY4:AY10)</f>
        <v>1529125</v>
      </c>
      <c r="AZ11" s="6">
        <f t="shared" si="14"/>
        <v>1</v>
      </c>
      <c r="BB11" s="28">
        <f>SUM(BB4:BB10)</f>
        <v>1688023</v>
      </c>
      <c r="BC11" s="6">
        <f t="shared" si="15"/>
        <v>1</v>
      </c>
      <c r="BE11" s="28">
        <f>SUM(BE4:BE10)</f>
        <v>801364</v>
      </c>
      <c r="BF11" s="6">
        <f t="shared" si="16"/>
        <v>1</v>
      </c>
      <c r="BH11" s="39">
        <f>SUM(BH4:BH10)</f>
        <v>1261063</v>
      </c>
      <c r="BI11" s="6">
        <f t="shared" si="17"/>
        <v>1</v>
      </c>
      <c r="BK11" s="39">
        <f>SUM(BK4:BK10)</f>
        <v>885627</v>
      </c>
      <c r="BL11" s="6">
        <f t="shared" si="18"/>
        <v>1</v>
      </c>
      <c r="BN11" s="39">
        <f>SUM(BN4:BN10)</f>
        <v>0</v>
      </c>
      <c r="BO11" s="6" t="e">
        <f t="shared" si="19"/>
        <v>#DIV/0!</v>
      </c>
      <c r="CW11" s="7"/>
    </row>
    <row r="12" spans="1:101" x14ac:dyDescent="0.25">
      <c r="A12" s="10"/>
      <c r="B12" s="12"/>
      <c r="D12" s="6"/>
      <c r="E12" s="12"/>
      <c r="G12" s="6"/>
      <c r="H12" s="12"/>
      <c r="J12" s="6"/>
      <c r="K12" s="12"/>
      <c r="M12" s="6"/>
      <c r="N12" s="12"/>
      <c r="P12" s="6"/>
      <c r="S12" s="6"/>
      <c r="V12" s="6"/>
      <c r="Y12" s="6"/>
      <c r="AB12" s="6"/>
      <c r="AE12" s="6"/>
      <c r="CW12" s="7"/>
    </row>
    <row r="13" spans="1:101" s="14" customFormat="1" x14ac:dyDescent="0.25">
      <c r="A13" s="23" t="s">
        <v>16</v>
      </c>
      <c r="B13" s="12"/>
      <c r="D13" s="26"/>
      <c r="E13" s="12"/>
      <c r="G13" s="26"/>
      <c r="H13" s="12"/>
      <c r="J13" s="26"/>
      <c r="K13" s="12"/>
      <c r="M13" s="26"/>
      <c r="N13" s="12"/>
      <c r="P13" s="26"/>
      <c r="S13" s="26"/>
      <c r="V13" s="26"/>
      <c r="Y13" s="26"/>
      <c r="AB13" s="26"/>
      <c r="AE13" s="26"/>
      <c r="AG13" s="29"/>
      <c r="AH13" s="26"/>
      <c r="BH13" s="37"/>
      <c r="BK13" s="37"/>
      <c r="BN13" s="37"/>
      <c r="CW13" s="27"/>
    </row>
    <row r="14" spans="1:101" x14ac:dyDescent="0.25">
      <c r="A14" s="16" t="s">
        <v>8</v>
      </c>
      <c r="B14" s="12"/>
      <c r="C14" s="17">
        <v>60726</v>
      </c>
      <c r="D14" s="19">
        <f>C14/C$19</f>
        <v>0.14882255056452384</v>
      </c>
      <c r="E14" s="12"/>
      <c r="F14" s="17">
        <v>224608</v>
      </c>
      <c r="G14" s="19">
        <f>F14/F$19</f>
        <v>0.96887293809096553</v>
      </c>
      <c r="H14" s="12"/>
      <c r="I14" s="17">
        <v>411589</v>
      </c>
      <c r="J14" s="19">
        <f>I14/I$19</f>
        <v>0.90327500806517103</v>
      </c>
      <c r="K14" s="12"/>
      <c r="L14" s="17">
        <v>442991</v>
      </c>
      <c r="M14" s="19">
        <f>L14/L$19</f>
        <v>0.87809147005012955</v>
      </c>
      <c r="N14" s="12"/>
      <c r="O14" s="17">
        <v>284392</v>
      </c>
      <c r="P14" s="19">
        <f>O14/O$19</f>
        <v>0.86595050180259181</v>
      </c>
      <c r="R14" s="17">
        <v>271231</v>
      </c>
      <c r="S14" s="19">
        <f>R14/R$19</f>
        <v>0.98066729819436105</v>
      </c>
      <c r="U14" s="17">
        <v>267528</v>
      </c>
      <c r="V14" s="19">
        <f>U14/U$19</f>
        <v>0.94152923538230882</v>
      </c>
      <c r="X14" s="17">
        <v>335120</v>
      </c>
      <c r="Y14" s="19">
        <v>0.95379999999999998</v>
      </c>
      <c r="AA14" s="17">
        <v>489368</v>
      </c>
      <c r="AB14" s="19">
        <f t="shared" ref="AB14:AB19" si="20">AA14/$AA$19</f>
        <v>0.95147250679042705</v>
      </c>
      <c r="AD14" s="3">
        <v>540915</v>
      </c>
      <c r="AE14" s="19">
        <f t="shared" ref="AE14:AE19" si="21">(AD14/$AD$19)</f>
        <v>0.94829490469979383</v>
      </c>
      <c r="AG14" s="28">
        <v>440445</v>
      </c>
      <c r="AH14" s="6">
        <v>0.94369999999999998</v>
      </c>
      <c r="AJ14" s="28">
        <v>310121</v>
      </c>
      <c r="AK14" s="6">
        <f t="shared" ref="AK14:AK19" si="22">AJ14/$AJ$19</f>
        <v>0.94274310242099246</v>
      </c>
      <c r="AM14" s="28">
        <v>392365</v>
      </c>
      <c r="AN14" s="6">
        <f t="shared" ref="AN14:AN19" si="23">AM14/$AM$19</f>
        <v>0.95462684969368439</v>
      </c>
      <c r="AP14" s="28">
        <v>435938</v>
      </c>
      <c r="AQ14" s="20">
        <f t="shared" ref="AQ14:AQ19" si="24">AP14/$AP$19</f>
        <v>0.94797569705694318</v>
      </c>
      <c r="AS14" s="28">
        <v>56464</v>
      </c>
      <c r="AT14" s="6">
        <f t="shared" ref="AT14:AT19" si="25">AS14/$AS$19</f>
        <v>0.10025995425941446</v>
      </c>
      <c r="AV14" s="28">
        <v>45646</v>
      </c>
      <c r="AW14" s="6">
        <f t="shared" ref="AW14:AW19" si="26">AV14/$AV$19</f>
        <v>4.5396591128340893E-2</v>
      </c>
      <c r="AY14" s="28">
        <v>46456</v>
      </c>
      <c r="AZ14" s="6">
        <f t="shared" ref="AZ14:AZ19" si="27">AY14/$AY$19</f>
        <v>4.5429875404244334E-2</v>
      </c>
      <c r="BB14" s="28">
        <v>46456</v>
      </c>
      <c r="BC14" s="6">
        <f>BB14/$BB$19</f>
        <v>0.49959671782077064</v>
      </c>
      <c r="BE14" s="28">
        <v>46456</v>
      </c>
      <c r="BF14" s="6">
        <f t="shared" ref="BF14:BF19" si="28">BE14/$BE$19</f>
        <v>6.0847378596015113E-2</v>
      </c>
      <c r="BH14" s="39">
        <v>464564</v>
      </c>
      <c r="BI14" s="6">
        <f t="shared" ref="BI14:BI19" si="29">BH14/$BH$19</f>
        <v>0.85583434656055413</v>
      </c>
      <c r="BK14">
        <v>4563</v>
      </c>
      <c r="BL14" s="6">
        <f t="shared" ref="BL14:BL19" si="30">BK14/$BK$19</f>
        <v>9.7399894552820717E-3</v>
      </c>
      <c r="BO14" s="6" t="e">
        <f t="shared" ref="BO14:BO19" si="31">BN14/$BN$19</f>
        <v>#DIV/0!</v>
      </c>
      <c r="CW14" s="7"/>
    </row>
    <row r="15" spans="1:101" x14ac:dyDescent="0.25">
      <c r="A15" s="16" t="s">
        <v>17</v>
      </c>
      <c r="B15" s="12"/>
      <c r="C15" s="17">
        <v>343234</v>
      </c>
      <c r="D15" s="19">
        <f>C15/C$19</f>
        <v>0.84117115107966567</v>
      </c>
      <c r="E15" s="12"/>
      <c r="F15" s="17">
        <v>342</v>
      </c>
      <c r="G15" s="19">
        <f>F15/F$19</f>
        <v>1.4752570915867211E-3</v>
      </c>
      <c r="H15" s="12"/>
      <c r="I15" s="17">
        <v>342</v>
      </c>
      <c r="J15" s="19">
        <f>I15/I$19</f>
        <v>7.5055468624838967E-4</v>
      </c>
      <c r="K15" s="12"/>
      <c r="L15" s="17">
        <v>32424</v>
      </c>
      <c r="M15" s="19">
        <f>L15/L$19</f>
        <v>6.4270465596152973E-2</v>
      </c>
      <c r="N15" s="12"/>
      <c r="O15" s="17">
        <v>23424</v>
      </c>
      <c r="P15" s="19">
        <f>O15/O$19</f>
        <v>7.132417421806489E-2</v>
      </c>
      <c r="R15" s="17">
        <v>2342</v>
      </c>
      <c r="S15" s="19">
        <f>R15/R$19</f>
        <v>8.4677740095018411E-3</v>
      </c>
      <c r="U15" s="17">
        <v>2342</v>
      </c>
      <c r="V15" s="19">
        <f>U15/U$19</f>
        <v>8.2423576943922404E-3</v>
      </c>
      <c r="X15" s="17">
        <v>2342</v>
      </c>
      <c r="Y15" s="19">
        <v>0</v>
      </c>
      <c r="AA15" s="17">
        <v>0</v>
      </c>
      <c r="AB15" s="19">
        <f t="shared" si="20"/>
        <v>0</v>
      </c>
      <c r="AD15" s="28">
        <v>0</v>
      </c>
      <c r="AE15" s="20">
        <f t="shared" si="21"/>
        <v>0</v>
      </c>
      <c r="AG15" s="28">
        <v>0</v>
      </c>
      <c r="AH15" s="6">
        <v>0</v>
      </c>
      <c r="AJ15" s="28">
        <v>0</v>
      </c>
      <c r="AK15" s="6">
        <f t="shared" si="22"/>
        <v>0</v>
      </c>
      <c r="AM15" s="28">
        <v>1</v>
      </c>
      <c r="AN15" s="6">
        <f t="shared" si="23"/>
        <v>2.4330071481750012E-6</v>
      </c>
      <c r="AP15" s="28">
        <v>2</v>
      </c>
      <c r="AQ15" s="20">
        <f t="shared" si="24"/>
        <v>4.3491308262043833E-6</v>
      </c>
      <c r="AS15" s="28">
        <v>456456</v>
      </c>
      <c r="AT15" s="6">
        <f t="shared" si="25"/>
        <v>0.81050328849240738</v>
      </c>
      <c r="AV15" s="28">
        <v>456464</v>
      </c>
      <c r="AW15" s="6">
        <f t="shared" si="26"/>
        <v>0.4539698894274854</v>
      </c>
      <c r="AY15" s="28">
        <v>46456</v>
      </c>
      <c r="AZ15" s="6">
        <f t="shared" si="27"/>
        <v>4.5429875404244334E-2</v>
      </c>
      <c r="BB15" s="28">
        <v>4646</v>
      </c>
      <c r="BC15" s="6">
        <f>BB15/$AY$19</f>
        <v>4.543378705185965E-3</v>
      </c>
      <c r="BE15" s="28">
        <v>646456</v>
      </c>
      <c r="BF15" s="6">
        <f t="shared" si="28"/>
        <v>0.8467184643031157</v>
      </c>
      <c r="BH15" s="39">
        <v>4564</v>
      </c>
      <c r="BI15" s="6">
        <f t="shared" si="29"/>
        <v>8.407943701411149E-3</v>
      </c>
      <c r="BK15">
        <v>456464</v>
      </c>
      <c r="BL15" s="6">
        <f t="shared" si="30"/>
        <v>0.97434901308697686</v>
      </c>
      <c r="BO15" s="6" t="e">
        <f t="shared" si="31"/>
        <v>#DIV/0!</v>
      </c>
      <c r="CW15" s="7"/>
    </row>
    <row r="16" spans="1:101" x14ac:dyDescent="0.25">
      <c r="A16" s="16" t="s">
        <v>18</v>
      </c>
      <c r="B16" s="12"/>
      <c r="C16" s="17">
        <v>1707</v>
      </c>
      <c r="D16" s="19">
        <f>C16/C$19</f>
        <v>4.1833826336930176E-3</v>
      </c>
      <c r="E16" s="12"/>
      <c r="F16" s="17">
        <v>5552</v>
      </c>
      <c r="G16" s="19">
        <f>F16/F$19</f>
        <v>2.3949202843536476E-2</v>
      </c>
      <c r="H16" s="12"/>
      <c r="I16" s="17">
        <v>19337</v>
      </c>
      <c r="J16" s="19">
        <f>I16/I$19</f>
        <v>4.2437064233874597E-2</v>
      </c>
      <c r="K16" s="12"/>
      <c r="L16" s="17">
        <v>28749</v>
      </c>
      <c r="M16" s="19">
        <f>L16/L$19</f>
        <v>5.6985924482599364E-2</v>
      </c>
      <c r="N16" s="12"/>
      <c r="O16" s="17">
        <v>18375</v>
      </c>
      <c r="P16" s="19">
        <f>O16/O$19</f>
        <v>5.5950380005846241E-2</v>
      </c>
      <c r="R16" s="17">
        <v>2342</v>
      </c>
      <c r="S16" s="19">
        <f>R16/R$19</f>
        <v>8.4677740095018411E-3</v>
      </c>
      <c r="U16" s="17">
        <v>14031</v>
      </c>
      <c r="V16" s="19">
        <f>U16/U$19</f>
        <v>4.9380239457735918E-2</v>
      </c>
      <c r="X16" s="17">
        <v>15651</v>
      </c>
      <c r="Y16" s="19">
        <v>4.4499999999999998E-2</v>
      </c>
      <c r="AA16" s="17">
        <v>24553</v>
      </c>
      <c r="AB16" s="19">
        <f t="shared" si="20"/>
        <v>4.7738112134886948E-2</v>
      </c>
      <c r="AD16" s="28">
        <v>29261</v>
      </c>
      <c r="AE16" s="20">
        <f t="shared" si="21"/>
        <v>5.1298368886831883E-2</v>
      </c>
      <c r="AG16" s="28">
        <v>25848</v>
      </c>
      <c r="AH16" s="6">
        <v>5.5300000000000002E-2</v>
      </c>
      <c r="AJ16" s="28">
        <v>18323</v>
      </c>
      <c r="AK16" s="6">
        <f t="shared" si="22"/>
        <v>5.5700458419971059E-2</v>
      </c>
      <c r="AM16" s="28">
        <v>18115</v>
      </c>
      <c r="AN16" s="6">
        <f t="shared" si="23"/>
        <v>4.4073924489190147E-2</v>
      </c>
      <c r="AP16" s="28">
        <v>23638</v>
      </c>
      <c r="AQ16" s="20">
        <f t="shared" si="24"/>
        <v>5.1402377234909605E-2</v>
      </c>
      <c r="AS16" s="28">
        <v>4564</v>
      </c>
      <c r="AT16" s="6">
        <f t="shared" si="25"/>
        <v>8.1040385243689363E-3</v>
      </c>
      <c r="AV16" s="28">
        <v>464</v>
      </c>
      <c r="AW16" s="6">
        <f t="shared" si="26"/>
        <v>4.6146471286750594E-4</v>
      </c>
      <c r="AY16" s="28">
        <v>464646</v>
      </c>
      <c r="AZ16" s="6">
        <f t="shared" si="27"/>
        <v>0.45438285446617255</v>
      </c>
      <c r="BB16" s="28">
        <v>9416</v>
      </c>
      <c r="BC16" s="6">
        <f>BB16/$AY$19</f>
        <v>9.2080184864466296E-3</v>
      </c>
      <c r="BE16" s="28">
        <v>21774</v>
      </c>
      <c r="BF16" s="6">
        <f t="shared" si="28"/>
        <v>2.8519261700310682E-2</v>
      </c>
      <c r="BH16" s="39">
        <v>4564</v>
      </c>
      <c r="BI16" s="6">
        <f t="shared" si="29"/>
        <v>8.407943701411149E-3</v>
      </c>
      <c r="BK16">
        <v>456</v>
      </c>
      <c r="BL16" s="6">
        <f t="shared" si="30"/>
        <v>9.7335857804265271E-4</v>
      </c>
      <c r="BO16" s="6" t="e">
        <f t="shared" si="31"/>
        <v>#DIV/0!</v>
      </c>
      <c r="CW16" s="7"/>
    </row>
    <row r="17" spans="1:101" x14ac:dyDescent="0.25">
      <c r="A17" s="16" t="s">
        <v>19</v>
      </c>
      <c r="B17" s="12"/>
      <c r="C17" s="17">
        <v>34</v>
      </c>
      <c r="D17" s="19">
        <f>C17/C$19</f>
        <v>8.3324551579122793E-5</v>
      </c>
      <c r="E17" s="12"/>
      <c r="F17" s="17">
        <v>888</v>
      </c>
      <c r="G17" s="19">
        <f>F17/F$19</f>
        <v>3.8304920974532404E-3</v>
      </c>
      <c r="H17" s="12"/>
      <c r="I17" s="17">
        <v>972</v>
      </c>
      <c r="J17" s="19">
        <f>I17/I$19</f>
        <v>2.133155424074371E-3</v>
      </c>
      <c r="K17" s="12"/>
      <c r="L17" s="17">
        <v>329</v>
      </c>
      <c r="M17" s="19">
        <f>L17/L$19</f>
        <v>6.5213987111813242E-4</v>
      </c>
      <c r="N17" s="12"/>
      <c r="O17" s="17">
        <v>2225</v>
      </c>
      <c r="P17" s="19">
        <f>O17/O$19</f>
        <v>6.7749439734970281E-3</v>
      </c>
      <c r="R17" s="17">
        <v>663</v>
      </c>
      <c r="S17" s="19">
        <f>R17/R$19</f>
        <v>2.3971537866352348E-3</v>
      </c>
      <c r="U17" s="17">
        <v>241</v>
      </c>
      <c r="V17" s="19">
        <f>U17/U$19</f>
        <v>8.4816746556299314E-4</v>
      </c>
      <c r="X17" s="17">
        <v>549</v>
      </c>
      <c r="Y17" s="19">
        <v>1.5E-3</v>
      </c>
      <c r="AA17" s="17">
        <v>404</v>
      </c>
      <c r="AB17" s="19">
        <f t="shared" si="20"/>
        <v>7.8549249796335799E-4</v>
      </c>
      <c r="AD17" s="28">
        <v>228</v>
      </c>
      <c r="AE17" s="20">
        <f t="shared" si="21"/>
        <v>3.9971388900576429E-4</v>
      </c>
      <c r="AG17" s="28">
        <v>386</v>
      </c>
      <c r="AH17" s="6">
        <v>8.0000000000000004E-4</v>
      </c>
      <c r="AJ17" s="28">
        <v>512</v>
      </c>
      <c r="AK17" s="6">
        <f t="shared" si="22"/>
        <v>1.5564391590364669E-3</v>
      </c>
      <c r="AM17" s="28">
        <v>533</v>
      </c>
      <c r="AN17" s="6">
        <f t="shared" si="23"/>
        <v>1.2967928099772757E-3</v>
      </c>
      <c r="AP17" s="28">
        <v>284</v>
      </c>
      <c r="AQ17" s="20">
        <f t="shared" si="24"/>
        <v>6.1757657732102237E-4</v>
      </c>
      <c r="AS17" s="28">
        <v>46</v>
      </c>
      <c r="AT17" s="6">
        <f t="shared" si="25"/>
        <v>8.1679617029134765E-5</v>
      </c>
      <c r="AV17" s="28">
        <v>456464</v>
      </c>
      <c r="AW17" s="6">
        <f t="shared" si="26"/>
        <v>0.4539698894274854</v>
      </c>
      <c r="AY17" s="28">
        <v>464564</v>
      </c>
      <c r="AZ17" s="6">
        <f t="shared" si="27"/>
        <v>0.45430266569005867</v>
      </c>
      <c r="BB17" s="28">
        <v>46</v>
      </c>
      <c r="BC17" s="6">
        <f>BB17/$AY$19</f>
        <v>4.4983947576098661E-5</v>
      </c>
      <c r="BE17" s="28">
        <v>46456</v>
      </c>
      <c r="BF17" s="6">
        <f t="shared" si="28"/>
        <v>6.0847378596015113E-2</v>
      </c>
      <c r="BH17" s="39">
        <v>64564</v>
      </c>
      <c r="BI17" s="6">
        <f t="shared" si="29"/>
        <v>0.11894182233521242</v>
      </c>
      <c r="BK17">
        <v>4656</v>
      </c>
      <c r="BL17" s="6">
        <f t="shared" si="30"/>
        <v>9.9385033758039275E-3</v>
      </c>
      <c r="BO17" s="6" t="e">
        <f t="shared" si="31"/>
        <v>#DIV/0!</v>
      </c>
      <c r="CW17" s="7"/>
    </row>
    <row r="18" spans="1:101" x14ac:dyDescent="0.25">
      <c r="A18" s="16" t="s">
        <v>20</v>
      </c>
      <c r="B18" s="12"/>
      <c r="C18" s="17">
        <v>2342</v>
      </c>
      <c r="D18" s="19">
        <f>C18/C$19</f>
        <v>5.739591170538399E-3</v>
      </c>
      <c r="E18" s="12"/>
      <c r="F18" s="17">
        <v>434</v>
      </c>
      <c r="G18" s="19">
        <f>F18/F$19</f>
        <v>1.8721098764580026E-3</v>
      </c>
      <c r="H18" s="12"/>
      <c r="I18" s="17">
        <v>23423</v>
      </c>
      <c r="J18" s="19">
        <v>0</v>
      </c>
      <c r="K18" s="12"/>
      <c r="L18" s="17">
        <v>2342</v>
      </c>
      <c r="M18" s="19"/>
      <c r="N18" s="12"/>
      <c r="O18" s="17">
        <v>234234</v>
      </c>
      <c r="P18" s="19"/>
      <c r="R18" s="17">
        <v>23424</v>
      </c>
      <c r="S18" s="19"/>
      <c r="U18" s="17">
        <v>234234</v>
      </c>
      <c r="V18" s="19"/>
      <c r="X18" s="17">
        <v>23424</v>
      </c>
      <c r="Y18" s="19"/>
      <c r="AA18" s="17">
        <v>2</v>
      </c>
      <c r="AB18" s="19">
        <f t="shared" si="20"/>
        <v>3.8885767225908813E-6</v>
      </c>
      <c r="AD18" s="28">
        <v>4</v>
      </c>
      <c r="AE18" s="20">
        <f t="shared" si="21"/>
        <v>7.0125243685221802E-6</v>
      </c>
      <c r="AG18" s="28">
        <v>2</v>
      </c>
      <c r="AH18" s="6">
        <v>0</v>
      </c>
      <c r="AJ18" s="28">
        <v>0</v>
      </c>
      <c r="AK18" s="6">
        <f t="shared" si="22"/>
        <v>0</v>
      </c>
      <c r="AM18" s="28">
        <v>0</v>
      </c>
      <c r="AN18" s="6">
        <f t="shared" si="23"/>
        <v>0</v>
      </c>
      <c r="AP18" s="28">
        <v>0</v>
      </c>
      <c r="AQ18" s="20">
        <f t="shared" si="24"/>
        <v>0</v>
      </c>
      <c r="AS18" s="28">
        <v>45646</v>
      </c>
      <c r="AT18" s="6">
        <f t="shared" si="25"/>
        <v>8.1051039106780118E-2</v>
      </c>
      <c r="AV18" s="28">
        <v>46456</v>
      </c>
      <c r="AW18" s="6">
        <f t="shared" si="26"/>
        <v>4.6202165303820805E-2</v>
      </c>
      <c r="AY18" s="28">
        <v>465</v>
      </c>
      <c r="AZ18" s="6">
        <f t="shared" si="27"/>
        <v>4.5472903528012774E-4</v>
      </c>
      <c r="BB18" s="28">
        <v>32423</v>
      </c>
      <c r="BC18" s="6">
        <f>BB18/$AY$19</f>
        <v>3.1706837657822756E-2</v>
      </c>
      <c r="BE18" s="28">
        <v>2342</v>
      </c>
      <c r="BF18" s="6">
        <f t="shared" si="28"/>
        <v>3.0675168045433826E-3</v>
      </c>
      <c r="BH18" s="39">
        <v>4564</v>
      </c>
      <c r="BI18" s="6">
        <f t="shared" si="29"/>
        <v>8.407943701411149E-3</v>
      </c>
      <c r="BK18" s="39">
        <v>2342</v>
      </c>
      <c r="BL18" s="6">
        <f t="shared" si="30"/>
        <v>4.9991355038945017E-3</v>
      </c>
      <c r="BN18" s="39"/>
      <c r="BO18" s="6" t="e">
        <f t="shared" si="31"/>
        <v>#DIV/0!</v>
      </c>
      <c r="CW18" s="7"/>
    </row>
    <row r="19" spans="1:101" x14ac:dyDescent="0.25">
      <c r="A19" s="16" t="s">
        <v>15</v>
      </c>
      <c r="B19" s="12"/>
      <c r="C19" s="17">
        <f>SUM(C14:C18)</f>
        <v>408043</v>
      </c>
      <c r="D19" s="19">
        <f>C19/C$19</f>
        <v>1</v>
      </c>
      <c r="E19" s="12"/>
      <c r="F19" s="17">
        <f>SUM(F14:F18)</f>
        <v>231824</v>
      </c>
      <c r="G19" s="19">
        <f>F19/F$19</f>
        <v>1</v>
      </c>
      <c r="H19" s="12"/>
      <c r="I19" s="17">
        <f>SUM(I14:I18)</f>
        <v>455663</v>
      </c>
      <c r="J19" s="19">
        <f>I19/I$19</f>
        <v>1</v>
      </c>
      <c r="K19" s="12"/>
      <c r="L19" s="17">
        <f>SUM(L14:L17)</f>
        <v>504493</v>
      </c>
      <c r="M19" s="19">
        <f>L19/L$19</f>
        <v>1</v>
      </c>
      <c r="N19" s="12"/>
      <c r="O19" s="17">
        <f>SUM(O14:O17)</f>
        <v>328416</v>
      </c>
      <c r="P19" s="19">
        <f>O19/O$19</f>
        <v>1</v>
      </c>
      <c r="R19" s="17">
        <f>SUM(R14:R17)</f>
        <v>276578</v>
      </c>
      <c r="S19" s="19">
        <f>R19/R$19</f>
        <v>1</v>
      </c>
      <c r="U19" s="17">
        <f>SUM(U14:U17)</f>
        <v>284142</v>
      </c>
      <c r="V19" s="19">
        <f>U19/U$19</f>
        <v>1</v>
      </c>
      <c r="X19" s="17">
        <v>351320</v>
      </c>
      <c r="Y19" s="19">
        <v>1</v>
      </c>
      <c r="AA19" s="17">
        <v>514327</v>
      </c>
      <c r="AB19" s="19">
        <f t="shared" si="20"/>
        <v>1</v>
      </c>
      <c r="AD19" s="28">
        <f>(SUM(AD14:AD18))</f>
        <v>570408</v>
      </c>
      <c r="AE19" s="20">
        <f t="shared" si="21"/>
        <v>1</v>
      </c>
      <c r="AG19" s="28">
        <v>466681</v>
      </c>
      <c r="AH19" s="6">
        <v>1</v>
      </c>
      <c r="AJ19" s="28">
        <v>328956</v>
      </c>
      <c r="AK19" s="6">
        <f t="shared" si="22"/>
        <v>1</v>
      </c>
      <c r="AM19" s="28">
        <f>SUM(AM14:AM18)</f>
        <v>411014</v>
      </c>
      <c r="AN19" s="6">
        <f t="shared" si="23"/>
        <v>1</v>
      </c>
      <c r="AP19" s="28">
        <f>SUM(AP14:AP18)</f>
        <v>459862</v>
      </c>
      <c r="AQ19" s="20">
        <f t="shared" si="24"/>
        <v>1</v>
      </c>
      <c r="AS19" s="28">
        <f>SUM(AS14:AS18)</f>
        <v>563176</v>
      </c>
      <c r="AT19" s="6">
        <f t="shared" si="25"/>
        <v>1</v>
      </c>
      <c r="AV19" s="28">
        <f>SUM(AV14:AV18)</f>
        <v>1005494</v>
      </c>
      <c r="AW19" s="6">
        <f t="shared" si="26"/>
        <v>1</v>
      </c>
      <c r="AY19" s="28">
        <f>SUM(AY14:AY18)</f>
        <v>1022587</v>
      </c>
      <c r="AZ19" s="6">
        <f t="shared" si="27"/>
        <v>1</v>
      </c>
      <c r="BB19" s="28">
        <f>SUM(BB14:BB18)</f>
        <v>92987</v>
      </c>
      <c r="BC19" s="6">
        <f>BB19/$AY$19</f>
        <v>9.093309420127578E-2</v>
      </c>
      <c r="BE19" s="28">
        <f>SUM(BE14:BE18)</f>
        <v>763484</v>
      </c>
      <c r="BF19" s="6">
        <f t="shared" si="28"/>
        <v>1</v>
      </c>
      <c r="BH19" s="39">
        <f>SUM(BH14:BH18)</f>
        <v>542820</v>
      </c>
      <c r="BI19" s="6">
        <f t="shared" si="29"/>
        <v>1</v>
      </c>
      <c r="BK19" s="39">
        <f>SUM(BK14:BK18)</f>
        <v>468481</v>
      </c>
      <c r="BL19" s="6">
        <f t="shared" si="30"/>
        <v>1</v>
      </c>
      <c r="BN19" s="39">
        <f>SUM(BN14:BN18)</f>
        <v>0</v>
      </c>
      <c r="BO19" s="6" t="e">
        <f t="shared" si="31"/>
        <v>#DIV/0!</v>
      </c>
      <c r="CW19" s="7"/>
    </row>
    <row r="20" spans="1:101" x14ac:dyDescent="0.25">
      <c r="A20" s="10"/>
      <c r="B20" s="12"/>
      <c r="E20" s="12"/>
      <c r="H20" s="12"/>
      <c r="K20" s="12"/>
      <c r="N20" s="12"/>
      <c r="AP20" s="28"/>
      <c r="AV20" s="28"/>
      <c r="AW20" s="6"/>
      <c r="AY20" s="28"/>
      <c r="AZ20" s="6"/>
      <c r="BB20" s="28"/>
      <c r="BC20" s="6"/>
      <c r="BE20" s="28"/>
      <c r="BF20" s="6"/>
      <c r="BH20" s="39"/>
      <c r="BI20" s="6"/>
      <c r="BK20" s="39"/>
      <c r="BL20" s="6"/>
      <c r="BN20" s="39"/>
      <c r="BO20" s="6"/>
      <c r="CW20" s="7"/>
    </row>
    <row r="21" spans="1:101" s="14" customFormat="1" x14ac:dyDescent="0.25">
      <c r="A21" s="23" t="s">
        <v>21</v>
      </c>
      <c r="B21" s="12"/>
      <c r="E21" s="12"/>
      <c r="H21" s="12"/>
      <c r="K21" s="12"/>
      <c r="N21" s="12"/>
      <c r="AG21" s="29"/>
      <c r="AH21" s="26"/>
      <c r="BH21" s="37"/>
      <c r="BK21" s="37"/>
      <c r="BN21" s="37"/>
      <c r="CW21" s="27"/>
    </row>
    <row r="22" spans="1:101" x14ac:dyDescent="0.25">
      <c r="A22" s="10" t="s">
        <v>22</v>
      </c>
      <c r="B22" s="12"/>
      <c r="C22" s="17">
        <v>35435</v>
      </c>
      <c r="D22" s="20">
        <f t="shared" ref="D22:D27" si="32">C22/$C$27</f>
        <v>0.47282601443763927</v>
      </c>
      <c r="E22" s="12"/>
      <c r="F22" s="17">
        <v>34534</v>
      </c>
      <c r="G22" s="20">
        <f t="shared" ref="G22:G27" si="33">F22/$F$27</f>
        <v>0.83885542168674698</v>
      </c>
      <c r="H22" s="12"/>
      <c r="I22" s="17">
        <v>34535</v>
      </c>
      <c r="J22" s="20">
        <f t="shared" ref="J22:J27" si="34">I22/$I$27</f>
        <v>0.89817945383615083</v>
      </c>
      <c r="K22" s="12"/>
      <c r="L22" s="17">
        <v>35353</v>
      </c>
      <c r="M22" s="20">
        <f t="shared" ref="M22:M27" si="35">L22/$L$27</f>
        <v>0.98848035789179367</v>
      </c>
      <c r="N22" s="12"/>
      <c r="O22" s="17">
        <v>35453</v>
      </c>
      <c r="P22" s="20">
        <f t="shared" ref="P22:P27" si="36">O22/$O$27</f>
        <v>0.8018863656925721</v>
      </c>
      <c r="R22" s="17">
        <v>899</v>
      </c>
      <c r="S22" s="20">
        <f t="shared" ref="S22:S27" si="37">R22/$R$27</f>
        <v>1.6710099294049421E-3</v>
      </c>
      <c r="U22" s="17">
        <v>285</v>
      </c>
      <c r="V22" s="20">
        <f t="shared" ref="V22:V27" si="38">U22/U$27</f>
        <v>0.13182238667900092</v>
      </c>
      <c r="X22" s="17">
        <v>86</v>
      </c>
      <c r="Y22" s="20">
        <f t="shared" ref="Y22:Y27" si="39">X22/$X$27</f>
        <v>8.9676746611053182E-2</v>
      </c>
      <c r="AA22" s="17">
        <v>66</v>
      </c>
      <c r="AB22" s="20">
        <f t="shared" ref="AB22:AB27" si="40">AA22/$AA$27</f>
        <v>5.124223602484472E-2</v>
      </c>
      <c r="AD22" s="17">
        <v>92</v>
      </c>
      <c r="AE22" s="20">
        <f t="shared" ref="AE22:AE27" si="41">AD22/$AD$27</f>
        <v>5.5995130858186241E-2</v>
      </c>
      <c r="AG22" s="28">
        <v>164</v>
      </c>
      <c r="AH22" s="6">
        <f t="shared" ref="AH22:AH27" si="42">AG22/$AG$27</f>
        <v>7.5576036866359442E-2</v>
      </c>
      <c r="AJ22" s="28">
        <v>80</v>
      </c>
      <c r="AK22" s="6">
        <f t="shared" ref="AK22:AK27" si="43">AJ22/$AJ$27</f>
        <v>5.2321778940483975E-2</v>
      </c>
      <c r="AM22" s="28">
        <v>76</v>
      </c>
      <c r="AN22" s="6">
        <f t="shared" ref="AN22:AN27" si="44">AM22/$AM$27</f>
        <v>3.7037037037037035E-2</v>
      </c>
      <c r="AP22" s="28">
        <v>5345</v>
      </c>
      <c r="AQ22" s="20">
        <f t="shared" ref="AQ22:AQ27" si="45">AP22/$AP$27</f>
        <v>0.57306743861906295</v>
      </c>
      <c r="AS22" s="28">
        <v>345</v>
      </c>
      <c r="AT22" s="6">
        <f t="shared" ref="AT22:AT27" si="46">AS22/$AS$27</f>
        <v>8.8611496378486667E-3</v>
      </c>
      <c r="AV22" s="28">
        <v>34535</v>
      </c>
      <c r="AW22" s="6">
        <f t="shared" ref="AW22:AW27" si="47">AV22/$AV$27</f>
        <v>0.32486407164224035</v>
      </c>
      <c r="AY22" s="28">
        <v>45345</v>
      </c>
      <c r="AZ22" s="6">
        <f>AY22/$AY$27</f>
        <v>0.55716655403329851</v>
      </c>
      <c r="BB22" s="28">
        <v>3453</v>
      </c>
      <c r="BC22" s="6">
        <f>BB22/$BB$27</f>
        <v>8.6586925449484695E-2</v>
      </c>
      <c r="BE22" s="28">
        <v>53</v>
      </c>
      <c r="BF22" s="6">
        <f t="shared" ref="BF22:BF27" si="48">BE22/$BE$27</f>
        <v>1.3227843362368034E-3</v>
      </c>
      <c r="BH22" s="39">
        <v>35345</v>
      </c>
      <c r="BI22" s="6">
        <f t="shared" ref="BI22:BI27" si="49">BH22/$BH$27</f>
        <v>0.8893837598449964</v>
      </c>
      <c r="BK22" s="39">
        <v>6556</v>
      </c>
      <c r="BL22" s="6">
        <f t="shared" ref="BL22:BL27" si="50">BK22/$BK$27</f>
        <v>0.80431848852901489</v>
      </c>
      <c r="BN22" s="39">
        <v>52</v>
      </c>
      <c r="BO22" s="6" t="e">
        <f t="shared" ref="BO22:BO27" si="51">BN22/$BN$27</f>
        <v>#DIV/0!</v>
      </c>
      <c r="CW22" s="7"/>
    </row>
    <row r="23" spans="1:101" x14ac:dyDescent="0.25">
      <c r="A23" s="10" t="s">
        <v>23</v>
      </c>
      <c r="B23" s="12"/>
      <c r="C23" s="17">
        <v>35345</v>
      </c>
      <c r="D23" s="20">
        <f t="shared" si="32"/>
        <v>0.47162510174399208</v>
      </c>
      <c r="E23" s="12"/>
      <c r="F23" s="17">
        <v>2744</v>
      </c>
      <c r="G23" s="20">
        <f t="shared" si="33"/>
        <v>6.6653711620676251E-2</v>
      </c>
      <c r="H23" s="12"/>
      <c r="I23" s="17">
        <v>345</v>
      </c>
      <c r="J23" s="20">
        <f t="shared" si="34"/>
        <v>8.9726918075422619E-3</v>
      </c>
      <c r="K23" s="12"/>
      <c r="L23" s="17">
        <v>3</v>
      </c>
      <c r="M23" s="20">
        <f t="shared" si="35"/>
        <v>8.3880889137424863E-5</v>
      </c>
      <c r="N23" s="12"/>
      <c r="O23" s="17">
        <v>535</v>
      </c>
      <c r="P23" s="20">
        <f t="shared" si="36"/>
        <v>1.2100787116619922E-2</v>
      </c>
      <c r="R23" s="17">
        <v>535453</v>
      </c>
      <c r="S23" s="20">
        <f t="shared" si="37"/>
        <v>0.99526949914311946</v>
      </c>
      <c r="U23" s="17">
        <v>594</v>
      </c>
      <c r="V23" s="20">
        <f t="shared" si="38"/>
        <v>0.27474560592044406</v>
      </c>
      <c r="X23" s="17">
        <v>239</v>
      </c>
      <c r="Y23" s="20">
        <f t="shared" si="39"/>
        <v>0.24921793534932221</v>
      </c>
      <c r="AA23" s="17">
        <v>408</v>
      </c>
      <c r="AB23" s="20">
        <f t="shared" si="40"/>
        <v>0.31677018633540371</v>
      </c>
      <c r="AD23" s="17">
        <v>667</v>
      </c>
      <c r="AE23" s="20">
        <f t="shared" si="41"/>
        <v>0.40596469872185026</v>
      </c>
      <c r="AG23" s="28">
        <v>1147</v>
      </c>
      <c r="AH23" s="6">
        <f t="shared" si="42"/>
        <v>0.52857142857142858</v>
      </c>
      <c r="AJ23" s="28">
        <v>796</v>
      </c>
      <c r="AK23" s="6">
        <f t="shared" si="43"/>
        <v>0.52060170045781562</v>
      </c>
      <c r="AM23" s="28">
        <v>1206</v>
      </c>
      <c r="AN23" s="6">
        <f t="shared" si="44"/>
        <v>0.58771929824561409</v>
      </c>
      <c r="AP23" s="28">
        <v>35</v>
      </c>
      <c r="AQ23" s="20">
        <f t="shared" si="45"/>
        <v>3.7525463707515816E-3</v>
      </c>
      <c r="AS23" s="28">
        <v>2091</v>
      </c>
      <c r="AT23" s="6">
        <f t="shared" si="46"/>
        <v>5.3706272152874095E-2</v>
      </c>
      <c r="AV23" s="28">
        <v>274</v>
      </c>
      <c r="AW23" s="6">
        <f t="shared" si="47"/>
        <v>2.5774650537128668E-3</v>
      </c>
      <c r="AY23" s="28">
        <v>350</v>
      </c>
      <c r="AZ23" s="6">
        <f>AY23/$AY$27</f>
        <v>4.3005467838053693E-3</v>
      </c>
      <c r="BB23" s="28">
        <v>384</v>
      </c>
      <c r="BC23" s="6">
        <f>BB23/$AY$27</f>
        <v>4.7183141856607484E-3</v>
      </c>
      <c r="BE23" s="28">
        <v>493</v>
      </c>
      <c r="BF23" s="6">
        <f t="shared" si="48"/>
        <v>1.2304390146504605E-2</v>
      </c>
      <c r="BH23" s="39">
        <v>345</v>
      </c>
      <c r="BI23" s="6">
        <f t="shared" si="49"/>
        <v>8.6812108401902316E-3</v>
      </c>
      <c r="BK23" s="39">
        <v>434</v>
      </c>
      <c r="BL23" s="6">
        <f t="shared" si="50"/>
        <v>5.3245000613421668E-2</v>
      </c>
      <c r="BN23" s="39">
        <v>494</v>
      </c>
      <c r="BO23" s="6" t="e">
        <f t="shared" si="51"/>
        <v>#DIV/0!</v>
      </c>
      <c r="CW23" s="7"/>
    </row>
    <row r="24" spans="1:101" x14ac:dyDescent="0.25">
      <c r="A24" s="10" t="s">
        <v>24</v>
      </c>
      <c r="B24" s="12"/>
      <c r="C24" s="17">
        <v>284</v>
      </c>
      <c r="D24" s="20">
        <f t="shared" si="32"/>
        <v>3.7895467221755199E-3</v>
      </c>
      <c r="E24" s="12"/>
      <c r="F24" s="17">
        <v>3545</v>
      </c>
      <c r="G24" s="20">
        <f t="shared" si="33"/>
        <v>8.6110571317528181E-2</v>
      </c>
      <c r="H24" s="12"/>
      <c r="I24" s="17">
        <v>3534</v>
      </c>
      <c r="J24" s="20">
        <f t="shared" si="34"/>
        <v>9.1911573472041611E-2</v>
      </c>
      <c r="K24" s="12"/>
      <c r="L24" s="17">
        <v>353</v>
      </c>
      <c r="M24" s="20">
        <f t="shared" si="35"/>
        <v>9.8699846218369917E-3</v>
      </c>
      <c r="N24" s="12"/>
      <c r="O24" s="17">
        <v>3453</v>
      </c>
      <c r="P24" s="20">
        <f t="shared" si="36"/>
        <v>7.8100968062969331E-2</v>
      </c>
      <c r="R24" s="17">
        <v>347</v>
      </c>
      <c r="S24" s="20">
        <f t="shared" si="37"/>
        <v>6.4498381034873735E-4</v>
      </c>
      <c r="U24" s="17">
        <v>267</v>
      </c>
      <c r="V24" s="20">
        <f t="shared" si="38"/>
        <v>0.12349676225716928</v>
      </c>
      <c r="X24" s="17">
        <v>110</v>
      </c>
      <c r="Y24" s="20">
        <f t="shared" si="39"/>
        <v>0.11470281543274244</v>
      </c>
      <c r="AA24" s="17">
        <v>168</v>
      </c>
      <c r="AB24" s="20">
        <f t="shared" si="40"/>
        <v>0.13043478260869565</v>
      </c>
      <c r="AD24" s="17">
        <v>154</v>
      </c>
      <c r="AE24" s="20">
        <f t="shared" si="41"/>
        <v>9.3730979914790014E-2</v>
      </c>
      <c r="AG24" s="28">
        <v>169</v>
      </c>
      <c r="AH24" s="6">
        <f t="shared" si="42"/>
        <v>7.7880184331797234E-2</v>
      </c>
      <c r="AJ24" s="28">
        <v>108</v>
      </c>
      <c r="AK24" s="6">
        <f t="shared" si="43"/>
        <v>7.0634401569653366E-2</v>
      </c>
      <c r="AM24" s="28">
        <v>107</v>
      </c>
      <c r="AN24" s="6">
        <f t="shared" si="44"/>
        <v>5.2144249512670562E-2</v>
      </c>
      <c r="AP24" s="28">
        <v>60</v>
      </c>
      <c r="AQ24" s="20">
        <f t="shared" si="45"/>
        <v>6.4329366355741395E-3</v>
      </c>
      <c r="AS24" s="28">
        <v>34535</v>
      </c>
      <c r="AT24" s="6">
        <f t="shared" si="46"/>
        <v>0.88701392099450349</v>
      </c>
      <c r="AV24" s="28">
        <v>35453</v>
      </c>
      <c r="AW24" s="6">
        <f t="shared" si="47"/>
        <v>0.33349952025285495</v>
      </c>
      <c r="AY24" s="28">
        <v>345</v>
      </c>
      <c r="AZ24" s="6">
        <f>AY24/$AY$27</f>
        <v>4.2391104011795782E-3</v>
      </c>
      <c r="BB24" s="28">
        <v>35353</v>
      </c>
      <c r="BC24" s="6">
        <f>BB24/$AY$27</f>
        <v>0.43439208699391779</v>
      </c>
      <c r="BE24" s="28">
        <v>3533</v>
      </c>
      <c r="BF24" s="6">
        <f t="shared" si="48"/>
        <v>8.8177303017445779E-2</v>
      </c>
      <c r="BH24" s="39">
        <v>3453</v>
      </c>
      <c r="BI24" s="6">
        <f t="shared" si="49"/>
        <v>8.6887597191817018E-2</v>
      </c>
      <c r="BK24" s="39">
        <v>543</v>
      </c>
      <c r="BL24" s="6">
        <f t="shared" si="50"/>
        <v>6.6617592933382402E-2</v>
      </c>
      <c r="BN24" s="39">
        <v>46</v>
      </c>
      <c r="BO24" s="6" t="e">
        <f t="shared" si="51"/>
        <v>#DIV/0!</v>
      </c>
      <c r="CW24" s="7"/>
    </row>
    <row r="25" spans="1:101" x14ac:dyDescent="0.25">
      <c r="A25" s="10" t="s">
        <v>25</v>
      </c>
      <c r="B25" s="12"/>
      <c r="C25" s="17">
        <v>3534</v>
      </c>
      <c r="D25" s="20">
        <f t="shared" si="32"/>
        <v>4.7155838437212279E-2</v>
      </c>
      <c r="E25" s="12"/>
      <c r="F25" s="17">
        <v>345</v>
      </c>
      <c r="G25" s="20">
        <f t="shared" si="33"/>
        <v>8.3802953750485819E-3</v>
      </c>
      <c r="H25" s="12"/>
      <c r="I25" s="17">
        <v>35</v>
      </c>
      <c r="J25" s="20">
        <f t="shared" si="34"/>
        <v>9.1027308192457733E-4</v>
      </c>
      <c r="K25" s="12"/>
      <c r="L25" s="17">
        <v>53</v>
      </c>
      <c r="M25" s="20">
        <f t="shared" si="35"/>
        <v>1.4818957080945058E-3</v>
      </c>
      <c r="N25" s="12"/>
      <c r="O25" s="17">
        <v>1318</v>
      </c>
      <c r="P25" s="20">
        <f t="shared" si="36"/>
        <v>2.9810911064869265E-2</v>
      </c>
      <c r="R25" s="17">
        <v>1297</v>
      </c>
      <c r="S25" s="20">
        <f t="shared" si="37"/>
        <v>2.4107896311882202E-3</v>
      </c>
      <c r="U25" s="17">
        <v>1014</v>
      </c>
      <c r="V25" s="20">
        <f t="shared" si="38"/>
        <v>0.46901017576318221</v>
      </c>
      <c r="X25" s="17">
        <v>524</v>
      </c>
      <c r="Y25" s="20">
        <f t="shared" si="39"/>
        <v>0.54640250260688217</v>
      </c>
      <c r="AA25" s="17">
        <v>646</v>
      </c>
      <c r="AB25" s="20">
        <f t="shared" si="40"/>
        <v>0.50155279503105588</v>
      </c>
      <c r="AD25" s="17">
        <v>730</v>
      </c>
      <c r="AE25" s="20">
        <f t="shared" si="41"/>
        <v>0.44430919050517348</v>
      </c>
      <c r="AG25" s="28">
        <v>690</v>
      </c>
      <c r="AH25" s="6">
        <f t="shared" si="42"/>
        <v>0.31797235023041476</v>
      </c>
      <c r="AJ25" s="28">
        <v>545</v>
      </c>
      <c r="AK25" s="6">
        <f t="shared" si="43"/>
        <v>0.35644211903204709</v>
      </c>
      <c r="AM25" s="28">
        <v>662</v>
      </c>
      <c r="AN25" s="6">
        <f t="shared" si="44"/>
        <v>0.32261208576998052</v>
      </c>
      <c r="AP25" s="28">
        <v>3534</v>
      </c>
      <c r="AQ25" s="20">
        <f t="shared" si="45"/>
        <v>0.37889996783531682</v>
      </c>
      <c r="AS25" s="28">
        <v>1428</v>
      </c>
      <c r="AT25" s="6">
        <f t="shared" si="46"/>
        <v>3.6677454153182305E-2</v>
      </c>
      <c r="AV25" s="28">
        <v>609</v>
      </c>
      <c r="AW25" s="6">
        <f t="shared" si="47"/>
        <v>5.7287453201136339E-3</v>
      </c>
      <c r="AY25" s="28">
        <v>35345</v>
      </c>
      <c r="AZ25" s="6">
        <f>AY25/$AY$27</f>
        <v>0.43429378878171654</v>
      </c>
      <c r="BB25" s="28">
        <v>689</v>
      </c>
      <c r="BC25" s="6">
        <f>BB25/$AY$27</f>
        <v>8.4659335258339997E-3</v>
      </c>
      <c r="BE25" s="28">
        <v>535</v>
      </c>
      <c r="BF25" s="6">
        <f t="shared" si="48"/>
        <v>1.3352634337484712E-2</v>
      </c>
      <c r="BH25" s="39">
        <v>598</v>
      </c>
      <c r="BI25" s="6">
        <f t="shared" si="49"/>
        <v>1.5047432122996402E-2</v>
      </c>
      <c r="BK25" s="39">
        <v>618</v>
      </c>
      <c r="BL25" s="6">
        <f t="shared" si="50"/>
        <v>7.5818917924181078E-2</v>
      </c>
      <c r="BN25" s="39">
        <v>526</v>
      </c>
      <c r="BO25" s="6" t="e">
        <f t="shared" si="51"/>
        <v>#DIV/0!</v>
      </c>
      <c r="CW25" s="7"/>
    </row>
    <row r="26" spans="1:101" x14ac:dyDescent="0.25">
      <c r="A26" s="10" t="s">
        <v>26</v>
      </c>
      <c r="B26" s="12"/>
      <c r="C26" s="17">
        <v>345</v>
      </c>
      <c r="D26" s="20">
        <f t="shared" si="32"/>
        <v>4.6034986589808258E-3</v>
      </c>
      <c r="E26" s="12"/>
      <c r="F26" s="17">
        <v>0</v>
      </c>
      <c r="G26" s="20">
        <f t="shared" si="33"/>
        <v>0</v>
      </c>
      <c r="H26" s="12"/>
      <c r="I26" s="17">
        <v>1</v>
      </c>
      <c r="J26" s="20">
        <f t="shared" si="34"/>
        <v>2.6007802340702212E-5</v>
      </c>
      <c r="K26" s="12"/>
      <c r="L26" s="17">
        <v>3</v>
      </c>
      <c r="M26" s="20">
        <f t="shared" si="35"/>
        <v>8.3880889137424863E-5</v>
      </c>
      <c r="N26" s="12"/>
      <c r="O26" s="17">
        <v>3453</v>
      </c>
      <c r="P26" s="20">
        <f t="shared" si="36"/>
        <v>7.8100968062969331E-2</v>
      </c>
      <c r="R26" s="17">
        <v>2</v>
      </c>
      <c r="S26" s="20">
        <f t="shared" si="37"/>
        <v>3.7174859386094372E-6</v>
      </c>
      <c r="U26" s="17">
        <v>2</v>
      </c>
      <c r="V26" s="20">
        <f t="shared" si="38"/>
        <v>9.2506938020351531E-4</v>
      </c>
      <c r="X26" s="17">
        <v>0</v>
      </c>
      <c r="Y26" s="20">
        <f t="shared" si="39"/>
        <v>0</v>
      </c>
      <c r="AA26" s="17">
        <v>0</v>
      </c>
      <c r="AB26" s="20">
        <f t="shared" si="40"/>
        <v>0</v>
      </c>
      <c r="AD26" s="17">
        <v>0</v>
      </c>
      <c r="AE26" s="20">
        <f t="shared" si="41"/>
        <v>0</v>
      </c>
      <c r="AG26" s="28">
        <v>0</v>
      </c>
      <c r="AH26" s="6">
        <f t="shared" si="42"/>
        <v>0</v>
      </c>
      <c r="AJ26" s="28">
        <v>0</v>
      </c>
      <c r="AK26" s="6">
        <f t="shared" si="43"/>
        <v>0</v>
      </c>
      <c r="AM26" s="28">
        <v>1</v>
      </c>
      <c r="AN26" s="6">
        <f t="shared" si="44"/>
        <v>4.8732943469785572E-4</v>
      </c>
      <c r="AP26" s="28">
        <v>353</v>
      </c>
      <c r="AQ26" s="20">
        <f t="shared" si="45"/>
        <v>3.7847110539294522E-2</v>
      </c>
      <c r="AS26" s="28">
        <v>535</v>
      </c>
      <c r="AT26" s="6">
        <f t="shared" si="46"/>
        <v>1.3741203061591411E-2</v>
      </c>
      <c r="AV26" s="28">
        <v>35435</v>
      </c>
      <c r="AW26" s="6">
        <f t="shared" si="47"/>
        <v>0.33333019773107819</v>
      </c>
      <c r="AY26" s="28">
        <v>0</v>
      </c>
      <c r="AZ26" s="6">
        <f>AY26/$AY$27</f>
        <v>0</v>
      </c>
      <c r="BB26" s="28">
        <v>0</v>
      </c>
      <c r="BC26" s="6">
        <f>BB26/$AY$27</f>
        <v>0</v>
      </c>
      <c r="BE26" s="28">
        <v>35453</v>
      </c>
      <c r="BF26" s="6">
        <f t="shared" si="48"/>
        <v>0.88484288816232815</v>
      </c>
      <c r="BH26" s="39">
        <v>0</v>
      </c>
      <c r="BI26" s="6">
        <f t="shared" si="49"/>
        <v>0</v>
      </c>
      <c r="BK26" s="39">
        <v>0</v>
      </c>
      <c r="BL26" s="6">
        <f t="shared" si="50"/>
        <v>0</v>
      </c>
      <c r="BN26" s="39"/>
      <c r="BO26" s="6" t="e">
        <f t="shared" si="51"/>
        <v>#DIV/0!</v>
      </c>
      <c r="CW26" s="7"/>
    </row>
    <row r="27" spans="1:101" x14ac:dyDescent="0.25">
      <c r="A27" s="10" t="s">
        <v>27</v>
      </c>
      <c r="B27" s="12"/>
      <c r="C27" s="17">
        <f>SUM(C22:C26)</f>
        <v>74943</v>
      </c>
      <c r="D27" s="20">
        <f t="shared" si="32"/>
        <v>1</v>
      </c>
      <c r="E27" s="12"/>
      <c r="F27" s="17">
        <f>SUM(F22:F26)</f>
        <v>41168</v>
      </c>
      <c r="G27" s="20">
        <f t="shared" si="33"/>
        <v>1</v>
      </c>
      <c r="H27" s="12"/>
      <c r="I27" s="17">
        <f>SUM(I22:I26)</f>
        <v>38450</v>
      </c>
      <c r="J27" s="20">
        <f t="shared" si="34"/>
        <v>1</v>
      </c>
      <c r="K27" s="12"/>
      <c r="L27" s="17">
        <f>SUM(L22:L26)</f>
        <v>35765</v>
      </c>
      <c r="M27" s="20">
        <f t="shared" si="35"/>
        <v>1</v>
      </c>
      <c r="N27" s="12"/>
      <c r="O27" s="17">
        <f>SUM(O22:O26)</f>
        <v>44212</v>
      </c>
      <c r="P27" s="20">
        <f t="shared" si="36"/>
        <v>1</v>
      </c>
      <c r="R27" s="17">
        <f>SUM(R22:R26)</f>
        <v>537998</v>
      </c>
      <c r="S27" s="20">
        <f t="shared" si="37"/>
        <v>1</v>
      </c>
      <c r="U27" s="17">
        <v>2162</v>
      </c>
      <c r="V27" s="20">
        <f t="shared" si="38"/>
        <v>1</v>
      </c>
      <c r="X27" s="17">
        <f>SUM(X22:X26)</f>
        <v>959</v>
      </c>
      <c r="Y27" s="20">
        <f t="shared" si="39"/>
        <v>1</v>
      </c>
      <c r="AA27" s="17">
        <f>SUM(AA22:AA26)</f>
        <v>1288</v>
      </c>
      <c r="AB27" s="20">
        <f t="shared" si="40"/>
        <v>1</v>
      </c>
      <c r="AD27" s="17">
        <f>SUM(AD22:AD26)</f>
        <v>1643</v>
      </c>
      <c r="AE27" s="20">
        <f t="shared" si="41"/>
        <v>1</v>
      </c>
      <c r="AG27" s="28">
        <v>2170</v>
      </c>
      <c r="AH27" s="6">
        <f t="shared" si="42"/>
        <v>1</v>
      </c>
      <c r="AJ27" s="28">
        <v>1529</v>
      </c>
      <c r="AK27" s="6">
        <f t="shared" si="43"/>
        <v>1</v>
      </c>
      <c r="AM27" s="28">
        <f>SUM(AM22:AM26)</f>
        <v>2052</v>
      </c>
      <c r="AN27" s="6">
        <f t="shared" si="44"/>
        <v>1</v>
      </c>
      <c r="AP27" s="28">
        <f>SUM(AP22:AP26)</f>
        <v>9327</v>
      </c>
      <c r="AQ27" s="20">
        <f t="shared" si="45"/>
        <v>1</v>
      </c>
      <c r="AS27" s="28">
        <f>SUM(AS22:AS26)</f>
        <v>38934</v>
      </c>
      <c r="AT27" s="6">
        <f t="shared" si="46"/>
        <v>1</v>
      </c>
      <c r="AV27" s="28">
        <f>SUM(AV22:AV26)</f>
        <v>106306</v>
      </c>
      <c r="AW27" s="6">
        <f t="shared" si="47"/>
        <v>1</v>
      </c>
      <c r="AY27" s="28">
        <f>SUM(AY22:AY26)</f>
        <v>81385</v>
      </c>
      <c r="AZ27" s="6">
        <f>AY27/$AV$27</f>
        <v>0.76557296860007906</v>
      </c>
      <c r="BB27" s="28">
        <f>SUM(BB22:BB26)</f>
        <v>39879</v>
      </c>
      <c r="BC27" s="6">
        <f>BB27/$AV$27</f>
        <v>0.37513404699640662</v>
      </c>
      <c r="BE27" s="28">
        <f>SUM(BE22:BE26)</f>
        <v>40067</v>
      </c>
      <c r="BF27" s="6">
        <f t="shared" si="48"/>
        <v>1</v>
      </c>
      <c r="BH27" s="39">
        <f>SUM(BH22:BH26)</f>
        <v>39741</v>
      </c>
      <c r="BI27" s="6">
        <f t="shared" si="49"/>
        <v>1</v>
      </c>
      <c r="BK27" s="39">
        <f>SUM(BK22:BK26)</f>
        <v>8151</v>
      </c>
      <c r="BL27" s="6">
        <f t="shared" si="50"/>
        <v>1</v>
      </c>
      <c r="BN27" s="39"/>
      <c r="BO27" s="6" t="e">
        <f t="shared" si="51"/>
        <v>#DIV/0!</v>
      </c>
      <c r="CW27" s="7"/>
    </row>
    <row r="28" spans="1:101" ht="28.9" customHeight="1" x14ac:dyDescent="0.25">
      <c r="A28" s="35" t="s">
        <v>28</v>
      </c>
      <c r="B28" s="12"/>
      <c r="E28" s="12"/>
      <c r="H28" s="12"/>
      <c r="K28" s="12"/>
      <c r="N28" s="12"/>
      <c r="BH28" s="41">
        <v>757</v>
      </c>
      <c r="BI28" s="6">
        <v>0.6</v>
      </c>
      <c r="BK28" s="41">
        <v>653</v>
      </c>
      <c r="BL28" s="6"/>
      <c r="BO28" s="6"/>
      <c r="CW28" s="7"/>
    </row>
    <row r="29" spans="1:101" ht="57.6" customHeight="1" x14ac:dyDescent="0.25">
      <c r="A29" s="35" t="s">
        <v>29</v>
      </c>
      <c r="B29" s="12"/>
      <c r="E29" s="12"/>
      <c r="H29" s="12"/>
      <c r="K29" s="12"/>
      <c r="N29" s="12"/>
      <c r="BH29" s="41" t="s">
        <v>30</v>
      </c>
      <c r="BI29" s="6">
        <v>0.4</v>
      </c>
      <c r="BK29" s="41" t="s">
        <v>31</v>
      </c>
      <c r="BL29" s="6"/>
      <c r="BO29" s="6"/>
      <c r="CW29" s="7"/>
    </row>
    <row r="30" spans="1:101" x14ac:dyDescent="0.25">
      <c r="A30" s="10"/>
      <c r="B30" s="12"/>
      <c r="E30" s="12"/>
      <c r="H30" s="12"/>
      <c r="K30" s="12"/>
      <c r="N30" s="12"/>
      <c r="CW30" s="7"/>
    </row>
    <row r="31" spans="1:101" x14ac:dyDescent="0.25">
      <c r="A31" s="10"/>
      <c r="B31" s="12"/>
      <c r="E31" s="12"/>
      <c r="H31" s="12"/>
      <c r="K31" s="12"/>
      <c r="N31" s="12"/>
      <c r="CW31" s="7"/>
    </row>
    <row r="32" spans="1:101" x14ac:dyDescent="0.25">
      <c r="A32" s="10"/>
      <c r="B32" s="12"/>
      <c r="E32" s="12"/>
      <c r="H32" s="12"/>
      <c r="K32" s="12"/>
      <c r="N32" s="12"/>
      <c r="CW32" s="7"/>
    </row>
    <row r="33" spans="1:101" x14ac:dyDescent="0.25">
      <c r="A33" s="10"/>
      <c r="B33" s="12"/>
      <c r="E33" s="12"/>
      <c r="H33" s="12"/>
      <c r="K33" s="12"/>
      <c r="N33" s="12"/>
      <c r="CW33" s="7"/>
    </row>
    <row r="34" spans="1:101" x14ac:dyDescent="0.25">
      <c r="A34" s="10"/>
      <c r="B34" s="12"/>
      <c r="E34" s="12"/>
      <c r="H34" s="12"/>
      <c r="K34" s="12"/>
      <c r="N34" s="12"/>
      <c r="CW34" s="7"/>
    </row>
    <row r="35" spans="1:101" x14ac:dyDescent="0.25">
      <c r="A35" s="10"/>
      <c r="B35" s="12"/>
      <c r="E35" s="12"/>
      <c r="H35" s="12"/>
      <c r="K35" s="12"/>
      <c r="N35" s="12"/>
      <c r="CW35" s="7"/>
    </row>
    <row r="36" spans="1:101" x14ac:dyDescent="0.25">
      <c r="A36" s="10"/>
      <c r="B36" s="12"/>
      <c r="E36" s="12"/>
      <c r="H36" s="12"/>
      <c r="K36" s="12"/>
      <c r="N36" s="12"/>
      <c r="CW36" s="7"/>
    </row>
    <row r="37" spans="1:101" x14ac:dyDescent="0.25">
      <c r="A37" s="10"/>
      <c r="B37" s="12"/>
      <c r="E37" s="12"/>
      <c r="H37" s="12"/>
      <c r="K37" s="12"/>
      <c r="N37" s="12"/>
      <c r="CW37" s="7"/>
    </row>
    <row r="38" spans="1:101" x14ac:dyDescent="0.25">
      <c r="A38" s="10"/>
      <c r="B38" s="12"/>
      <c r="E38" s="12"/>
      <c r="H38" s="12"/>
      <c r="K38" s="12"/>
      <c r="N38" s="12"/>
      <c r="CW38" s="7"/>
    </row>
    <row r="39" spans="1:101" x14ac:dyDescent="0.25">
      <c r="A39" s="10"/>
      <c r="B39" s="12"/>
      <c r="E39" s="12"/>
      <c r="H39" s="12"/>
      <c r="K39" s="12"/>
      <c r="N39" s="12"/>
      <c r="CW39" s="7"/>
    </row>
    <row r="40" spans="1:101" x14ac:dyDescent="0.25">
      <c r="A40" s="10"/>
      <c r="B40" s="12"/>
      <c r="E40" s="12"/>
      <c r="H40" s="12"/>
      <c r="K40" s="12"/>
      <c r="N40" s="12"/>
      <c r="CW40" s="7"/>
    </row>
    <row r="41" spans="1:101" x14ac:dyDescent="0.25">
      <c r="A41" s="10"/>
      <c r="B41" s="12"/>
      <c r="E41" s="12"/>
      <c r="H41" s="12"/>
      <c r="K41" s="12"/>
      <c r="N41" s="12"/>
      <c r="CW41" s="7"/>
    </row>
    <row r="42" spans="1:101" x14ac:dyDescent="0.25">
      <c r="A42" s="10"/>
      <c r="B42" s="12"/>
      <c r="E42" s="12"/>
      <c r="H42" s="12"/>
      <c r="K42" s="12"/>
      <c r="N42" s="12"/>
      <c r="CW42" s="7"/>
    </row>
    <row r="43" spans="1:101" x14ac:dyDescent="0.25">
      <c r="A43" s="10"/>
      <c r="B43" s="12"/>
      <c r="E43" s="12"/>
      <c r="H43" s="12"/>
      <c r="K43" s="12"/>
      <c r="N43" s="12"/>
      <c r="CW43" s="7"/>
    </row>
    <row r="44" spans="1:101" x14ac:dyDescent="0.25">
      <c r="A44" s="10"/>
      <c r="B44" s="12"/>
      <c r="E44" s="12"/>
      <c r="H44" s="12"/>
      <c r="K44" s="12"/>
      <c r="N44" s="12"/>
      <c r="CW44" s="7"/>
    </row>
    <row r="45" spans="1:101" x14ac:dyDescent="0.25">
      <c r="A45" s="10"/>
      <c r="B45" s="12"/>
      <c r="E45" s="12"/>
      <c r="H45" s="12"/>
      <c r="K45" s="12"/>
      <c r="N45" s="12"/>
      <c r="CW45" s="7"/>
    </row>
    <row r="46" spans="1:101" x14ac:dyDescent="0.25">
      <c r="A46" s="10"/>
      <c r="B46" s="12"/>
      <c r="E46" s="12"/>
      <c r="H46" s="12"/>
      <c r="K46" s="12"/>
      <c r="N46" s="12"/>
      <c r="CW46" s="7"/>
    </row>
    <row r="47" spans="1:101" x14ac:dyDescent="0.25">
      <c r="A47" s="10"/>
      <c r="B47" s="12"/>
      <c r="E47" s="12"/>
      <c r="H47" s="12"/>
      <c r="K47" s="12"/>
      <c r="N47" s="12"/>
      <c r="CW47" s="7"/>
    </row>
    <row r="48" spans="1:101" x14ac:dyDescent="0.25">
      <c r="A48" s="10"/>
      <c r="B48" s="12"/>
      <c r="E48" s="12"/>
      <c r="H48" s="12"/>
      <c r="K48" s="12"/>
      <c r="N48" s="12"/>
      <c r="CW48" s="7"/>
    </row>
    <row r="49" spans="1:101" x14ac:dyDescent="0.25">
      <c r="A49" s="10"/>
      <c r="B49" s="12"/>
      <c r="E49" s="12"/>
      <c r="H49" s="12"/>
      <c r="K49" s="12"/>
      <c r="N49" s="12"/>
      <c r="CW49" s="7"/>
    </row>
    <row r="50" spans="1:101" x14ac:dyDescent="0.25">
      <c r="A50" s="10"/>
      <c r="B50" s="12"/>
      <c r="E50" s="12"/>
      <c r="H50" s="12"/>
      <c r="K50" s="12"/>
      <c r="N50" s="12"/>
      <c r="CW50" s="7"/>
    </row>
    <row r="51" spans="1:101" x14ac:dyDescent="0.25">
      <c r="A51" s="10"/>
      <c r="B51" s="12"/>
      <c r="E51" s="12"/>
      <c r="H51" s="12"/>
      <c r="K51" s="12"/>
      <c r="N51" s="12"/>
      <c r="CW51" s="7"/>
    </row>
    <row r="52" spans="1:101" x14ac:dyDescent="0.25">
      <c r="A52" s="10"/>
      <c r="B52" s="12"/>
      <c r="E52" s="12"/>
      <c r="H52" s="12"/>
      <c r="K52" s="12"/>
      <c r="N52" s="12"/>
      <c r="CW52" s="7"/>
    </row>
    <row r="53" spans="1:101" x14ac:dyDescent="0.25">
      <c r="A53" s="10"/>
      <c r="B53" s="12"/>
      <c r="E53" s="12"/>
      <c r="H53" s="12"/>
      <c r="K53" s="12"/>
      <c r="N53" s="12"/>
      <c r="CW53" s="7"/>
    </row>
    <row r="54" spans="1:101" x14ac:dyDescent="0.25">
      <c r="A54" s="10"/>
      <c r="B54" s="12"/>
      <c r="E54" s="12"/>
      <c r="H54" s="12"/>
      <c r="K54" s="12"/>
      <c r="N54" s="12"/>
      <c r="CW54" s="7"/>
    </row>
    <row r="55" spans="1:101" x14ac:dyDescent="0.25">
      <c r="A55" s="10"/>
      <c r="B55" s="12"/>
      <c r="E55" s="12"/>
      <c r="H55" s="12"/>
      <c r="K55" s="12"/>
      <c r="N55" s="12"/>
      <c r="CW55" s="7"/>
    </row>
    <row r="56" spans="1:101" x14ac:dyDescent="0.25">
      <c r="A56" s="10"/>
      <c r="B56" s="12"/>
      <c r="E56" s="12"/>
      <c r="H56" s="12"/>
      <c r="K56" s="12"/>
      <c r="N56" s="12"/>
      <c r="CW56" s="7"/>
    </row>
    <row r="57" spans="1:101" x14ac:dyDescent="0.25">
      <c r="A57" s="10"/>
      <c r="B57" s="12"/>
      <c r="E57" s="12"/>
      <c r="H57" s="12"/>
      <c r="K57" s="12"/>
      <c r="N57" s="12"/>
      <c r="CW57" s="7"/>
    </row>
    <row r="58" spans="1:101" x14ac:dyDescent="0.25">
      <c r="A58" s="10"/>
      <c r="B58" s="12"/>
      <c r="E58" s="12"/>
      <c r="H58" s="12"/>
      <c r="K58" s="12"/>
      <c r="N58" s="12"/>
      <c r="CW58" s="7"/>
    </row>
    <row r="59" spans="1:101" x14ac:dyDescent="0.25">
      <c r="A59" s="10"/>
      <c r="B59" s="12"/>
      <c r="E59" s="12"/>
      <c r="H59" s="12"/>
      <c r="K59" s="12"/>
      <c r="N59" s="12"/>
      <c r="CW59" s="7"/>
    </row>
    <row r="60" spans="1:101" x14ac:dyDescent="0.25">
      <c r="A60" s="10"/>
      <c r="B60" s="12"/>
      <c r="E60" s="12"/>
      <c r="H60" s="12"/>
      <c r="K60" s="12"/>
      <c r="N60" s="12"/>
      <c r="CW60" s="7"/>
    </row>
    <row r="61" spans="1:101" x14ac:dyDescent="0.25">
      <c r="A61" s="10"/>
      <c r="B61" s="12"/>
      <c r="E61" s="12"/>
      <c r="H61" s="12"/>
      <c r="K61" s="12"/>
      <c r="N61" s="12"/>
      <c r="CW61" s="7"/>
    </row>
    <row r="62" spans="1:101" x14ac:dyDescent="0.25">
      <c r="A62" s="10"/>
      <c r="B62" s="12"/>
      <c r="E62" s="12"/>
      <c r="H62" s="12"/>
      <c r="K62" s="12"/>
      <c r="N62" s="12"/>
      <c r="CW62" s="7"/>
    </row>
    <row r="63" spans="1:101" x14ac:dyDescent="0.25">
      <c r="A63" s="10"/>
      <c r="B63" s="12"/>
      <c r="E63" s="12"/>
      <c r="H63" s="12"/>
      <c r="K63" s="12"/>
      <c r="N63" s="12"/>
      <c r="CW63" s="7"/>
    </row>
    <row r="64" spans="1:101" x14ac:dyDescent="0.25">
      <c r="A64" s="10"/>
      <c r="B64" s="12"/>
      <c r="E64" s="12"/>
      <c r="H64" s="12"/>
      <c r="K64" s="12"/>
      <c r="N64" s="12"/>
      <c r="CW64" s="7"/>
    </row>
    <row r="65" spans="1:101" x14ac:dyDescent="0.25">
      <c r="A65" s="10"/>
      <c r="B65" s="12"/>
      <c r="E65" s="12"/>
      <c r="H65" s="12"/>
      <c r="K65" s="12"/>
      <c r="N65" s="12"/>
      <c r="CW65" s="7"/>
    </row>
    <row r="66" spans="1:101" x14ac:dyDescent="0.25">
      <c r="A66" s="10"/>
      <c r="B66" s="12"/>
      <c r="E66" s="12"/>
      <c r="H66" s="12"/>
      <c r="K66" s="12"/>
      <c r="N66" s="12"/>
      <c r="CW66" s="7"/>
    </row>
    <row r="67" spans="1:101" x14ac:dyDescent="0.25">
      <c r="A67" s="10"/>
      <c r="B67" s="12"/>
      <c r="E67" s="12"/>
      <c r="H67" s="12"/>
      <c r="K67" s="12"/>
      <c r="N67" s="12"/>
      <c r="CW67" s="7"/>
    </row>
    <row r="68" spans="1:101" x14ac:dyDescent="0.25">
      <c r="A68" s="10"/>
      <c r="B68" s="12"/>
      <c r="E68" s="12"/>
      <c r="H68" s="12"/>
      <c r="K68" s="12"/>
      <c r="N68" s="12"/>
      <c r="CW68" s="7"/>
    </row>
    <row r="69" spans="1:101" x14ac:dyDescent="0.25">
      <c r="A69" s="10"/>
      <c r="B69" s="12"/>
      <c r="E69" s="12"/>
      <c r="H69" s="12"/>
      <c r="K69" s="12"/>
      <c r="N69" s="12"/>
      <c r="CW69" s="7"/>
    </row>
    <row r="70" spans="1:101" x14ac:dyDescent="0.25">
      <c r="A70" s="10"/>
      <c r="B70" s="12"/>
      <c r="E70" s="12"/>
      <c r="H70" s="12"/>
      <c r="K70" s="12"/>
      <c r="N70" s="12"/>
      <c r="CW70" s="7"/>
    </row>
    <row r="71" spans="1:101" x14ac:dyDescent="0.25">
      <c r="A71" s="10"/>
      <c r="B71" s="12"/>
      <c r="E71" s="12"/>
      <c r="H71" s="12"/>
      <c r="K71" s="12"/>
      <c r="N71" s="12"/>
      <c r="CW71" s="7"/>
    </row>
    <row r="72" spans="1:101" x14ac:dyDescent="0.25">
      <c r="A72" s="10"/>
      <c r="B72" s="12"/>
      <c r="E72" s="12"/>
      <c r="H72" s="12"/>
      <c r="K72" s="12"/>
      <c r="N72" s="12"/>
      <c r="CW72" s="7"/>
    </row>
    <row r="73" spans="1:101" x14ac:dyDescent="0.25">
      <c r="A73" s="10"/>
      <c r="B73" s="12"/>
      <c r="E73" s="12"/>
      <c r="H73" s="12"/>
      <c r="K73" s="12"/>
      <c r="N73" s="12"/>
      <c r="CW73" s="7"/>
    </row>
    <row r="74" spans="1:101" x14ac:dyDescent="0.25">
      <c r="A74" s="10"/>
      <c r="B74" s="12"/>
      <c r="E74" s="12"/>
      <c r="H74" s="12"/>
      <c r="K74" s="12"/>
      <c r="N74" s="12"/>
      <c r="CW74" s="7"/>
    </row>
    <row r="75" spans="1:101" x14ac:dyDescent="0.25">
      <c r="A75" s="10"/>
      <c r="B75" s="12"/>
      <c r="E75" s="12"/>
      <c r="H75" s="12"/>
      <c r="K75" s="12"/>
      <c r="N75" s="12"/>
      <c r="CW75" s="7"/>
    </row>
    <row r="76" spans="1:101" x14ac:dyDescent="0.25">
      <c r="A76" s="10"/>
      <c r="B76" s="12"/>
      <c r="E76" s="12"/>
      <c r="H76" s="12"/>
      <c r="K76" s="12"/>
      <c r="N76" s="12"/>
      <c r="CW76" s="7"/>
    </row>
    <row r="77" spans="1:101" x14ac:dyDescent="0.25">
      <c r="A77" s="10"/>
      <c r="B77" s="12"/>
      <c r="E77" s="12"/>
      <c r="H77" s="12"/>
      <c r="K77" s="12"/>
      <c r="N77" s="12"/>
      <c r="CW77" s="7"/>
    </row>
    <row r="78" spans="1:101" x14ac:dyDescent="0.25">
      <c r="A78" s="10"/>
      <c r="B78" s="12"/>
      <c r="E78" s="12"/>
      <c r="H78" s="12"/>
      <c r="K78" s="12"/>
      <c r="N78" s="12"/>
      <c r="CW78" s="7"/>
    </row>
    <row r="79" spans="1:101" x14ac:dyDescent="0.25">
      <c r="A79" s="10"/>
      <c r="B79" s="12"/>
      <c r="E79" s="12"/>
      <c r="H79" s="12"/>
      <c r="K79" s="12"/>
      <c r="N79" s="12"/>
      <c r="CW79" s="7"/>
    </row>
    <row r="80" spans="1:101" x14ac:dyDescent="0.25">
      <c r="A80" s="10"/>
      <c r="B80" s="12"/>
      <c r="E80" s="12"/>
      <c r="H80" s="12"/>
      <c r="K80" s="12"/>
      <c r="N80" s="12"/>
      <c r="CW80" s="7"/>
    </row>
    <row r="81" spans="1:101" x14ac:dyDescent="0.25">
      <c r="A81" s="10"/>
      <c r="B81" s="12"/>
      <c r="E81" s="12"/>
      <c r="H81" s="12"/>
      <c r="K81" s="12"/>
      <c r="N81" s="12"/>
      <c r="CW81" s="7"/>
    </row>
    <row r="82" spans="1:101" x14ac:dyDescent="0.25">
      <c r="A82" s="10"/>
      <c r="B82" s="12"/>
      <c r="E82" s="12"/>
      <c r="H82" s="12"/>
      <c r="K82" s="12"/>
      <c r="N82" s="12"/>
      <c r="CW82" s="7"/>
    </row>
    <row r="83" spans="1:101" x14ac:dyDescent="0.25">
      <c r="A83" s="10"/>
      <c r="B83" s="12"/>
      <c r="E83" s="12"/>
      <c r="H83" s="12"/>
      <c r="K83" s="12"/>
      <c r="N83" s="12"/>
      <c r="CW83" s="7"/>
    </row>
    <row r="84" spans="1:101" x14ac:dyDescent="0.25">
      <c r="A84" s="10"/>
      <c r="B84" s="12"/>
      <c r="E84" s="12"/>
      <c r="H84" s="12"/>
      <c r="K84" s="12"/>
      <c r="N84" s="12"/>
      <c r="CW84" s="7"/>
    </row>
    <row r="85" spans="1:101" x14ac:dyDescent="0.25">
      <c r="A85" s="10"/>
      <c r="B85" s="12"/>
      <c r="E85" s="12"/>
      <c r="H85" s="12"/>
      <c r="K85" s="12"/>
      <c r="N85" s="12"/>
      <c r="CW85" s="7"/>
    </row>
    <row r="86" spans="1:101" x14ac:dyDescent="0.25">
      <c r="A86" s="10"/>
      <c r="B86" s="12"/>
      <c r="E86" s="12"/>
      <c r="H86" s="12"/>
      <c r="K86" s="12"/>
      <c r="N86" s="12"/>
      <c r="CW86" s="7"/>
    </row>
    <row r="87" spans="1:101" x14ac:dyDescent="0.25">
      <c r="A87" s="10"/>
      <c r="B87" s="12"/>
      <c r="E87" s="12"/>
      <c r="H87" s="12"/>
      <c r="K87" s="12"/>
      <c r="N87" s="12"/>
      <c r="CW87" s="7"/>
    </row>
    <row r="88" spans="1:101" x14ac:dyDescent="0.25">
      <c r="A88" s="10"/>
      <c r="B88" s="12"/>
      <c r="E88" s="12"/>
      <c r="H88" s="12"/>
      <c r="K88" s="12"/>
      <c r="N88" s="12"/>
      <c r="CW88" s="7"/>
    </row>
    <row r="89" spans="1:101" x14ac:dyDescent="0.25">
      <c r="A89" s="10"/>
      <c r="B89" s="12"/>
      <c r="E89" s="12"/>
      <c r="H89" s="12"/>
      <c r="K89" s="12"/>
      <c r="N89" s="12"/>
      <c r="CW89" s="7"/>
    </row>
    <row r="90" spans="1:101" x14ac:dyDescent="0.25">
      <c r="A90" s="10"/>
      <c r="B90" s="12"/>
      <c r="E90" s="12"/>
      <c r="H90" s="12"/>
      <c r="K90" s="12"/>
      <c r="N90" s="12"/>
      <c r="CW90" s="7"/>
    </row>
    <row r="91" spans="1:101" x14ac:dyDescent="0.25">
      <c r="A91" s="10"/>
      <c r="B91" s="12"/>
      <c r="E91" s="12"/>
      <c r="H91" s="12"/>
      <c r="K91" s="12"/>
      <c r="N91" s="12"/>
      <c r="CW91" s="7"/>
    </row>
    <row r="92" spans="1:101" x14ac:dyDescent="0.25">
      <c r="A92" s="10"/>
      <c r="B92" s="12"/>
      <c r="E92" s="12"/>
      <c r="H92" s="12"/>
      <c r="K92" s="12"/>
      <c r="N92" s="12"/>
      <c r="CW92" s="7"/>
    </row>
    <row r="93" spans="1:101" x14ac:dyDescent="0.25">
      <c r="A93" s="10"/>
      <c r="B93" s="12"/>
      <c r="E93" s="12"/>
      <c r="H93" s="12"/>
      <c r="K93" s="12"/>
      <c r="N93" s="12"/>
      <c r="CW93" s="7"/>
    </row>
    <row r="94" spans="1:101" x14ac:dyDescent="0.25">
      <c r="A94" s="10"/>
      <c r="B94" s="12"/>
      <c r="E94" s="12"/>
      <c r="H94" s="12"/>
      <c r="K94" s="12"/>
      <c r="N94" s="12"/>
      <c r="CW94" s="7"/>
    </row>
    <row r="95" spans="1:101" x14ac:dyDescent="0.25">
      <c r="A95" s="10"/>
      <c r="B95" s="12"/>
      <c r="E95" s="12"/>
      <c r="H95" s="12"/>
      <c r="K95" s="12"/>
      <c r="N95" s="12"/>
      <c r="CW95" s="7"/>
    </row>
    <row r="96" spans="1:101" x14ac:dyDescent="0.25">
      <c r="A96" s="10"/>
      <c r="B96" s="12"/>
      <c r="E96" s="12"/>
      <c r="H96" s="12"/>
      <c r="K96" s="12"/>
      <c r="N96" s="12"/>
      <c r="CW96" s="7"/>
    </row>
    <row r="97" spans="1:101" x14ac:dyDescent="0.25">
      <c r="A97" s="10"/>
      <c r="B97" s="12"/>
      <c r="E97" s="12"/>
      <c r="H97" s="12"/>
      <c r="K97" s="12"/>
      <c r="N97" s="12"/>
      <c r="CW97" s="7"/>
    </row>
    <row r="98" spans="1:101" x14ac:dyDescent="0.25">
      <c r="A98" s="10"/>
      <c r="B98" s="12"/>
      <c r="E98" s="12"/>
      <c r="H98" s="12"/>
      <c r="K98" s="12"/>
      <c r="N98" s="12"/>
      <c r="CW98" s="7"/>
    </row>
    <row r="99" spans="1:101" x14ac:dyDescent="0.25">
      <c r="A99" s="10"/>
      <c r="B99" s="12"/>
      <c r="E99" s="12"/>
      <c r="H99" s="12"/>
      <c r="K99" s="12"/>
      <c r="N99" s="12"/>
      <c r="CW99" s="7"/>
    </row>
    <row r="100" spans="1:101" x14ac:dyDescent="0.25">
      <c r="A100" s="10"/>
      <c r="B100" s="12"/>
      <c r="E100" s="12"/>
      <c r="H100" s="12"/>
      <c r="K100" s="12"/>
      <c r="N100" s="12"/>
      <c r="CW100" s="7"/>
    </row>
    <row r="101" spans="1:101" x14ac:dyDescent="0.25">
      <c r="A101" s="10"/>
      <c r="B101" s="12"/>
      <c r="E101" s="12"/>
      <c r="H101" s="12"/>
      <c r="K101" s="12"/>
      <c r="N101" s="12"/>
      <c r="CW101" s="7"/>
    </row>
    <row r="102" spans="1:101" x14ac:dyDescent="0.25">
      <c r="A102" s="10"/>
      <c r="B102" s="12"/>
      <c r="E102" s="12"/>
      <c r="H102" s="12"/>
      <c r="K102" s="12"/>
      <c r="N102" s="12"/>
      <c r="CW102" s="7"/>
    </row>
    <row r="103" spans="1:101" x14ac:dyDescent="0.25">
      <c r="A103" s="10"/>
      <c r="B103" s="12"/>
      <c r="E103" s="12"/>
      <c r="H103" s="12"/>
      <c r="K103" s="12"/>
      <c r="N103" s="12"/>
      <c r="CW103" s="7"/>
    </row>
    <row r="104" spans="1:101" x14ac:dyDescent="0.25">
      <c r="A104" s="10"/>
      <c r="B104" s="12"/>
      <c r="E104" s="12"/>
      <c r="H104" s="12"/>
      <c r="K104" s="12"/>
      <c r="N104" s="12"/>
      <c r="CW104" s="7"/>
    </row>
    <row r="105" spans="1:101" x14ac:dyDescent="0.25">
      <c r="A105" s="10"/>
      <c r="B105" s="12"/>
      <c r="E105" s="12"/>
      <c r="H105" s="12"/>
      <c r="K105" s="12"/>
      <c r="N105" s="12"/>
      <c r="CW105" s="7"/>
    </row>
    <row r="106" spans="1:101" x14ac:dyDescent="0.25">
      <c r="A106" s="10"/>
      <c r="B106" s="12"/>
      <c r="E106" s="12"/>
      <c r="H106" s="12"/>
      <c r="K106" s="12"/>
      <c r="N106" s="12"/>
      <c r="CW106" s="7"/>
    </row>
    <row r="107" spans="1:101" x14ac:dyDescent="0.25">
      <c r="A107" s="10"/>
      <c r="B107" s="12"/>
      <c r="E107" s="12"/>
      <c r="H107" s="12"/>
      <c r="K107" s="12"/>
      <c r="N107" s="12"/>
      <c r="CW107" s="7"/>
    </row>
    <row r="108" spans="1:101" x14ac:dyDescent="0.25">
      <c r="A108" s="10"/>
      <c r="B108" s="12"/>
      <c r="E108" s="12"/>
      <c r="H108" s="12"/>
      <c r="K108" s="12"/>
      <c r="N108" s="12"/>
      <c r="CW108" s="7"/>
    </row>
    <row r="109" spans="1:101" x14ac:dyDescent="0.25">
      <c r="A109" s="10"/>
      <c r="B109" s="12"/>
      <c r="E109" s="12"/>
      <c r="H109" s="12"/>
      <c r="K109" s="12"/>
      <c r="N109" s="12"/>
      <c r="CW109" s="7"/>
    </row>
    <row r="110" spans="1:101" x14ac:dyDescent="0.25">
      <c r="A110" s="10"/>
      <c r="B110" s="12"/>
      <c r="E110" s="12"/>
      <c r="H110" s="12"/>
      <c r="K110" s="12"/>
      <c r="N110" s="12"/>
      <c r="CW110" s="7"/>
    </row>
    <row r="111" spans="1:101" x14ac:dyDescent="0.25">
      <c r="A111" s="10"/>
      <c r="B111" s="12"/>
      <c r="E111" s="12"/>
      <c r="H111" s="12"/>
      <c r="K111" s="12"/>
      <c r="N111" s="12"/>
      <c r="CW111" s="7"/>
    </row>
    <row r="112" spans="1:101" x14ac:dyDescent="0.25">
      <c r="A112" s="10"/>
      <c r="B112" s="12"/>
      <c r="E112" s="12"/>
      <c r="H112" s="12"/>
      <c r="K112" s="12"/>
      <c r="N112" s="12"/>
      <c r="CW112" s="7"/>
    </row>
    <row r="113" spans="1:101" x14ac:dyDescent="0.25">
      <c r="A113" s="10"/>
      <c r="B113" s="12"/>
      <c r="E113" s="12"/>
      <c r="H113" s="12"/>
      <c r="K113" s="12"/>
      <c r="N113" s="12"/>
      <c r="CW113" s="7"/>
    </row>
    <row r="114" spans="1:101" x14ac:dyDescent="0.25">
      <c r="A114" s="10"/>
      <c r="B114" s="12"/>
      <c r="E114" s="12"/>
      <c r="H114" s="12"/>
      <c r="K114" s="12"/>
      <c r="N114" s="12"/>
      <c r="CW114" s="7"/>
    </row>
    <row r="115" spans="1:101" x14ac:dyDescent="0.25">
      <c r="A115" s="10"/>
      <c r="B115" s="12"/>
      <c r="E115" s="12"/>
      <c r="H115" s="12"/>
      <c r="K115" s="12"/>
      <c r="N115" s="12"/>
      <c r="CW115" s="7"/>
    </row>
    <row r="116" spans="1:101" x14ac:dyDescent="0.25">
      <c r="A116" s="10"/>
      <c r="B116" s="12"/>
      <c r="E116" s="12"/>
      <c r="H116" s="12"/>
      <c r="K116" s="12"/>
      <c r="N116" s="12"/>
      <c r="CW116" s="7"/>
    </row>
    <row r="117" spans="1:101" x14ac:dyDescent="0.25">
      <c r="A117" s="10"/>
      <c r="B117" s="12"/>
      <c r="E117" s="12"/>
      <c r="H117" s="12"/>
      <c r="K117" s="12"/>
      <c r="N117" s="12"/>
      <c r="CW117" s="7"/>
    </row>
    <row r="118" spans="1:101" x14ac:dyDescent="0.25">
      <c r="A118" s="10"/>
      <c r="B118" s="12"/>
      <c r="E118" s="12"/>
      <c r="H118" s="12"/>
      <c r="K118" s="12"/>
      <c r="N118" s="12"/>
      <c r="CW118" s="7"/>
    </row>
    <row r="119" spans="1:101" x14ac:dyDescent="0.25">
      <c r="A119" s="10"/>
      <c r="B119" s="12"/>
      <c r="E119" s="12"/>
      <c r="H119" s="12"/>
      <c r="K119" s="12"/>
      <c r="N119" s="12"/>
      <c r="CW119" s="7"/>
    </row>
    <row r="120" spans="1:101" x14ac:dyDescent="0.25">
      <c r="A120" s="10"/>
      <c r="B120" s="12"/>
      <c r="E120" s="12"/>
      <c r="H120" s="12"/>
      <c r="K120" s="12"/>
      <c r="N120" s="12"/>
      <c r="CW120" s="7"/>
    </row>
    <row r="121" spans="1:101" x14ac:dyDescent="0.25">
      <c r="A121" s="10"/>
      <c r="B121" s="12"/>
      <c r="E121" s="12"/>
      <c r="H121" s="12"/>
      <c r="K121" s="12"/>
      <c r="N121" s="12"/>
      <c r="CW121" s="7"/>
    </row>
    <row r="122" spans="1:101" x14ac:dyDescent="0.25">
      <c r="A122" s="10"/>
      <c r="B122" s="12"/>
      <c r="E122" s="12"/>
      <c r="H122" s="12"/>
      <c r="K122" s="12"/>
      <c r="N122" s="12"/>
      <c r="CW122" s="7"/>
    </row>
    <row r="123" spans="1:101" x14ac:dyDescent="0.25">
      <c r="A123" s="10"/>
      <c r="B123" s="12"/>
      <c r="E123" s="12"/>
      <c r="H123" s="12"/>
      <c r="K123" s="12"/>
      <c r="N123" s="12"/>
      <c r="CW123" s="7"/>
    </row>
    <row r="124" spans="1:101" x14ac:dyDescent="0.25">
      <c r="A124" s="10"/>
      <c r="B124" s="12"/>
      <c r="E124" s="12"/>
      <c r="H124" s="12"/>
      <c r="K124" s="12"/>
      <c r="N124" s="12"/>
      <c r="CW124" s="7"/>
    </row>
    <row r="125" spans="1:101" x14ac:dyDescent="0.25">
      <c r="A125" s="10"/>
      <c r="B125" s="12"/>
      <c r="E125" s="12"/>
      <c r="H125" s="12"/>
      <c r="K125" s="12"/>
      <c r="N125" s="12"/>
      <c r="CW125" s="7"/>
    </row>
    <row r="126" spans="1:101" x14ac:dyDescent="0.25">
      <c r="A126" s="10"/>
      <c r="B126" s="12"/>
      <c r="E126" s="12"/>
      <c r="H126" s="12"/>
      <c r="K126" s="12"/>
      <c r="N126" s="12"/>
      <c r="CW126" s="7"/>
    </row>
    <row r="127" spans="1:101" x14ac:dyDescent="0.25">
      <c r="A127" s="10"/>
      <c r="B127" s="12"/>
      <c r="E127" s="12"/>
      <c r="H127" s="12"/>
      <c r="K127" s="12"/>
      <c r="N127" s="12"/>
      <c r="CW127" s="7"/>
    </row>
    <row r="128" spans="1:101" x14ac:dyDescent="0.25">
      <c r="A128" s="10"/>
      <c r="B128" s="12"/>
      <c r="E128" s="12"/>
      <c r="H128" s="12"/>
      <c r="K128" s="12"/>
      <c r="N128" s="12"/>
      <c r="CW128" s="7"/>
    </row>
    <row r="129" spans="1:101" x14ac:dyDescent="0.25">
      <c r="A129" s="10"/>
      <c r="B129" s="12"/>
      <c r="E129" s="12"/>
      <c r="H129" s="12"/>
      <c r="K129" s="12"/>
      <c r="N129" s="12"/>
      <c r="CW129" s="7"/>
    </row>
    <row r="130" spans="1:101" x14ac:dyDescent="0.25">
      <c r="A130" s="10"/>
      <c r="B130" s="12"/>
      <c r="E130" s="12"/>
      <c r="H130" s="12"/>
      <c r="K130" s="12"/>
      <c r="N130" s="12"/>
      <c r="CW130" s="7"/>
    </row>
    <row r="131" spans="1:101" x14ac:dyDescent="0.25">
      <c r="A131" s="10"/>
      <c r="B131" s="12"/>
      <c r="E131" s="12"/>
      <c r="H131" s="12"/>
      <c r="K131" s="12"/>
      <c r="N131" s="12"/>
      <c r="CW131" s="7"/>
    </row>
    <row r="132" spans="1:101" x14ac:dyDescent="0.25">
      <c r="A132" s="10"/>
      <c r="B132" s="12"/>
      <c r="E132" s="12"/>
      <c r="H132" s="12"/>
      <c r="K132" s="12"/>
      <c r="N132" s="12"/>
      <c r="CW132" s="7"/>
    </row>
    <row r="133" spans="1:101" x14ac:dyDescent="0.25">
      <c r="A133" s="10"/>
      <c r="B133" s="12"/>
      <c r="E133" s="12"/>
      <c r="H133" s="12"/>
      <c r="K133" s="12"/>
      <c r="N133" s="12"/>
      <c r="CW133" s="7"/>
    </row>
    <row r="134" spans="1:101" x14ac:dyDescent="0.25">
      <c r="A134" s="10"/>
      <c r="B134" s="12"/>
      <c r="E134" s="12"/>
      <c r="H134" s="12"/>
      <c r="K134" s="12"/>
      <c r="N134" s="12"/>
      <c r="CW134" s="7"/>
    </row>
    <row r="135" spans="1:101" x14ac:dyDescent="0.25">
      <c r="A135" s="10"/>
      <c r="B135" s="12"/>
      <c r="E135" s="12"/>
      <c r="H135" s="12"/>
      <c r="K135" s="12"/>
      <c r="N135" s="12"/>
      <c r="CW135" s="7"/>
    </row>
    <row r="136" spans="1:101" x14ac:dyDescent="0.25">
      <c r="A136" s="10"/>
      <c r="B136" s="12"/>
      <c r="E136" s="12"/>
      <c r="H136" s="12"/>
      <c r="K136" s="12"/>
      <c r="N136" s="12"/>
      <c r="CW136" s="7"/>
    </row>
    <row r="137" spans="1:101" x14ac:dyDescent="0.25">
      <c r="A137" s="10"/>
      <c r="B137" s="12"/>
      <c r="E137" s="12"/>
      <c r="H137" s="12"/>
      <c r="K137" s="12"/>
      <c r="N137" s="12"/>
      <c r="CW137" s="7"/>
    </row>
    <row r="138" spans="1:101" x14ac:dyDescent="0.25">
      <c r="A138" s="10"/>
      <c r="B138" s="12"/>
      <c r="E138" s="12"/>
      <c r="H138" s="12"/>
      <c r="K138" s="12"/>
      <c r="N138" s="12"/>
      <c r="CW138" s="7"/>
    </row>
    <row r="139" spans="1:101" x14ac:dyDescent="0.25">
      <c r="A139" s="10"/>
      <c r="B139" s="12"/>
      <c r="E139" s="12"/>
      <c r="H139" s="12"/>
      <c r="K139" s="12"/>
      <c r="N139" s="12"/>
      <c r="CW139" s="7"/>
    </row>
    <row r="140" spans="1:101" x14ac:dyDescent="0.25">
      <c r="A140" s="10"/>
      <c r="B140" s="12"/>
      <c r="E140" s="12"/>
      <c r="H140" s="12"/>
      <c r="K140" s="12"/>
      <c r="N140" s="12"/>
      <c r="CW140" s="7"/>
    </row>
    <row r="141" spans="1:101" x14ac:dyDescent="0.25">
      <c r="A141" s="10"/>
      <c r="B141" s="12"/>
      <c r="E141" s="12"/>
      <c r="H141" s="12"/>
      <c r="K141" s="12"/>
      <c r="N141" s="12"/>
      <c r="CW141" s="7"/>
    </row>
    <row r="142" spans="1:101" x14ac:dyDescent="0.25">
      <c r="A142" s="10"/>
      <c r="B142" s="12"/>
      <c r="E142" s="12"/>
      <c r="H142" s="12"/>
      <c r="K142" s="12"/>
      <c r="N142" s="12"/>
      <c r="CW142" s="7"/>
    </row>
    <row r="143" spans="1:101" x14ac:dyDescent="0.25">
      <c r="A143" s="10"/>
      <c r="B143" s="12"/>
      <c r="E143" s="12"/>
      <c r="H143" s="12"/>
      <c r="K143" s="12"/>
      <c r="N143" s="12"/>
      <c r="CW143" s="7"/>
    </row>
    <row r="144" spans="1:101" x14ac:dyDescent="0.25">
      <c r="A144" s="10"/>
      <c r="B144" s="12"/>
      <c r="E144" s="12"/>
      <c r="H144" s="12"/>
      <c r="K144" s="12"/>
      <c r="N144" s="12"/>
      <c r="CW144" s="7"/>
    </row>
    <row r="145" spans="1:101" x14ac:dyDescent="0.25">
      <c r="A145" s="10"/>
      <c r="B145" s="12"/>
      <c r="E145" s="12"/>
      <c r="H145" s="12"/>
      <c r="K145" s="12"/>
      <c r="N145" s="12"/>
      <c r="CW145" s="7"/>
    </row>
    <row r="146" spans="1:101" x14ac:dyDescent="0.25">
      <c r="A146" s="10"/>
      <c r="B146" s="12"/>
      <c r="E146" s="12"/>
      <c r="H146" s="12"/>
      <c r="K146" s="12"/>
      <c r="N146" s="12"/>
      <c r="CW146" s="7"/>
    </row>
    <row r="147" spans="1:101" x14ac:dyDescent="0.25">
      <c r="A147" s="10"/>
      <c r="B147" s="12"/>
      <c r="E147" s="12"/>
      <c r="H147" s="12"/>
      <c r="K147" s="12"/>
      <c r="N147" s="12"/>
      <c r="CW147" s="7"/>
    </row>
    <row r="148" spans="1:101" x14ac:dyDescent="0.25">
      <c r="A148" s="10"/>
      <c r="B148" s="12"/>
      <c r="E148" s="12"/>
      <c r="H148" s="12"/>
      <c r="K148" s="12"/>
      <c r="N148" s="12"/>
      <c r="CW148" s="7"/>
    </row>
    <row r="149" spans="1:101" x14ac:dyDescent="0.25">
      <c r="A149" s="10"/>
      <c r="B149" s="12"/>
      <c r="E149" s="12"/>
      <c r="H149" s="12"/>
      <c r="K149" s="12"/>
      <c r="N149" s="12"/>
      <c r="CW149" s="7"/>
    </row>
    <row r="150" spans="1:101" x14ac:dyDescent="0.25">
      <c r="A150" s="10"/>
      <c r="B150" s="12"/>
      <c r="E150" s="12"/>
      <c r="H150" s="12"/>
      <c r="K150" s="12"/>
      <c r="N150" s="12"/>
      <c r="CW150" s="7"/>
    </row>
    <row r="151" spans="1:101" x14ac:dyDescent="0.25">
      <c r="A151" s="10"/>
      <c r="B151" s="12"/>
      <c r="E151" s="12"/>
      <c r="H151" s="12"/>
      <c r="K151" s="12"/>
      <c r="N151" s="12"/>
      <c r="CW151" s="7"/>
    </row>
    <row r="152" spans="1:101" x14ac:dyDescent="0.25">
      <c r="A152" s="10"/>
      <c r="B152" s="12"/>
      <c r="E152" s="12"/>
      <c r="H152" s="12"/>
      <c r="K152" s="12"/>
      <c r="N152" s="12"/>
      <c r="CW152" s="7"/>
    </row>
    <row r="153" spans="1:101" x14ac:dyDescent="0.25">
      <c r="A153" s="10"/>
      <c r="B153" s="12"/>
      <c r="E153" s="12"/>
      <c r="H153" s="12"/>
      <c r="K153" s="12"/>
      <c r="N153" s="12"/>
      <c r="CW153" s="7"/>
    </row>
    <row r="154" spans="1:101" x14ac:dyDescent="0.25">
      <c r="A154" s="10"/>
      <c r="B154" s="12"/>
      <c r="E154" s="12"/>
      <c r="H154" s="12"/>
      <c r="K154" s="12"/>
      <c r="N154" s="12"/>
      <c r="CW154" s="7"/>
    </row>
    <row r="155" spans="1:101" x14ac:dyDescent="0.25">
      <c r="A155" s="10"/>
      <c r="B155" s="12"/>
      <c r="E155" s="12"/>
      <c r="H155" s="12"/>
      <c r="K155" s="12"/>
      <c r="N155" s="12"/>
      <c r="CW155" s="7"/>
    </row>
    <row r="156" spans="1:101" x14ac:dyDescent="0.25">
      <c r="A156" s="10"/>
      <c r="B156" s="12"/>
      <c r="E156" s="12"/>
      <c r="H156" s="12"/>
      <c r="K156" s="12"/>
      <c r="N156" s="12"/>
      <c r="CW156" s="7"/>
    </row>
    <row r="157" spans="1:101" x14ac:dyDescent="0.25">
      <c r="A157" s="10"/>
      <c r="B157" s="12"/>
      <c r="E157" s="12"/>
      <c r="H157" s="12"/>
      <c r="K157" s="12"/>
      <c r="N157" s="12"/>
      <c r="CW157" s="7"/>
    </row>
    <row r="158" spans="1:101" x14ac:dyDescent="0.25">
      <c r="A158" s="10"/>
      <c r="B158" s="12"/>
      <c r="E158" s="12"/>
      <c r="H158" s="12"/>
      <c r="K158" s="12"/>
      <c r="N158" s="12"/>
      <c r="CW158" s="7"/>
    </row>
    <row r="159" spans="1:101" x14ac:dyDescent="0.25">
      <c r="A159" s="10"/>
      <c r="B159" s="12"/>
      <c r="E159" s="12"/>
      <c r="H159" s="12"/>
      <c r="K159" s="12"/>
      <c r="N159" s="12"/>
      <c r="CW159" s="7"/>
    </row>
    <row r="160" spans="1:101" x14ac:dyDescent="0.25">
      <c r="A160" s="10"/>
      <c r="B160" s="12"/>
      <c r="E160" s="12"/>
      <c r="H160" s="12"/>
      <c r="K160" s="12"/>
      <c r="N160" s="12"/>
      <c r="CW160" s="7"/>
    </row>
    <row r="161" spans="1:101" x14ac:dyDescent="0.25">
      <c r="A161" s="10"/>
      <c r="B161" s="12"/>
      <c r="E161" s="12"/>
      <c r="H161" s="12"/>
      <c r="K161" s="12"/>
      <c r="N161" s="12"/>
      <c r="CW161" s="7"/>
    </row>
    <row r="162" spans="1:101" x14ac:dyDescent="0.25">
      <c r="A162" s="10"/>
      <c r="B162" s="12"/>
      <c r="E162" s="12"/>
      <c r="H162" s="12"/>
      <c r="K162" s="12"/>
      <c r="N162" s="12"/>
      <c r="CW162" s="7"/>
    </row>
    <row r="163" spans="1:101" x14ac:dyDescent="0.25">
      <c r="A163" s="10"/>
      <c r="B163" s="12"/>
      <c r="E163" s="12"/>
      <c r="H163" s="12"/>
      <c r="K163" s="12"/>
      <c r="N163" s="12"/>
      <c r="CW163" s="7"/>
    </row>
    <row r="164" spans="1:101" x14ac:dyDescent="0.25">
      <c r="A164" s="10"/>
      <c r="B164" s="12"/>
      <c r="E164" s="12"/>
      <c r="H164" s="12"/>
      <c r="K164" s="12"/>
      <c r="N164" s="12"/>
      <c r="CW164" s="7"/>
    </row>
    <row r="165" spans="1:101" x14ac:dyDescent="0.25">
      <c r="A165" s="10"/>
      <c r="B165" s="12"/>
      <c r="E165" s="12"/>
      <c r="H165" s="12"/>
      <c r="K165" s="12"/>
      <c r="N165" s="12"/>
      <c r="CW165" s="7"/>
    </row>
    <row r="166" spans="1:101" x14ac:dyDescent="0.25">
      <c r="A166" s="10"/>
      <c r="B166" s="12"/>
      <c r="E166" s="12"/>
      <c r="H166" s="12"/>
      <c r="K166" s="12"/>
      <c r="N166" s="12"/>
      <c r="CW166" s="7"/>
    </row>
    <row r="167" spans="1:101" x14ac:dyDescent="0.25">
      <c r="A167" s="10"/>
      <c r="B167" s="12"/>
      <c r="E167" s="12"/>
      <c r="H167" s="12"/>
      <c r="K167" s="12"/>
      <c r="N167" s="12"/>
      <c r="CW167" s="7"/>
    </row>
    <row r="168" spans="1:101" x14ac:dyDescent="0.25">
      <c r="A168" s="10"/>
      <c r="B168" s="12"/>
      <c r="E168" s="12"/>
      <c r="H168" s="12"/>
      <c r="K168" s="12"/>
      <c r="N168" s="12"/>
      <c r="CW168" s="7"/>
    </row>
    <row r="169" spans="1:101" x14ac:dyDescent="0.25">
      <c r="A169" s="10"/>
      <c r="B169" s="12"/>
      <c r="E169" s="12"/>
      <c r="H169" s="12"/>
      <c r="K169" s="12"/>
      <c r="N169" s="12"/>
      <c r="CW169" s="7"/>
    </row>
    <row r="170" spans="1:101" x14ac:dyDescent="0.25">
      <c r="A170" s="10"/>
      <c r="B170" s="12"/>
      <c r="E170" s="12"/>
      <c r="H170" s="12"/>
      <c r="K170" s="12"/>
      <c r="N170" s="12"/>
      <c r="CW170" s="7"/>
    </row>
    <row r="171" spans="1:101" x14ac:dyDescent="0.25">
      <c r="A171" s="10"/>
      <c r="B171" s="12"/>
      <c r="E171" s="12"/>
      <c r="H171" s="12"/>
      <c r="K171" s="12"/>
      <c r="N171" s="12"/>
      <c r="CW171" s="7"/>
    </row>
    <row r="172" spans="1:101" x14ac:dyDescent="0.25">
      <c r="A172" s="10"/>
      <c r="B172" s="12"/>
      <c r="E172" s="12"/>
      <c r="H172" s="12"/>
      <c r="K172" s="12"/>
      <c r="N172" s="12"/>
      <c r="CW172" s="7"/>
    </row>
    <row r="173" spans="1:101" x14ac:dyDescent="0.25">
      <c r="A173" s="10"/>
      <c r="B173" s="12"/>
      <c r="E173" s="12"/>
      <c r="H173" s="12"/>
      <c r="K173" s="12"/>
      <c r="N173" s="12"/>
      <c r="CW173" s="7"/>
    </row>
    <row r="174" spans="1:101" x14ac:dyDescent="0.25">
      <c r="A174" s="10"/>
      <c r="B174" s="12"/>
      <c r="E174" s="12"/>
      <c r="H174" s="12"/>
      <c r="K174" s="12"/>
      <c r="N174" s="12"/>
      <c r="CW174" s="7"/>
    </row>
    <row r="175" spans="1:101" x14ac:dyDescent="0.25">
      <c r="A175" s="10"/>
      <c r="B175" s="12"/>
      <c r="E175" s="12"/>
      <c r="H175" s="12"/>
      <c r="K175" s="12"/>
      <c r="N175" s="12"/>
      <c r="CW175" s="7"/>
    </row>
    <row r="176" spans="1:101" x14ac:dyDescent="0.25">
      <c r="A176" s="10"/>
      <c r="B176" s="12"/>
      <c r="E176" s="12"/>
      <c r="H176" s="12"/>
      <c r="K176" s="12"/>
      <c r="N176" s="12"/>
      <c r="CW176" s="7"/>
    </row>
    <row r="177" spans="1:101" x14ac:dyDescent="0.25">
      <c r="A177" s="10"/>
      <c r="B177" s="12"/>
      <c r="E177" s="12"/>
      <c r="H177" s="12"/>
      <c r="K177" s="12"/>
      <c r="N177" s="12"/>
      <c r="CW177" s="7"/>
    </row>
    <row r="178" spans="1:101" x14ac:dyDescent="0.25">
      <c r="A178" s="10"/>
      <c r="B178" s="12"/>
      <c r="E178" s="12"/>
      <c r="H178" s="12"/>
      <c r="K178" s="12"/>
      <c r="N178" s="12"/>
      <c r="CW178" s="7"/>
    </row>
    <row r="179" spans="1:101" x14ac:dyDescent="0.25">
      <c r="A179" s="10"/>
      <c r="B179" s="12"/>
      <c r="E179" s="12"/>
      <c r="H179" s="12"/>
      <c r="K179" s="12"/>
      <c r="N179" s="12"/>
      <c r="CW179" s="7"/>
    </row>
    <row r="180" spans="1:101" x14ac:dyDescent="0.25">
      <c r="A180" s="10"/>
      <c r="B180" s="12"/>
      <c r="E180" s="12"/>
      <c r="H180" s="12"/>
      <c r="K180" s="12"/>
      <c r="N180" s="12"/>
      <c r="CW180" s="7"/>
    </row>
    <row r="181" spans="1:101" x14ac:dyDescent="0.25">
      <c r="A181" s="10"/>
      <c r="B181" s="12"/>
      <c r="E181" s="12"/>
      <c r="H181" s="12"/>
      <c r="K181" s="12"/>
      <c r="N181" s="12"/>
      <c r="CW181" s="7"/>
    </row>
    <row r="182" spans="1:101" x14ac:dyDescent="0.25">
      <c r="A182" s="10"/>
      <c r="B182" s="12"/>
      <c r="E182" s="12"/>
      <c r="H182" s="12"/>
      <c r="K182" s="12"/>
      <c r="N182" s="12"/>
      <c r="CW182" s="7"/>
    </row>
    <row r="183" spans="1:101" x14ac:dyDescent="0.25">
      <c r="A183" s="10"/>
      <c r="B183" s="12"/>
      <c r="E183" s="12"/>
      <c r="H183" s="12"/>
      <c r="K183" s="12"/>
      <c r="N183" s="12"/>
      <c r="CW183" s="7"/>
    </row>
    <row r="184" spans="1:101" x14ac:dyDescent="0.25">
      <c r="A184" s="10"/>
      <c r="B184" s="12"/>
      <c r="E184" s="12"/>
      <c r="H184" s="12"/>
      <c r="K184" s="12"/>
      <c r="N184" s="12"/>
      <c r="CW184" s="7"/>
    </row>
    <row r="185" spans="1:101" x14ac:dyDescent="0.25">
      <c r="A185" s="10"/>
      <c r="B185" s="12"/>
      <c r="E185" s="12"/>
      <c r="H185" s="12"/>
      <c r="K185" s="12"/>
      <c r="N185" s="12"/>
      <c r="CW185" s="7"/>
    </row>
    <row r="186" spans="1:101" x14ac:dyDescent="0.25">
      <c r="A186" s="10"/>
      <c r="B186" s="12"/>
      <c r="E186" s="12"/>
      <c r="H186" s="12"/>
      <c r="K186" s="12"/>
      <c r="N186" s="12"/>
      <c r="CW186" s="7"/>
    </row>
    <row r="187" spans="1:101" x14ac:dyDescent="0.25">
      <c r="A187" s="10"/>
      <c r="B187" s="12"/>
      <c r="E187" s="12"/>
      <c r="H187" s="12"/>
      <c r="K187" s="12"/>
      <c r="N187" s="12"/>
      <c r="CW187" s="7"/>
    </row>
    <row r="188" spans="1:101" x14ac:dyDescent="0.25">
      <c r="A188" s="10"/>
      <c r="B188" s="12"/>
      <c r="E188" s="12"/>
      <c r="H188" s="12"/>
      <c r="K188" s="12"/>
      <c r="N188" s="12"/>
      <c r="CW188" s="7"/>
    </row>
    <row r="189" spans="1:101" x14ac:dyDescent="0.25">
      <c r="A189" s="10"/>
      <c r="B189" s="12"/>
      <c r="E189" s="12"/>
      <c r="H189" s="12"/>
      <c r="K189" s="12"/>
      <c r="N189" s="12"/>
      <c r="CW189" s="7"/>
    </row>
    <row r="190" spans="1:101" x14ac:dyDescent="0.25">
      <c r="A190" s="10"/>
      <c r="B190" s="12"/>
      <c r="E190" s="12"/>
      <c r="H190" s="12"/>
      <c r="K190" s="12"/>
      <c r="N190" s="12"/>
      <c r="CW190" s="7"/>
    </row>
    <row r="191" spans="1:101" x14ac:dyDescent="0.25">
      <c r="A191" s="10"/>
      <c r="B191" s="12"/>
      <c r="E191" s="12"/>
      <c r="H191" s="12"/>
      <c r="K191" s="12"/>
      <c r="N191" s="12"/>
      <c r="CW191" s="7"/>
    </row>
    <row r="192" spans="1:101" x14ac:dyDescent="0.25">
      <c r="A192" s="10"/>
      <c r="B192" s="12"/>
      <c r="E192" s="12"/>
      <c r="H192" s="12"/>
      <c r="K192" s="12"/>
      <c r="N192" s="12"/>
      <c r="CW192" s="7"/>
    </row>
    <row r="193" spans="1:101" x14ac:dyDescent="0.25">
      <c r="A193" s="10"/>
      <c r="B193" s="12"/>
      <c r="E193" s="12"/>
      <c r="H193" s="12"/>
      <c r="K193" s="12"/>
      <c r="N193" s="12"/>
      <c r="CW193" s="7"/>
    </row>
    <row r="194" spans="1:101" x14ac:dyDescent="0.25">
      <c r="A194" s="10"/>
      <c r="B194" s="12"/>
      <c r="E194" s="12"/>
      <c r="H194" s="12"/>
      <c r="K194" s="12"/>
      <c r="N194" s="12"/>
      <c r="CW194" s="7"/>
    </row>
    <row r="195" spans="1:101" x14ac:dyDescent="0.25">
      <c r="A195" s="10"/>
      <c r="B195" s="12"/>
      <c r="E195" s="12"/>
      <c r="H195" s="12"/>
      <c r="K195" s="12"/>
      <c r="N195" s="12"/>
      <c r="CW195" s="7"/>
    </row>
    <row r="196" spans="1:101" x14ac:dyDescent="0.25">
      <c r="A196" s="10"/>
      <c r="B196" s="12"/>
      <c r="E196" s="12"/>
      <c r="H196" s="12"/>
      <c r="K196" s="12"/>
      <c r="N196" s="12"/>
      <c r="CW196" s="7"/>
    </row>
    <row r="197" spans="1:101" x14ac:dyDescent="0.25">
      <c r="A197" s="10"/>
      <c r="B197" s="12"/>
      <c r="E197" s="12"/>
      <c r="H197" s="12"/>
      <c r="K197" s="12"/>
      <c r="N197" s="12"/>
      <c r="CW197" s="7"/>
    </row>
    <row r="198" spans="1:101" x14ac:dyDescent="0.25">
      <c r="A198" s="10"/>
      <c r="B198" s="12"/>
      <c r="E198" s="12"/>
      <c r="H198" s="12"/>
      <c r="K198" s="12"/>
      <c r="N198" s="12"/>
      <c r="CW198" s="7"/>
    </row>
    <row r="199" spans="1:101" x14ac:dyDescent="0.25">
      <c r="A199" s="10"/>
      <c r="B199" s="12"/>
      <c r="E199" s="12"/>
      <c r="H199" s="12"/>
      <c r="K199" s="12"/>
      <c r="N199" s="12"/>
      <c r="CW199" s="7"/>
    </row>
    <row r="200" spans="1:101" x14ac:dyDescent="0.25">
      <c r="A200" s="10"/>
      <c r="B200" s="12"/>
      <c r="E200" s="12"/>
      <c r="H200" s="12"/>
      <c r="K200" s="12"/>
      <c r="N200" s="12"/>
      <c r="CW200" s="7"/>
    </row>
    <row r="201" spans="1:101" x14ac:dyDescent="0.25">
      <c r="A201" s="10"/>
      <c r="B201" s="12"/>
      <c r="E201" s="12"/>
      <c r="H201" s="12"/>
      <c r="K201" s="12"/>
      <c r="N201" s="12"/>
      <c r="CW201" s="7"/>
    </row>
    <row r="202" spans="1:101" x14ac:dyDescent="0.25">
      <c r="A202" s="10"/>
      <c r="B202" s="12"/>
      <c r="E202" s="12"/>
      <c r="H202" s="12"/>
      <c r="K202" s="12"/>
      <c r="N202" s="12"/>
      <c r="CW202" s="7"/>
    </row>
    <row r="203" spans="1:101" x14ac:dyDescent="0.25">
      <c r="A203" s="10"/>
      <c r="B203" s="12"/>
      <c r="E203" s="12"/>
      <c r="H203" s="12"/>
      <c r="K203" s="12"/>
      <c r="N203" s="12"/>
      <c r="CW203" s="7"/>
    </row>
    <row r="204" spans="1:101" x14ac:dyDescent="0.25">
      <c r="A204" s="10"/>
      <c r="B204" s="12"/>
      <c r="E204" s="12"/>
      <c r="H204" s="12"/>
      <c r="K204" s="12"/>
      <c r="N204" s="12"/>
      <c r="CW204" s="7"/>
    </row>
    <row r="205" spans="1:101" x14ac:dyDescent="0.25">
      <c r="A205" s="10"/>
      <c r="B205" s="12"/>
      <c r="E205" s="12"/>
      <c r="H205" s="12"/>
      <c r="K205" s="12"/>
      <c r="N205" s="12"/>
      <c r="CW205" s="7"/>
    </row>
    <row r="206" spans="1:101" x14ac:dyDescent="0.25">
      <c r="A206" s="10"/>
      <c r="B206" s="12"/>
      <c r="E206" s="12"/>
      <c r="H206" s="12"/>
      <c r="K206" s="12"/>
      <c r="N206" s="12"/>
      <c r="CW206" s="7"/>
    </row>
    <row r="207" spans="1:101" x14ac:dyDescent="0.25">
      <c r="A207" s="10"/>
      <c r="B207" s="12"/>
      <c r="E207" s="12"/>
      <c r="H207" s="12"/>
      <c r="K207" s="12"/>
      <c r="N207" s="12"/>
      <c r="CW207" s="7"/>
    </row>
    <row r="208" spans="1:101" x14ac:dyDescent="0.25">
      <c r="A208" s="10"/>
      <c r="B208" s="12"/>
      <c r="E208" s="12"/>
      <c r="H208" s="12"/>
      <c r="K208" s="12"/>
      <c r="N208" s="12"/>
      <c r="CW208" s="7"/>
    </row>
    <row r="209" spans="1:101" x14ac:dyDescent="0.25">
      <c r="A209" s="10"/>
      <c r="B209" s="12"/>
      <c r="E209" s="12"/>
      <c r="H209" s="12"/>
      <c r="K209" s="12"/>
      <c r="N209" s="12"/>
      <c r="CW209" s="7"/>
    </row>
    <row r="210" spans="1:101" x14ac:dyDescent="0.25">
      <c r="A210" s="10"/>
      <c r="B210" s="12"/>
      <c r="E210" s="12"/>
      <c r="H210" s="12"/>
      <c r="K210" s="12"/>
      <c r="N210" s="12"/>
      <c r="CW210" s="7"/>
    </row>
    <row r="211" spans="1:101" x14ac:dyDescent="0.25">
      <c r="A211" s="10"/>
      <c r="B211" s="12"/>
      <c r="E211" s="12"/>
      <c r="H211" s="12"/>
      <c r="K211" s="12"/>
      <c r="N211" s="12"/>
      <c r="CW211" s="7"/>
    </row>
    <row r="212" spans="1:101" x14ac:dyDescent="0.25">
      <c r="A212" s="10"/>
      <c r="B212" s="12"/>
      <c r="E212" s="12"/>
      <c r="H212" s="12"/>
      <c r="K212" s="12"/>
      <c r="N212" s="12"/>
      <c r="CW212" s="7"/>
    </row>
    <row r="213" spans="1:101" x14ac:dyDescent="0.25">
      <c r="A213" s="10"/>
      <c r="B213" s="12"/>
      <c r="E213" s="12"/>
      <c r="H213" s="12"/>
      <c r="K213" s="12"/>
      <c r="N213" s="12"/>
      <c r="CW213" s="7"/>
    </row>
    <row r="214" spans="1:101" x14ac:dyDescent="0.25">
      <c r="A214" s="10"/>
      <c r="B214" s="12"/>
      <c r="E214" s="12"/>
      <c r="H214" s="12"/>
      <c r="K214" s="12"/>
      <c r="N214" s="12"/>
      <c r="CW214" s="7"/>
    </row>
    <row r="215" spans="1:101" x14ac:dyDescent="0.25">
      <c r="A215" s="10"/>
      <c r="B215" s="12"/>
      <c r="E215" s="12"/>
      <c r="H215" s="12"/>
      <c r="K215" s="12"/>
      <c r="N215" s="12"/>
      <c r="CW215" s="7"/>
    </row>
    <row r="216" spans="1:101" x14ac:dyDescent="0.25">
      <c r="A216" s="10"/>
      <c r="B216" s="12"/>
      <c r="E216" s="12"/>
      <c r="H216" s="12"/>
      <c r="K216" s="12"/>
      <c r="N216" s="12"/>
      <c r="CW216" s="7"/>
    </row>
    <row r="217" spans="1:101" x14ac:dyDescent="0.25">
      <c r="A217" s="10"/>
      <c r="B217" s="12"/>
      <c r="E217" s="12"/>
      <c r="H217" s="12"/>
      <c r="K217" s="12"/>
      <c r="N217" s="12"/>
      <c r="CW217" s="7"/>
    </row>
    <row r="218" spans="1:101" x14ac:dyDescent="0.25">
      <c r="A218" s="10"/>
      <c r="B218" s="12"/>
      <c r="E218" s="12"/>
      <c r="H218" s="12"/>
      <c r="K218" s="12"/>
      <c r="N218" s="12"/>
      <c r="CW218" s="7"/>
    </row>
    <row r="219" spans="1:101" x14ac:dyDescent="0.25">
      <c r="A219" s="10"/>
      <c r="B219" s="12"/>
      <c r="E219" s="12"/>
      <c r="H219" s="12"/>
      <c r="K219" s="12"/>
      <c r="N219" s="12"/>
      <c r="CW219" s="7"/>
    </row>
    <row r="220" spans="1:101" x14ac:dyDescent="0.25">
      <c r="A220" s="10"/>
      <c r="B220" s="12"/>
      <c r="E220" s="12"/>
      <c r="H220" s="12"/>
      <c r="K220" s="12"/>
      <c r="N220" s="12"/>
      <c r="CW220" s="7"/>
    </row>
    <row r="221" spans="1:101" x14ac:dyDescent="0.25">
      <c r="A221" s="10"/>
      <c r="B221" s="12"/>
      <c r="E221" s="12"/>
      <c r="H221" s="12"/>
      <c r="K221" s="12"/>
      <c r="N221" s="12"/>
      <c r="CW221" s="7"/>
    </row>
    <row r="222" spans="1:101" x14ac:dyDescent="0.25">
      <c r="A222" s="10"/>
      <c r="B222" s="12"/>
      <c r="E222" s="12"/>
      <c r="H222" s="12"/>
      <c r="K222" s="12"/>
      <c r="N222" s="12"/>
      <c r="CW222" s="7"/>
    </row>
    <row r="223" spans="1:101" x14ac:dyDescent="0.25">
      <c r="A223" s="10"/>
      <c r="B223" s="12"/>
      <c r="E223" s="12"/>
      <c r="H223" s="12"/>
      <c r="K223" s="12"/>
      <c r="N223" s="12"/>
      <c r="CW223" s="7"/>
    </row>
    <row r="224" spans="1:101" x14ac:dyDescent="0.25">
      <c r="A224" s="10"/>
      <c r="B224" s="12"/>
      <c r="E224" s="12"/>
      <c r="H224" s="12"/>
      <c r="K224" s="12"/>
      <c r="N224" s="12"/>
      <c r="CW224" s="7"/>
    </row>
    <row r="225" spans="1:101" x14ac:dyDescent="0.25">
      <c r="A225" s="10"/>
      <c r="B225" s="12"/>
      <c r="E225" s="12"/>
      <c r="H225" s="12"/>
      <c r="K225" s="12"/>
      <c r="N225" s="12"/>
      <c r="CW225" s="7"/>
    </row>
    <row r="226" spans="1:101" x14ac:dyDescent="0.25">
      <c r="A226" s="10"/>
      <c r="B226" s="12"/>
      <c r="E226" s="12"/>
      <c r="H226" s="12"/>
      <c r="K226" s="12"/>
      <c r="N226" s="12"/>
      <c r="CW226" s="7"/>
    </row>
    <row r="227" spans="1:101" x14ac:dyDescent="0.25">
      <c r="A227" s="10"/>
      <c r="B227" s="12"/>
      <c r="E227" s="12"/>
      <c r="H227" s="12"/>
      <c r="K227" s="12"/>
      <c r="N227" s="12"/>
      <c r="CW227" s="7"/>
    </row>
    <row r="228" spans="1:101" x14ac:dyDescent="0.25">
      <c r="A228" s="10"/>
      <c r="B228" s="12"/>
      <c r="E228" s="12"/>
      <c r="H228" s="12"/>
      <c r="K228" s="12"/>
      <c r="N228" s="12"/>
      <c r="CW228" s="7"/>
    </row>
    <row r="229" spans="1:101" x14ac:dyDescent="0.25">
      <c r="A229" s="10"/>
      <c r="B229" s="12"/>
      <c r="E229" s="12"/>
      <c r="H229" s="12"/>
      <c r="K229" s="12"/>
      <c r="N229" s="12"/>
      <c r="CW229" s="7"/>
    </row>
    <row r="230" spans="1:101" x14ac:dyDescent="0.25">
      <c r="A230" s="11"/>
      <c r="B230" s="13"/>
      <c r="C230" s="8"/>
      <c r="D230" s="8"/>
      <c r="E230" s="13"/>
      <c r="F230" s="8"/>
      <c r="G230" s="8"/>
      <c r="H230" s="13"/>
      <c r="I230" s="8"/>
      <c r="J230" s="8"/>
      <c r="K230" s="13"/>
      <c r="L230" s="8"/>
      <c r="M230" s="8"/>
      <c r="N230" s="13"/>
      <c r="O230" s="8"/>
      <c r="P230" s="8"/>
      <c r="Q230" s="15"/>
      <c r="R230" s="8"/>
      <c r="S230" s="8"/>
      <c r="T230" s="15"/>
      <c r="U230" s="8"/>
      <c r="V230" s="8"/>
      <c r="W230" s="15"/>
      <c r="X230" s="8"/>
      <c r="Y230" s="8"/>
      <c r="Z230" s="15"/>
      <c r="AA230" s="8"/>
      <c r="AB230" s="8"/>
      <c r="AC230" s="15"/>
      <c r="AD230" s="8"/>
      <c r="AE230" s="8"/>
      <c r="AF230" s="15"/>
      <c r="AG230" s="31"/>
      <c r="AH230" s="33"/>
      <c r="AI230" s="15"/>
      <c r="AJ230" s="8"/>
      <c r="AK230" s="8"/>
      <c r="AL230" s="15"/>
      <c r="AM230" s="8"/>
      <c r="AN230" s="8"/>
      <c r="AO230" s="15"/>
      <c r="AP230" s="8"/>
      <c r="AQ230" s="8"/>
      <c r="AR230" s="15"/>
      <c r="AS230" s="8"/>
      <c r="AT230" s="8"/>
      <c r="AU230" s="15"/>
      <c r="AV230" s="8"/>
      <c r="AW230" s="8"/>
      <c r="AX230" s="15"/>
      <c r="AY230" s="8"/>
      <c r="AZ230" s="8"/>
      <c r="BA230" s="15"/>
      <c r="BB230" s="8"/>
      <c r="BC230" s="8"/>
      <c r="BD230" s="15"/>
      <c r="BE230" s="8"/>
      <c r="BF230" s="8"/>
      <c r="BG230" s="15"/>
      <c r="BH230" s="42"/>
      <c r="BI230" s="8"/>
      <c r="BJ230" s="15"/>
      <c r="BK230" s="42"/>
      <c r="BL230" s="8"/>
      <c r="BM230" s="15"/>
      <c r="BN230" s="42"/>
      <c r="BO230" s="8"/>
      <c r="BP230" s="15"/>
      <c r="BQ230" s="8"/>
      <c r="BR230" s="8"/>
      <c r="BS230" s="15"/>
      <c r="BT230" s="8"/>
      <c r="BU230" s="8"/>
      <c r="BV230" s="15"/>
      <c r="BW230" s="8"/>
      <c r="BX230" s="8"/>
      <c r="BY230" s="15"/>
      <c r="BZ230" s="8"/>
      <c r="CA230" s="8"/>
      <c r="CB230" s="15"/>
      <c r="CC230" s="8"/>
      <c r="CD230" s="8"/>
      <c r="CE230" s="15"/>
      <c r="CF230" s="8"/>
      <c r="CG230" s="8"/>
      <c r="CH230" s="15"/>
      <c r="CI230" s="8"/>
      <c r="CJ230" s="8"/>
      <c r="CK230" s="8"/>
      <c r="CL230" s="8"/>
      <c r="CM230" s="8"/>
      <c r="CN230" s="8"/>
      <c r="CO230" s="8"/>
      <c r="CP230" s="8"/>
      <c r="CQ230" s="8"/>
      <c r="CR230" s="8"/>
      <c r="CS230" s="8"/>
      <c r="CT230" s="8"/>
      <c r="CU230" s="8"/>
      <c r="CV230" s="8"/>
      <c r="CW230" s="9"/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3"/>
  <sheetViews>
    <sheetView zoomScale="98" zoomScaleNormal="98" workbookViewId="0">
      <pane xSplit="1" ySplit="1" topLeftCell="B23" activePane="bottomRight" state="frozen"/>
      <selection pane="topRight" activeCell="B1" sqref="B1"/>
      <selection pane="bottomLeft" activeCell="A2" sqref="A2"/>
      <selection pane="bottomRight" activeCell="D28" sqref="D28"/>
    </sheetView>
  </sheetViews>
  <sheetFormatPr defaultRowHeight="15" x14ac:dyDescent="0.25"/>
  <cols>
    <col min="1" max="1" width="14" style="21" customWidth="1"/>
    <col min="2" max="2" width="13.85546875" style="1" bestFit="1" customWidth="1"/>
    <col min="3" max="3" width="13.7109375" style="43" customWidth="1"/>
    <col min="4" max="4" width="18.7109375" style="44" customWidth="1"/>
    <col min="5" max="5" width="23.5703125" style="3" customWidth="1"/>
    <col min="6" max="6" width="18.140625" style="40" customWidth="1"/>
    <col min="7" max="7" width="18.7109375" style="40" customWidth="1"/>
    <col min="8" max="9" width="19.5703125" style="40" customWidth="1"/>
    <col min="10" max="10" width="43.140625" style="2" customWidth="1"/>
  </cols>
  <sheetData>
    <row r="1" spans="1:10" s="50" customFormat="1" ht="43.15" customHeight="1" x14ac:dyDescent="0.25">
      <c r="A1" s="49" t="s">
        <v>32</v>
      </c>
      <c r="B1" s="50" t="s">
        <v>33</v>
      </c>
      <c r="C1" s="51" t="s">
        <v>34</v>
      </c>
      <c r="D1" s="52" t="s">
        <v>35</v>
      </c>
      <c r="E1" s="53" t="s">
        <v>36</v>
      </c>
      <c r="F1" s="54" t="s">
        <v>37</v>
      </c>
      <c r="G1" s="54" t="s">
        <v>38</v>
      </c>
      <c r="H1" s="54" t="s">
        <v>39</v>
      </c>
      <c r="I1" s="54" t="s">
        <v>40</v>
      </c>
      <c r="J1" s="55" t="s">
        <v>41</v>
      </c>
    </row>
    <row r="2" spans="1:10" x14ac:dyDescent="0.25">
      <c r="A2" s="21">
        <v>43474</v>
      </c>
      <c r="B2" t="s">
        <v>42</v>
      </c>
      <c r="C2" s="43">
        <v>436186</v>
      </c>
      <c r="D2" s="44">
        <v>43435</v>
      </c>
      <c r="E2" s="3">
        <v>263141</v>
      </c>
      <c r="F2" s="40">
        <v>466</v>
      </c>
      <c r="G2" s="40">
        <v>12</v>
      </c>
      <c r="H2" s="40">
        <v>478</v>
      </c>
    </row>
    <row r="3" spans="1:10" x14ac:dyDescent="0.25">
      <c r="A3" s="21">
        <v>43870</v>
      </c>
      <c r="B3" t="s">
        <v>42</v>
      </c>
      <c r="C3" s="43">
        <v>437201</v>
      </c>
      <c r="D3" s="44">
        <v>43466</v>
      </c>
      <c r="E3" s="3">
        <v>28974</v>
      </c>
      <c r="F3" s="40">
        <v>835</v>
      </c>
      <c r="G3" s="40">
        <v>10</v>
      </c>
      <c r="H3" s="40">
        <v>847</v>
      </c>
    </row>
    <row r="4" spans="1:10" x14ac:dyDescent="0.25">
      <c r="A4" s="21">
        <v>43533</v>
      </c>
      <c r="B4" t="s">
        <v>42</v>
      </c>
      <c r="C4" s="43">
        <v>437661</v>
      </c>
      <c r="D4" s="44">
        <v>43497</v>
      </c>
      <c r="E4" s="3">
        <v>64530</v>
      </c>
      <c r="F4" s="40">
        <v>120</v>
      </c>
      <c r="G4" s="40">
        <v>141</v>
      </c>
      <c r="H4" s="40">
        <v>265</v>
      </c>
    </row>
    <row r="5" spans="1:10" x14ac:dyDescent="0.25">
      <c r="A5" s="21">
        <v>43564</v>
      </c>
      <c r="B5" t="s">
        <v>42</v>
      </c>
      <c r="C5" s="43">
        <v>511560</v>
      </c>
      <c r="D5" s="44">
        <v>43525</v>
      </c>
      <c r="E5" s="3">
        <v>59676</v>
      </c>
      <c r="F5" s="40">
        <v>126</v>
      </c>
      <c r="G5" s="40">
        <v>136</v>
      </c>
      <c r="H5" s="40">
        <v>262</v>
      </c>
    </row>
    <row r="6" spans="1:10" x14ac:dyDescent="0.25">
      <c r="A6" s="21">
        <v>43594</v>
      </c>
      <c r="B6" t="s">
        <v>43</v>
      </c>
      <c r="C6" s="43">
        <v>512254</v>
      </c>
      <c r="D6" s="44">
        <v>43556</v>
      </c>
      <c r="E6" s="3">
        <v>64596</v>
      </c>
      <c r="F6" s="40">
        <v>2287</v>
      </c>
      <c r="G6" s="40">
        <v>111</v>
      </c>
      <c r="H6" s="40">
        <v>2398</v>
      </c>
    </row>
    <row r="7" spans="1:10" x14ac:dyDescent="0.25">
      <c r="A7" s="21">
        <v>43625</v>
      </c>
      <c r="B7" t="s">
        <v>42</v>
      </c>
      <c r="C7" s="43">
        <v>514048</v>
      </c>
      <c r="D7" s="44">
        <v>43586</v>
      </c>
      <c r="E7" s="3">
        <v>31332</v>
      </c>
      <c r="F7" s="40">
        <v>47</v>
      </c>
      <c r="G7" s="40">
        <v>34</v>
      </c>
      <c r="H7" s="40">
        <v>82</v>
      </c>
    </row>
    <row r="8" spans="1:10" x14ac:dyDescent="0.25">
      <c r="A8" s="21">
        <v>43655</v>
      </c>
      <c r="B8" t="s">
        <v>43</v>
      </c>
      <c r="C8" s="43">
        <v>514705</v>
      </c>
      <c r="D8" s="44">
        <v>43617</v>
      </c>
      <c r="E8" s="3">
        <v>26290</v>
      </c>
      <c r="F8" s="40">
        <v>114</v>
      </c>
      <c r="G8" s="40">
        <v>109</v>
      </c>
      <c r="H8" s="40">
        <v>223</v>
      </c>
    </row>
    <row r="9" spans="1:10" x14ac:dyDescent="0.25">
      <c r="A9" s="21">
        <v>43686</v>
      </c>
      <c r="B9" t="s">
        <v>42</v>
      </c>
      <c r="C9" s="43">
        <v>515614</v>
      </c>
      <c r="D9" s="44">
        <v>43647</v>
      </c>
      <c r="E9" s="3">
        <v>16460</v>
      </c>
      <c r="F9" s="40">
        <v>55</v>
      </c>
      <c r="G9" s="40">
        <v>161</v>
      </c>
      <c r="H9" s="40">
        <v>106</v>
      </c>
    </row>
    <row r="10" spans="1:10" x14ac:dyDescent="0.25">
      <c r="A10" s="21">
        <v>43717</v>
      </c>
      <c r="B10" t="s">
        <v>43</v>
      </c>
      <c r="C10" s="43">
        <v>518170</v>
      </c>
      <c r="D10" s="44">
        <v>43678</v>
      </c>
      <c r="E10" s="3">
        <v>32201</v>
      </c>
      <c r="F10" s="40">
        <v>34</v>
      </c>
      <c r="G10" s="40">
        <v>89</v>
      </c>
      <c r="H10" s="40">
        <v>123</v>
      </c>
    </row>
    <row r="11" spans="1:10" x14ac:dyDescent="0.25">
      <c r="A11" s="21">
        <v>43747</v>
      </c>
      <c r="B11" t="s">
        <v>42</v>
      </c>
      <c r="C11" s="43">
        <v>530314</v>
      </c>
      <c r="D11" s="44">
        <v>43709</v>
      </c>
      <c r="E11" s="3">
        <v>53511</v>
      </c>
      <c r="F11" s="40">
        <v>2225</v>
      </c>
      <c r="G11" s="40">
        <v>103</v>
      </c>
      <c r="H11" s="40">
        <v>2328</v>
      </c>
    </row>
    <row r="12" spans="1:10" x14ac:dyDescent="0.25">
      <c r="A12" s="21">
        <v>43778</v>
      </c>
      <c r="B12" t="s">
        <v>42</v>
      </c>
      <c r="C12" s="43">
        <v>531190</v>
      </c>
      <c r="D12" s="44">
        <v>43739</v>
      </c>
      <c r="E12" s="3">
        <v>50299</v>
      </c>
      <c r="F12" s="40">
        <v>183</v>
      </c>
      <c r="G12" s="40">
        <v>130</v>
      </c>
      <c r="H12" s="40">
        <v>313</v>
      </c>
    </row>
    <row r="13" spans="1:10" x14ac:dyDescent="0.25">
      <c r="A13" s="21">
        <v>43808</v>
      </c>
      <c r="B13" t="s">
        <v>43</v>
      </c>
      <c r="C13" s="43">
        <v>531632</v>
      </c>
      <c r="D13" s="44">
        <v>43770</v>
      </c>
      <c r="E13" s="3">
        <v>54680</v>
      </c>
      <c r="F13" s="40">
        <v>278</v>
      </c>
      <c r="G13" s="40">
        <v>141</v>
      </c>
      <c r="H13" s="40">
        <v>421</v>
      </c>
    </row>
    <row r="14" spans="1:10" x14ac:dyDescent="0.25">
      <c r="A14" s="21">
        <v>43839</v>
      </c>
      <c r="B14" t="s">
        <v>43</v>
      </c>
      <c r="C14" s="43">
        <v>533030</v>
      </c>
      <c r="D14" s="44">
        <v>43800</v>
      </c>
      <c r="E14" s="3">
        <v>41608</v>
      </c>
      <c r="F14" s="40">
        <v>47</v>
      </c>
      <c r="G14" s="40">
        <v>140</v>
      </c>
      <c r="H14" s="40">
        <v>187</v>
      </c>
    </row>
    <row r="15" spans="1:10" x14ac:dyDescent="0.25">
      <c r="A15" s="21">
        <v>43870</v>
      </c>
      <c r="B15" t="s">
        <v>43</v>
      </c>
      <c r="C15" s="43">
        <v>543029</v>
      </c>
      <c r="D15" s="44">
        <v>43831</v>
      </c>
      <c r="E15" s="3">
        <v>31582</v>
      </c>
      <c r="F15" s="40">
        <v>67</v>
      </c>
      <c r="G15" s="40">
        <v>95</v>
      </c>
      <c r="H15" s="40">
        <v>162</v>
      </c>
      <c r="I15" s="40">
        <v>0</v>
      </c>
    </row>
    <row r="16" spans="1:10" x14ac:dyDescent="0.25">
      <c r="A16" s="21">
        <v>43899</v>
      </c>
      <c r="B16" t="s">
        <v>43</v>
      </c>
      <c r="C16" s="43">
        <v>544433</v>
      </c>
      <c r="D16" s="44">
        <v>43862</v>
      </c>
      <c r="E16" s="3">
        <v>35544</v>
      </c>
      <c r="F16" s="40">
        <v>211</v>
      </c>
      <c r="G16" s="40">
        <v>115</v>
      </c>
      <c r="H16" s="40">
        <v>326</v>
      </c>
      <c r="I16" s="40">
        <v>0</v>
      </c>
    </row>
    <row r="17" spans="1:10" x14ac:dyDescent="0.25">
      <c r="A17" s="21">
        <v>43930</v>
      </c>
      <c r="B17" t="s">
        <v>43</v>
      </c>
      <c r="C17" s="43">
        <v>552175</v>
      </c>
      <c r="D17" s="44">
        <v>43891</v>
      </c>
      <c r="E17" s="3">
        <v>31998</v>
      </c>
      <c r="F17" s="40">
        <v>102</v>
      </c>
      <c r="G17" s="40">
        <v>111</v>
      </c>
      <c r="H17" s="40">
        <v>213</v>
      </c>
      <c r="I17" s="40">
        <v>0</v>
      </c>
    </row>
    <row r="18" spans="1:10" x14ac:dyDescent="0.25">
      <c r="A18" s="21">
        <v>43960</v>
      </c>
      <c r="B18" t="s">
        <v>43</v>
      </c>
      <c r="C18" s="43">
        <v>557407</v>
      </c>
      <c r="D18" s="44">
        <v>43922</v>
      </c>
      <c r="E18" s="3">
        <v>27586</v>
      </c>
      <c r="F18" s="40">
        <v>17</v>
      </c>
      <c r="G18" s="40">
        <v>85</v>
      </c>
      <c r="H18" s="40">
        <v>102</v>
      </c>
      <c r="I18" s="40">
        <v>0</v>
      </c>
    </row>
    <row r="19" spans="1:10" x14ac:dyDescent="0.25">
      <c r="A19" s="21">
        <v>43991</v>
      </c>
      <c r="B19" t="s">
        <v>43</v>
      </c>
      <c r="C19" s="43">
        <v>559362</v>
      </c>
      <c r="D19" s="44">
        <v>43586</v>
      </c>
      <c r="E19" s="3">
        <v>24189</v>
      </c>
      <c r="F19" s="40">
        <v>64</v>
      </c>
      <c r="G19" s="40">
        <v>56</v>
      </c>
      <c r="H19" s="40">
        <v>120</v>
      </c>
      <c r="I19" s="40">
        <v>0</v>
      </c>
    </row>
    <row r="20" spans="1:10" x14ac:dyDescent="0.25">
      <c r="A20" s="21">
        <v>44021</v>
      </c>
      <c r="B20" t="s">
        <v>43</v>
      </c>
      <c r="C20" s="43">
        <v>585713</v>
      </c>
      <c r="D20" s="44">
        <v>43983</v>
      </c>
      <c r="E20" s="3">
        <v>18905</v>
      </c>
      <c r="F20" s="40">
        <v>114</v>
      </c>
      <c r="G20" s="40">
        <v>105</v>
      </c>
      <c r="H20" s="40">
        <v>245</v>
      </c>
      <c r="I20" s="40">
        <v>0</v>
      </c>
    </row>
    <row r="21" spans="1:10" x14ac:dyDescent="0.25">
      <c r="A21" s="21">
        <v>44052</v>
      </c>
      <c r="B21" t="s">
        <v>43</v>
      </c>
      <c r="C21" s="43">
        <v>592164</v>
      </c>
      <c r="D21" s="44">
        <v>44013</v>
      </c>
      <c r="E21" s="3">
        <v>8173</v>
      </c>
      <c r="F21" s="40">
        <v>156</v>
      </c>
      <c r="G21" s="40">
        <v>113</v>
      </c>
      <c r="H21" s="40">
        <v>269</v>
      </c>
      <c r="I21" s="40">
        <v>0</v>
      </c>
      <c r="J21" s="2" t="s">
        <v>44</v>
      </c>
    </row>
    <row r="22" spans="1:10" ht="57.6" customHeight="1" x14ac:dyDescent="0.25">
      <c r="A22" s="21">
        <v>44083</v>
      </c>
      <c r="B22" t="s">
        <v>43</v>
      </c>
      <c r="C22" s="43">
        <v>598883</v>
      </c>
      <c r="D22" s="44">
        <v>44044</v>
      </c>
      <c r="E22" s="3">
        <v>18069</v>
      </c>
      <c r="F22" s="40">
        <v>201</v>
      </c>
      <c r="G22" s="40">
        <v>1273</v>
      </c>
      <c r="H22" s="40">
        <v>1474</v>
      </c>
      <c r="I22" s="40">
        <v>0</v>
      </c>
      <c r="J22" s="2" t="s">
        <v>45</v>
      </c>
    </row>
    <row r="23" spans="1:10" x14ac:dyDescent="0.25">
      <c r="A23" s="21">
        <v>44113</v>
      </c>
      <c r="B23" t="s">
        <v>43</v>
      </c>
      <c r="C23" s="43">
        <v>612388</v>
      </c>
      <c r="D23" s="44">
        <v>44075</v>
      </c>
      <c r="E23" s="3">
        <v>29107</v>
      </c>
      <c r="F23" s="40">
        <v>1667</v>
      </c>
      <c r="G23" s="40">
        <v>1225</v>
      </c>
      <c r="H23" s="40">
        <v>2892</v>
      </c>
      <c r="I23" s="40">
        <v>0</v>
      </c>
    </row>
  </sheetData>
  <dataValidations count="1">
    <dataValidation type="list" showInputMessage="1" showErrorMessage="1" sqref="B1:B1048576" xr:uid="{00000000-0002-0000-0100-000000000000}">
      <formula1>"Jason Brake, Alan Meeks, Austin Marlett"</formula1>
    </dataValidation>
  </dataValidation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A11"/>
  <sheetViews>
    <sheetView workbookViewId="0">
      <selection activeCell="C13" sqref="C13"/>
    </sheetView>
  </sheetViews>
  <sheetFormatPr defaultRowHeight="15" x14ac:dyDescent="0.25"/>
  <cols>
    <col min="1" max="1" width="26.140625" style="2" bestFit="1" customWidth="1"/>
  </cols>
  <sheetData>
    <row r="2" spans="1:1" x14ac:dyDescent="0.25">
      <c r="A2" s="2" t="s">
        <v>46</v>
      </c>
    </row>
    <row r="3" spans="1:1" x14ac:dyDescent="0.25">
      <c r="A3" s="2" t="s">
        <v>47</v>
      </c>
    </row>
    <row r="4" spans="1:1" ht="28.9" customHeight="1" x14ac:dyDescent="0.25">
      <c r="A4" s="2" t="s">
        <v>48</v>
      </c>
    </row>
    <row r="5" spans="1:1" ht="28.9" customHeight="1" x14ac:dyDescent="0.25">
      <c r="A5" s="2" t="s">
        <v>49</v>
      </c>
    </row>
    <row r="6" spans="1:1" ht="28.9" customHeight="1" x14ac:dyDescent="0.25">
      <c r="A6" s="2" t="s">
        <v>50</v>
      </c>
    </row>
    <row r="7" spans="1:1" ht="28.9" customHeight="1" x14ac:dyDescent="0.25">
      <c r="A7" s="2" t="s">
        <v>51</v>
      </c>
    </row>
    <row r="8" spans="1:1" ht="28.9" customHeight="1" x14ac:dyDescent="0.25">
      <c r="A8" s="2" t="s">
        <v>52</v>
      </c>
    </row>
    <row r="9" spans="1:1" ht="28.9" customHeight="1" x14ac:dyDescent="0.25">
      <c r="A9" s="2" t="s">
        <v>53</v>
      </c>
    </row>
    <row r="10" spans="1:1" x14ac:dyDescent="0.25">
      <c r="A10" s="2" t="s">
        <v>54</v>
      </c>
    </row>
    <row r="11" spans="1:1" ht="28.9" customHeight="1" x14ac:dyDescent="0.25">
      <c r="A11" s="2" t="s">
        <v>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ProofPoint</vt:lpstr>
      <vt:lpstr>Archer Reporting</vt:lpstr>
      <vt:lpstr>Duo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Brake</dc:creator>
  <cp:lastModifiedBy>Thi Ngoc Huynh</cp:lastModifiedBy>
  <cp:lastPrinted>2015-11-11T17:32:58Z</cp:lastPrinted>
  <dcterms:created xsi:type="dcterms:W3CDTF">2014-10-24T12:43:20Z</dcterms:created>
  <dcterms:modified xsi:type="dcterms:W3CDTF">2020-11-13T23:11:35Z</dcterms:modified>
</cp:coreProperties>
</file>