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N9" i="5" l="1"/>
  <c r="N11" i="5" l="1"/>
  <c r="N4" i="5" l="1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<sst xmlns="http://schemas.openxmlformats.org/spreadsheetml/2006/main" count="106" uniqueCount="88">
  <si>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</si>
  <si>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</si>
  <si>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</si>
  <si>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</si>
  <si>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</si>
  <si>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</si>
  <si>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</si>
  <si>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</si>
  <si>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</si>
  <si>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</si>
  <si>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</si>
  <si>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</si>
  <si>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</si>
  <si>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</si>
  <si>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</si>
  <si>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</si>
  <si>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</si>
  <si>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</si>
  <si>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</si>
  <si>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</si>
  <si>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</si>
  <si>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</si>
  <si>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</si>
  <si>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</si>
  <si>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</si>
  <si>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</si>
  <si>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</si>
  <si>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</si>
  <si>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</si>
  <si>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</si>
  <si>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</si>
  <si>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</si>
  <si>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</si>
  <si>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</si>
  <si>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</si>
  <si>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</si>
  <si>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</si>
  <si>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</si>
  <si>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</si>
  <si>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</si>
  <si>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</si>
  <si>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</si>
  <si>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</si>
  <si>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</si>
  <si>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</si>
  <si>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</si>
  <si>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</si>
  <si>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</si>
  <si>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</si>
  <si>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</si>
  <si>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</si>
  <si>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</si>
  <si>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</si>
  <si>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</si>
  <si>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</si>
  <si>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</si>
  <si>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</si>
  <si>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</si>
  <si>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</si>
  <si>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</si>
  <si>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</si>
  <si>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</si>
  <si>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</si>
  <si>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</si>
  <si>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</si>
  <si>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</si>
  <si>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</si>
  <si>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</si>
  <si>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</si>
  <si>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</si>
  <si>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Tạp dề</t>
  </si>
  <si>
    <t>Dụng cụ tập thể dục</t>
  </si>
  <si>
    <t>Áo tập thể dục</t>
  </si>
  <si>
    <t>Thuốc tẩy</t>
  </si>
  <si>
    <t>THOD295</t>
  </si>
  <si>
    <t>https://www.zara.cn/cn/zh/%E8%BD%AF%E8%B4%A8%E9%AB%98%E9%A2%86%E4%B8%8A%E8%A1%A3-p01131844.html?v1=214459922&amp;v2=2220625</t>
  </si>
  <si>
    <t>https://www.zara.cn/cn/zh/%E5%8F%A3%E8%A2%8B%E9%A5%B0-t-%E6%81%A4-p04174816.html?v1=195918200&amp;v2=2220625</t>
  </si>
  <si>
    <t>https://www.zara.cn/cn/zh/%E6%96%87%E5%AD%97%E8%A3%85%E9%A5%B0%E6%96%9C%E7%BA%B9%E9%B8%AD%E8%88%8C%E5%B8%BD-p00653064.html?v1=177666611&amp;v2=2220625</t>
  </si>
  <si>
    <t>https://www.zara.cn/cn/zh/trf-%E5%AE%BD%E6%9D%BE%E8%88%92%E9%80%82%E7%89%88%E5%9E%8B%E7%89%9B%E4%BB%94%E8%A3%A4-p09213231.html?v1=184077646&amp;v2=2220625</t>
  </si>
  <si>
    <t>https://www.zara.cn/cn/zh/%E6%8F%90%E8%8A%B1%E5%96%87%E5%8F%AD%E8%A3%A4-p05039460.html?v1=190011304&amp;v2=2220625</t>
  </si>
  <si>
    <t>S</t>
  </si>
  <si>
    <t>Trắng</t>
  </si>
  <si>
    <t>Đen</t>
  </si>
  <si>
    <t>m</t>
  </si>
  <si>
    <t>Cam</t>
  </si>
  <si>
    <t>Xanh</t>
  </si>
  <si>
    <t>s</t>
  </si>
  <si>
    <t>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</si>
</sst>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scheme val="minor"/>
    </font>
    <font>
      <u/>
      <sz val="11"/>
      <color theme="10"/>
      <name val="Calibri"/>
    </font>
    <font>
      <sz val="11"/>
      <color theme="1"/>
      <name val="Times New Roman"/>
    </font>
    <font>
      <sz val="11"/>
      <color theme="1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0" borderId="17" applyNumberFormat="0" applyFill="0" applyBorder="0" applyAlignment="0" applyProtection="0"/>
  </cellStyleXfs>
  <cellXfs count="137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2" fillId="8" borderId="12" xfId="0" applyFont="1" applyFill="1" applyBorder="1"/>
    <xf numFmtId="0" fontId="6" fillId="9" borderId="12" xfId="0" applyFont="1" applyFill="1" applyBorder="1"/>
    <xf numFmtId="0" fontId="13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3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4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5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5" fillId="0" borderId="0" xfId="0" applyNumberFormat="1" applyFont="1" applyFill="1" applyProtection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1" fontId="16" fillId="0" borderId="12" xfId="1" applyNumberFormat="1" applyBorder="1" applyAlignment="1">
      <alignment vertical="top"/>
    </xf>
    <xf numFmtId="1" fontId="17" fillId="0" borderId="12" xfId="0" applyNumberFormat="1" applyFont="1" applyBorder="1" applyAlignment="1">
      <alignment vertical="top" wrapText="1"/>
    </xf>
    <xf numFmtId="0" fontId="1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16" fillId="0" borderId="12" xfId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264648</xdr:colOff>
      <xdr:row>14</xdr:row>
      <xdr:rowOff>28949</xdr:rowOff>
    </xdr:from>
    <xdr:to>
      <xdr:col>1</xdr:col>
      <xdr:colOff>1038225</xdr:colOff>
      <xdr:row>15</xdr:row>
      <xdr:rowOff>5558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648" y="3076949"/>
          <a:ext cx="773577" cy="93863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15</xdr:row>
      <xdr:rowOff>247650</xdr:rowOff>
    </xdr:from>
    <xdr:to>
      <xdr:col>1</xdr:col>
      <xdr:colOff>1221917</xdr:colOff>
      <xdr:row>15</xdr:row>
      <xdr:rowOff>1247213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1" y="4257675"/>
          <a:ext cx="1088566" cy="9995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</xdr:row>
      <xdr:rowOff>78871</xdr:rowOff>
    </xdr:from>
    <xdr:to>
      <xdr:col>1</xdr:col>
      <xdr:colOff>1114425</xdr:colOff>
      <xdr:row>16</xdr:row>
      <xdr:rowOff>1170601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975" y="5489071"/>
          <a:ext cx="933450" cy="109173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17</xdr:row>
      <xdr:rowOff>47625</xdr:rowOff>
    </xdr:from>
    <xdr:to>
      <xdr:col>1</xdr:col>
      <xdr:colOff>1114214</xdr:colOff>
      <xdr:row>17</xdr:row>
      <xdr:rowOff>1356645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075" y="6715125"/>
          <a:ext cx="895139" cy="130902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18</xdr:row>
      <xdr:rowOff>104775</xdr:rowOff>
    </xdr:from>
    <xdr:to>
      <xdr:col>1</xdr:col>
      <xdr:colOff>1149596</xdr:colOff>
      <xdr:row>18</xdr:row>
      <xdr:rowOff>1241138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9676" y="8220075"/>
          <a:ext cx="1082920" cy="1136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ara.cn/cn/zh/%E6%96%87%E5%AD%97%E8%A3%85%E9%A5%B0%E6%96%9C%E7%BA%B9%E9%B8%AD%E8%88%8C%E5%B8%BD-p00653064.html?v1=177666611&amp;v2=22206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6" workbookViewId="0">
      <selection activeCell="K18" sqref="K18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2"/>
      <c r="O1" s="93"/>
    </row>
    <row r="2" spans="1:15" ht="21" x14ac:dyDescent="0.25">
      <c r="A2" s="94"/>
      <c r="B2" s="96" t="s">
        <v>1</v>
      </c>
      <c r="C2" s="87"/>
      <c r="D2" s="87"/>
      <c r="E2" s="88"/>
      <c r="F2" s="97"/>
      <c r="G2" s="98"/>
      <c r="H2" s="98"/>
      <c r="I2" s="98"/>
      <c r="J2" s="98"/>
      <c r="K2" s="98"/>
      <c r="L2" s="99"/>
      <c r="M2" s="2" t="s">
        <v>2</v>
      </c>
      <c r="N2" s="3">
        <v>3610</v>
      </c>
      <c r="O2" s="4"/>
    </row>
    <row r="3" spans="1:15" x14ac:dyDescent="0.25">
      <c r="A3" s="92"/>
      <c r="B3" s="11"/>
      <c r="C3" s="104"/>
      <c r="D3" s="87"/>
      <c r="E3" s="88"/>
      <c r="F3" s="100"/>
      <c r="G3" s="92"/>
      <c r="H3" s="92"/>
      <c r="I3" s="92"/>
      <c r="J3" s="92"/>
      <c r="K3" s="92"/>
      <c r="L3" s="93"/>
      <c r="M3" s="5" t="s">
        <v>3</v>
      </c>
      <c r="N3" s="6">
        <v>28000</v>
      </c>
      <c r="O3" s="7"/>
    </row>
    <row r="4" spans="1:15" x14ac:dyDescent="0.25">
      <c r="A4" s="92"/>
      <c r="B4" s="11" t="s">
        <v>4</v>
      </c>
      <c r="C4" s="104"/>
      <c r="D4" s="87"/>
      <c r="E4" s="88"/>
      <c r="F4" s="100"/>
      <c r="G4" s="92"/>
      <c r="H4" s="92"/>
      <c r="I4" s="92"/>
      <c r="J4" s="92"/>
      <c r="K4" s="92"/>
      <c r="L4" s="93"/>
      <c r="M4" s="9" t="s">
        <v>5</v>
      </c>
      <c r="N4" s="10">
        <f>SUM((H15:H101))</f>
        <v>295</v>
      </c>
      <c r="O4" s="7"/>
    </row>
    <row r="5" spans="1:15" x14ac:dyDescent="0.25">
      <c r="A5" s="92"/>
      <c r="B5" s="11" t="s">
        <v>6</v>
      </c>
      <c r="C5" s="105" t="s">
        <v>74</v>
      </c>
      <c r="D5" s="87"/>
      <c r="E5" s="88"/>
      <c r="F5" s="100"/>
      <c r="G5" s="92"/>
      <c r="H5" s="92"/>
      <c r="I5" s="92"/>
      <c r="J5" s="92"/>
      <c r="K5" s="92"/>
      <c r="L5" s="93"/>
      <c r="M5" s="9" t="s">
        <v>7</v>
      </c>
      <c r="N5" s="10">
        <f>SUM(I15:I997)</f>
        <v>0</v>
      </c>
      <c r="O5" s="7" t="e">
        <f>#REF!*N5</f>
        <v>#REF!</v>
      </c>
    </row>
    <row r="6" spans="1:15" x14ac:dyDescent="0.25">
      <c r="A6" s="92"/>
      <c r="B6" s="11" t="s">
        <v>8</v>
      </c>
      <c r="C6" s="104"/>
      <c r="D6" s="87"/>
      <c r="E6" s="88"/>
      <c r="F6" s="100"/>
      <c r="G6" s="92"/>
      <c r="H6" s="92"/>
      <c r="I6" s="92"/>
      <c r="J6" s="92"/>
      <c r="K6" s="92"/>
      <c r="L6" s="93"/>
      <c r="M6" s="9" t="s">
        <v>9</v>
      </c>
      <c r="N6" s="10">
        <f>SUM(J15:J997)</f>
        <v>0</v>
      </c>
      <c r="O6" s="7" t="e">
        <f>N6*#REF!</f>
        <v>#REF!</v>
      </c>
    </row>
    <row r="7" spans="1:15" x14ac:dyDescent="0.25">
      <c r="A7" s="92"/>
      <c r="B7" s="11" t="s">
        <v>10</v>
      </c>
      <c r="C7" s="104"/>
      <c r="D7" s="87"/>
      <c r="E7" s="88"/>
      <c r="F7" s="100"/>
      <c r="G7" s="92"/>
      <c r="H7" s="92"/>
      <c r="I7" s="92"/>
      <c r="J7" s="92"/>
      <c r="K7" s="92"/>
      <c r="L7" s="93"/>
      <c r="M7" s="5" t="s">
        <v>11</v>
      </c>
      <c r="N7" s="12">
        <v>0.02</v>
      </c>
      <c r="O7" s="13"/>
    </row>
    <row r="8" spans="1:15" x14ac:dyDescent="0.25">
      <c r="A8" s="92"/>
      <c r="B8" s="11" t="s">
        <v>12</v>
      </c>
      <c r="C8" s="104"/>
      <c r="D8" s="87"/>
      <c r="E8" s="88"/>
      <c r="F8" s="100"/>
      <c r="G8" s="92"/>
      <c r="H8" s="92"/>
      <c r="I8" s="92"/>
      <c r="J8" s="92"/>
      <c r="K8" s="92"/>
      <c r="L8" s="93"/>
      <c r="M8" s="9" t="s">
        <v>13</v>
      </c>
      <c r="N8" s="14">
        <f>(N4+N5)*N7</f>
        <v>5.9</v>
      </c>
      <c r="O8" s="7"/>
    </row>
    <row r="9" spans="1:15" x14ac:dyDescent="0.25">
      <c r="A9" s="92"/>
      <c r="B9" s="11"/>
      <c r="C9" s="104"/>
      <c r="D9" s="87"/>
      <c r="E9" s="88"/>
      <c r="F9" s="100"/>
      <c r="G9" s="92"/>
      <c r="H9" s="92"/>
      <c r="I9" s="92"/>
      <c r="J9" s="92"/>
      <c r="K9" s="92"/>
      <c r="L9" s="93"/>
      <c r="M9" s="85" t="s">
        <v>14</v>
      </c>
      <c r="N9" s="10">
        <f>SUM(N15:N101)*N3</f>
        <v>280000</v>
      </c>
      <c r="O9" s="7"/>
    </row>
    <row r="10" spans="1:15" x14ac:dyDescent="0.25">
      <c r="A10" s="92"/>
      <c r="B10" s="11"/>
      <c r="C10" s="104"/>
      <c r="D10" s="87"/>
      <c r="E10" s="88"/>
      <c r="F10" s="100"/>
      <c r="G10" s="92"/>
      <c r="H10" s="92"/>
      <c r="I10" s="92"/>
      <c r="J10" s="92"/>
      <c r="K10" s="92"/>
      <c r="L10" s="93"/>
      <c r="M10" s="15" t="s">
        <v>15</v>
      </c>
      <c r="N10" s="16">
        <f>SUM(N4,N5,N8-N6)*N2</f>
        <v>1086249</v>
      </c>
      <c r="O10" s="7" t="e">
        <f>SUM(O4:O9)</f>
        <v>#REF!</v>
      </c>
    </row>
    <row r="11" spans="1:15" x14ac:dyDescent="0.25">
      <c r="A11" s="92"/>
      <c r="B11" s="11"/>
      <c r="C11" s="104"/>
      <c r="D11" s="87"/>
      <c r="E11" s="88"/>
      <c r="F11" s="100"/>
      <c r="G11" s="92"/>
      <c r="H11" s="92"/>
      <c r="I11" s="92"/>
      <c r="J11" s="92"/>
      <c r="K11" s="92"/>
      <c r="L11" s="93"/>
      <c r="M11" s="15" t="s">
        <v>16</v>
      </c>
      <c r="N11" s="10">
        <f>SUM('Đã Ứng'!B2:B11)</f>
        <v>1000000</v>
      </c>
      <c r="O11" s="7"/>
    </row>
    <row r="12" spans="1:15" x14ac:dyDescent="0.25">
      <c r="A12" s="92"/>
      <c r="B12" s="11"/>
      <c r="C12" s="104"/>
      <c r="D12" s="87"/>
      <c r="E12" s="88"/>
      <c r="F12" s="101"/>
      <c r="G12" s="102"/>
      <c r="H12" s="102"/>
      <c r="I12" s="102"/>
      <c r="J12" s="102"/>
      <c r="K12" s="102"/>
      <c r="L12" s="103"/>
      <c r="M12" s="15" t="s">
        <v>17</v>
      </c>
      <c r="N12" s="10">
        <f>(N9+N10)-N11</f>
        <v>366249</v>
      </c>
      <c r="O12" s="7" t="e">
        <f>O10-O11</f>
        <v>#REF!</v>
      </c>
    </row>
    <row r="13" spans="1:15" x14ac:dyDescent="0.25">
      <c r="A13" s="95"/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8"/>
    </row>
    <row r="14" spans="1:15" ht="35.25" customHeight="1" x14ac:dyDescent="0.25">
      <c r="A14" s="17" t="s">
        <v>18</v>
      </c>
      <c r="B14" s="17" t="s">
        <v>19</v>
      </c>
      <c r="C14" s="78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4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73" t="s">
        <v>70</v>
      </c>
      <c r="B15" s="21"/>
      <c r="C15" s="129" t="s">
        <v>75</v>
      </c>
      <c r="D15" s="131" t="s">
        <v>80</v>
      </c>
      <c r="E15" s="133" t="s">
        <v>81</v>
      </c>
      <c r="F15" s="133">
        <v>1</v>
      </c>
      <c r="G15" s="133">
        <v>59</v>
      </c>
      <c r="H15" s="134">
        <f>F15*G15</f>
        <v>59</v>
      </c>
      <c r="I15" s="22"/>
      <c r="J15" s="18"/>
      <c r="K15" s="19"/>
      <c r="L15" s="75"/>
      <c r="M15" s="20"/>
      <c r="N15" s="21">
        <v>3</v>
      </c>
      <c r="O15" s="21"/>
    </row>
    <row r="16" spans="1:15" ht="110.25" customHeight="1" x14ac:dyDescent="0.25">
      <c r="A16" s="73" t="s">
        <v>71</v>
      </c>
      <c r="B16" s="21" t="s">
        <v>30</v>
      </c>
      <c r="C16" s="130" t="s">
        <v>76</v>
      </c>
      <c r="D16" s="131" t="s">
        <v>80</v>
      </c>
      <c r="E16" s="133" t="s">
        <v>82</v>
      </c>
      <c r="F16" s="133">
        <v>1</v>
      </c>
      <c r="G16" s="133">
        <v>39</v>
      </c>
      <c r="H16" s="134">
        <f t="shared" ref="H16:H19" si="0">F16*G16</f>
        <v>39</v>
      </c>
      <c r="I16" s="22"/>
      <c r="J16" s="18"/>
      <c r="K16" s="19"/>
      <c r="L16" s="76"/>
      <c r="M16" s="20"/>
      <c r="N16" s="21">
        <v>2</v>
      </c>
      <c r="O16" s="21"/>
    </row>
    <row r="17" spans="1:15" ht="99" customHeight="1" x14ac:dyDescent="0.25">
      <c r="A17" s="81" t="s">
        <v>72</v>
      </c>
      <c r="B17" s="81"/>
      <c r="C17" s="135" t="s">
        <v>77</v>
      </c>
      <c r="D17" s="131" t="s">
        <v>83</v>
      </c>
      <c r="E17" s="133" t="s">
        <v>84</v>
      </c>
      <c r="F17" s="133">
        <v>1</v>
      </c>
      <c r="G17" s="133">
        <v>39</v>
      </c>
      <c r="H17" s="134">
        <f t="shared" si="0"/>
        <v>39</v>
      </c>
      <c r="I17" s="82"/>
      <c r="J17" s="82"/>
      <c r="K17" s="83"/>
      <c r="L17" s="83"/>
      <c r="M17" s="81"/>
      <c r="N17" s="81">
        <v>4</v>
      </c>
      <c r="O17" s="81"/>
    </row>
    <row r="18" spans="1:15" ht="114" customHeight="1" x14ac:dyDescent="0.25">
      <c r="A18" s="84" t="s">
        <v>73</v>
      </c>
      <c r="B18" s="84"/>
      <c r="C18" s="132" t="s">
        <v>78</v>
      </c>
      <c r="D18" s="131">
        <v>36</v>
      </c>
      <c r="E18" s="133" t="s">
        <v>85</v>
      </c>
      <c r="F18" s="133">
        <v>1</v>
      </c>
      <c r="G18" s="133">
        <v>79</v>
      </c>
      <c r="H18" s="136">
        <f t="shared" si="0"/>
        <v>79</v>
      </c>
      <c r="I18" s="84"/>
      <c r="J18" s="84"/>
      <c r="K18" s="84"/>
      <c r="L18" s="84"/>
      <c r="M18" s="84"/>
      <c r="N18" s="84">
        <v>1</v>
      </c>
      <c r="O18" s="84"/>
    </row>
    <row r="19" spans="1:15" ht="126.75" customHeight="1" x14ac:dyDescent="0.25">
      <c r="C19" s="132" t="s">
        <v>79</v>
      </c>
      <c r="D19" s="131" t="s">
        <v>86</v>
      </c>
      <c r="E19" s="133" t="s">
        <v>87</v>
      </c>
      <c r="F19" s="133">
        <v>1</v>
      </c>
      <c r="G19" s="133">
        <v>79</v>
      </c>
      <c r="H19" s="136">
        <f t="shared" si="0"/>
        <v>79</v>
      </c>
      <c r="I19" s="84"/>
      <c r="J19" s="84"/>
      <c r="K19" s="84"/>
      <c r="L19" s="84"/>
      <c r="M19" s="84"/>
      <c r="N19" s="84"/>
      <c r="O19" s="84"/>
    </row>
    <row r="20" spans="1:15" x14ac:dyDescent="0.25">
      <c r="C20" s="77"/>
    </row>
    <row r="21" spans="1:15" x14ac:dyDescent="0.25">
      <c r="C21" s="77"/>
    </row>
    <row r="22" spans="1:15" x14ac:dyDescent="0.25">
      <c r="C22" s="77"/>
    </row>
    <row r="23" spans="1:15" x14ac:dyDescent="0.25">
      <c r="C23" s="77"/>
    </row>
    <row r="24" spans="1:15" x14ac:dyDescent="0.25">
      <c r="C24" s="77"/>
    </row>
    <row r="25" spans="1:15" x14ac:dyDescent="0.25">
      <c r="C25" s="77"/>
    </row>
    <row r="26" spans="1:15" x14ac:dyDescent="0.25">
      <c r="C26" s="77"/>
    </row>
    <row r="27" spans="1:15" x14ac:dyDescent="0.25">
      <c r="C27" s="77"/>
    </row>
    <row r="28" spans="1:15" x14ac:dyDescent="0.25">
      <c r="C28" s="79"/>
    </row>
    <row r="29" spans="1:15" x14ac:dyDescent="0.25">
      <c r="C29" s="7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I15 I17">
    <cfRule type="cellIs" dxfId="7" priority="3" stopIfTrue="1" operator="equal">
      <formula>0</formula>
    </cfRule>
  </conditionalFormatting>
  <conditionalFormatting sqref="N2:N12 O3:O7 O10 O12">
    <cfRule type="cellIs" dxfId="6" priority="4" stopIfTrue="1" operator="greaterThan">
      <formula>0</formula>
    </cfRule>
  </conditionalFormatting>
  <conditionalFormatting sqref="N2:N12 O3:O7 O10 O12">
    <cfRule type="cellIs" dxfId="5" priority="5" stopIfTrue="1" operator="equal">
      <formula>0</formula>
    </cfRule>
  </conditionalFormatting>
  <conditionalFormatting sqref="I16">
    <cfRule type="cellIs" dxfId="4" priority="2" stopIfTrue="1" operator="equal">
      <formula>0</formula>
    </cfRule>
  </conditionalFormatting>
  <conditionalFormatting sqref="H15:H19">
    <cfRule type="cellIs" dxfId="0" priority="1" stopIfTrue="1" operator="equal">
      <formula>0</formula>
    </cfRule>
  </conditionalFormatting>
  <hyperlinks>
    <hyperlink ref="C1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31</v>
      </c>
      <c r="B1" s="30" t="s">
        <v>32</v>
      </c>
      <c r="C1" s="30" t="s">
        <v>33</v>
      </c>
      <c r="D1" s="30" t="s">
        <v>34</v>
      </c>
      <c r="E1" s="30" t="s">
        <v>25</v>
      </c>
    </row>
    <row r="2" spans="1:5" x14ac:dyDescent="0.25">
      <c r="A2" s="31" t="s">
        <v>35</v>
      </c>
      <c r="B2" s="16">
        <v>1000000</v>
      </c>
      <c r="C2" s="20"/>
      <c r="D2" s="20"/>
      <c r="E2" s="20"/>
    </row>
    <row r="3" spans="1:5" x14ac:dyDescent="0.25">
      <c r="A3" s="31" t="s">
        <v>36</v>
      </c>
      <c r="B3" s="16"/>
      <c r="C3" s="20"/>
      <c r="D3" s="20"/>
      <c r="E3" s="20"/>
    </row>
    <row r="4" spans="1:5" x14ac:dyDescent="0.25">
      <c r="A4" s="31" t="s">
        <v>37</v>
      </c>
      <c r="B4" s="16"/>
      <c r="C4" s="20"/>
      <c r="D4" s="20"/>
      <c r="E4" s="20"/>
    </row>
    <row r="5" spans="1:5" x14ac:dyDescent="0.25">
      <c r="A5" s="31" t="s">
        <v>38</v>
      </c>
      <c r="B5" s="16"/>
      <c r="C5" s="20"/>
      <c r="D5" s="20"/>
      <c r="E5" s="20"/>
    </row>
    <row r="6" spans="1:5" x14ac:dyDescent="0.25">
      <c r="A6" s="31" t="s">
        <v>39</v>
      </c>
      <c r="B6" s="16"/>
      <c r="C6" s="20"/>
      <c r="D6" s="20"/>
      <c r="E6" s="20"/>
    </row>
    <row r="7" spans="1:5" x14ac:dyDescent="0.25">
      <c r="A7" s="31" t="s">
        <v>40</v>
      </c>
      <c r="B7" s="20"/>
      <c r="C7" s="20"/>
      <c r="D7" s="20"/>
      <c r="E7" s="20"/>
    </row>
    <row r="8" spans="1:5" x14ac:dyDescent="0.25">
      <c r="A8" s="31" t="s">
        <v>41</v>
      </c>
      <c r="B8" s="20"/>
      <c r="C8" s="20"/>
      <c r="D8" s="20"/>
      <c r="E8" s="20"/>
    </row>
    <row r="9" spans="1:5" x14ac:dyDescent="0.25">
      <c r="A9" s="31" t="s">
        <v>42</v>
      </c>
      <c r="B9" s="20"/>
      <c r="C9" s="20"/>
      <c r="D9" s="20"/>
      <c r="E9" s="20"/>
    </row>
    <row r="10" spans="1:5" x14ac:dyDescent="0.25">
      <c r="A10" s="31" t="s">
        <v>43</v>
      </c>
      <c r="B10" s="20"/>
      <c r="C10" s="20"/>
      <c r="D10" s="20"/>
      <c r="E10" s="20"/>
    </row>
    <row r="11" spans="1:5" x14ac:dyDescent="0.25">
      <c r="A11" s="31" t="s">
        <v>44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9"/>
      <c r="B1" s="110"/>
      <c r="C1" s="111" t="s">
        <v>45</v>
      </c>
      <c r="D1" s="87"/>
      <c r="E1" s="87"/>
      <c r="F1" s="87"/>
      <c r="G1" s="87"/>
      <c r="H1" s="87"/>
      <c r="I1" s="87"/>
      <c r="J1" s="87"/>
      <c r="K1" s="87"/>
      <c r="L1" s="88"/>
      <c r="M1" s="1"/>
      <c r="N1" s="1"/>
    </row>
    <row r="2" spans="1:14" ht="18" customHeight="1" x14ac:dyDescent="0.25">
      <c r="A2" s="112" t="s">
        <v>1</v>
      </c>
      <c r="B2" s="113"/>
      <c r="C2" s="113"/>
      <c r="D2" s="114"/>
      <c r="E2" s="115"/>
      <c r="F2" s="98"/>
      <c r="G2" s="98"/>
      <c r="H2" s="99"/>
      <c r="I2" s="116" t="s">
        <v>46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9" t="e">
        <f>#REF!</f>
        <v>#REF!</v>
      </c>
      <c r="C3" s="120"/>
      <c r="D3" s="121"/>
      <c r="E3" s="100"/>
      <c r="F3" s="92"/>
      <c r="G3" s="92"/>
      <c r="H3" s="93"/>
      <c r="I3" s="117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22" t="e">
        <f>#REF!</f>
        <v>#REF!</v>
      </c>
      <c r="C4" s="120"/>
      <c r="D4" s="121"/>
      <c r="E4" s="100"/>
      <c r="F4" s="92"/>
      <c r="G4" s="92"/>
      <c r="H4" s="93"/>
      <c r="I4" s="117"/>
      <c r="J4" s="35" t="s">
        <v>47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9" t="e">
        <f>#REF!</f>
        <v>#REF!</v>
      </c>
      <c r="C5" s="120"/>
      <c r="D5" s="121"/>
      <c r="E5" s="100"/>
      <c r="F5" s="92"/>
      <c r="G5" s="92"/>
      <c r="H5" s="93"/>
      <c r="I5" s="117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100"/>
      <c r="F6" s="92"/>
      <c r="G6" s="92"/>
      <c r="H6" s="93"/>
      <c r="I6" s="117"/>
      <c r="J6" s="35" t="s">
        <v>48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3" t="e">
        <f>#REF!</f>
        <v>#REF!</v>
      </c>
      <c r="C7" s="124"/>
      <c r="D7" s="125"/>
      <c r="E7" s="100"/>
      <c r="F7" s="92"/>
      <c r="G7" s="92"/>
      <c r="H7" s="93"/>
      <c r="I7" s="117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49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100"/>
      <c r="F8" s="92"/>
      <c r="G8" s="92"/>
      <c r="H8" s="93"/>
      <c r="I8" s="117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50</v>
      </c>
      <c r="B9" s="29" t="e">
        <f>#REF!</f>
        <v>#REF!</v>
      </c>
      <c r="C9" s="49"/>
      <c r="D9" s="50"/>
      <c r="E9" s="100"/>
      <c r="F9" s="92"/>
      <c r="G9" s="92"/>
      <c r="H9" s="93"/>
      <c r="I9" s="117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51</v>
      </c>
      <c r="B10" s="52" t="e">
        <f>#REF!</f>
        <v>#REF!</v>
      </c>
      <c r="C10" s="53"/>
      <c r="D10" s="54"/>
      <c r="E10" s="101"/>
      <c r="F10" s="102"/>
      <c r="G10" s="102"/>
      <c r="H10" s="103"/>
      <c r="I10" s="118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52</v>
      </c>
      <c r="B12" s="61" t="s">
        <v>53</v>
      </c>
      <c r="C12" s="62" t="s">
        <v>26</v>
      </c>
      <c r="D12" s="63" t="s">
        <v>54</v>
      </c>
      <c r="E12" s="64" t="s">
        <v>55</v>
      </c>
      <c r="F12" s="64" t="s">
        <v>56</v>
      </c>
      <c r="G12" s="64" t="s">
        <v>57</v>
      </c>
      <c r="H12" s="64" t="s">
        <v>58</v>
      </c>
      <c r="I12" s="126" t="s">
        <v>59</v>
      </c>
      <c r="J12" s="87"/>
      <c r="K12" s="87"/>
      <c r="L12" s="88"/>
      <c r="M12" s="1"/>
      <c r="N12" s="1"/>
    </row>
    <row r="13" spans="1:14" x14ac:dyDescent="0.25">
      <c r="A13" s="65" t="s">
        <v>60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7"/>
      <c r="J13" s="98"/>
      <c r="K13" s="98"/>
      <c r="L13" s="99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8" t="s">
        <v>61</v>
      </c>
      <c r="J14" s="92"/>
      <c r="K14" s="92"/>
      <c r="L14" s="93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100"/>
      <c r="J15" s="92"/>
      <c r="K15" s="92"/>
      <c r="L15" s="93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100"/>
      <c r="J16" s="92"/>
      <c r="K16" s="92"/>
      <c r="L16" s="93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100"/>
      <c r="J17" s="92"/>
      <c r="K17" s="92"/>
      <c r="L17" s="93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100"/>
      <c r="J18" s="92"/>
      <c r="K18" s="92"/>
      <c r="L18" s="93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100"/>
      <c r="J19" s="92"/>
      <c r="K19" s="92"/>
      <c r="L19" s="93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101"/>
      <c r="J20" s="102"/>
      <c r="K20" s="102"/>
      <c r="L20" s="103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6" t="s">
        <v>62</v>
      </c>
      <c r="J21" s="107"/>
      <c r="K21" s="107"/>
      <c r="L21" s="108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100"/>
      <c r="J22" s="92"/>
      <c r="K22" s="92"/>
      <c r="L22" s="93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100"/>
      <c r="J23" s="92"/>
      <c r="K23" s="92"/>
      <c r="L23" s="93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100"/>
      <c r="J24" s="92"/>
      <c r="K24" s="92"/>
      <c r="L24" s="93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100"/>
      <c r="J25" s="92"/>
      <c r="K25" s="92"/>
      <c r="L25" s="93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100"/>
      <c r="J26" s="92"/>
      <c r="K26" s="92"/>
      <c r="L26" s="93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101"/>
      <c r="J27" s="102"/>
      <c r="K27" s="102"/>
      <c r="L27" s="103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6" t="s">
        <v>63</v>
      </c>
      <c r="J28" s="107"/>
      <c r="K28" s="107"/>
      <c r="L28" s="108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100"/>
      <c r="J29" s="92"/>
      <c r="K29" s="92"/>
      <c r="L29" s="93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100"/>
      <c r="J30" s="92"/>
      <c r="K30" s="92"/>
      <c r="L30" s="93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100"/>
      <c r="J31" s="92"/>
      <c r="K31" s="92"/>
      <c r="L31" s="93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100"/>
      <c r="J32" s="92"/>
      <c r="K32" s="92"/>
      <c r="L32" s="93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100"/>
      <c r="J33" s="92"/>
      <c r="K33" s="92"/>
      <c r="L33" s="93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101"/>
      <c r="J34" s="102"/>
      <c r="K34" s="102"/>
      <c r="L34" s="103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6" t="s">
        <v>64</v>
      </c>
      <c r="J35" s="107"/>
      <c r="K35" s="107"/>
      <c r="L35" s="108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100"/>
      <c r="J36" s="92"/>
      <c r="K36" s="92"/>
      <c r="L36" s="93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100"/>
      <c r="J37" s="92"/>
      <c r="K37" s="92"/>
      <c r="L37" s="93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100"/>
      <c r="J38" s="92"/>
      <c r="K38" s="92"/>
      <c r="L38" s="93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100"/>
      <c r="J39" s="92"/>
      <c r="K39" s="92"/>
      <c r="L39" s="93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100"/>
      <c r="J40" s="92"/>
      <c r="K40" s="92"/>
      <c r="L40" s="93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101"/>
      <c r="J41" s="102"/>
      <c r="K41" s="102"/>
      <c r="L41" s="103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3" priority="1" stopIfTrue="1" operator="equal">
      <formula>0</formula>
    </cfRule>
  </conditionalFormatting>
  <conditionalFormatting sqref="K2:L6 K7 K8:L8 K9 K10:L10">
    <cfRule type="cellIs" dxfId="2" priority="2" stopIfTrue="1" operator="greaterThan">
      <formula>0</formula>
    </cfRule>
  </conditionalFormatting>
  <conditionalFormatting sqref="K2:L6 K7 K8:L8 K9 K10:L10">
    <cfRule type="cellIs" dxfId="1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2023-02-14T04:54:13Z</dcterms:modified>
</cp:coreProperties>
</file>