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20"/>
  </bookViews>
  <sheets>
    <sheet name="Thêm mới bệnh nhân" sheetId="1" r:id="rId1"/>
    <sheet name="Tìm kiếm, xóa" sheetId="2" r:id="rId2"/>
  </sheets>
  <definedNames>
    <definedName name="_xlnm._FilterDatabase" localSheetId="0" hidden="1">'Thêm mới bệnh nhân'!$Q$1:$Q$1033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6" i="1" l="1"/>
  <c r="A227" i="1"/>
  <c r="A186" i="1"/>
  <c r="Q18" i="2" l="1"/>
  <c r="Q19" i="2"/>
  <c r="Q20" i="2"/>
  <c r="Q17" i="2"/>
  <c r="Q14" i="2"/>
  <c r="Q15" i="2"/>
  <c r="A21" i="2"/>
  <c r="A22" i="2"/>
  <c r="A23" i="2"/>
  <c r="A24" i="2"/>
  <c r="A25" i="2"/>
  <c r="A26" i="2"/>
  <c r="A27" i="2"/>
  <c r="A19" i="2"/>
  <c r="A18" i="2"/>
  <c r="A15" i="2"/>
  <c r="A16" i="2"/>
  <c r="A17" i="2"/>
  <c r="A14" i="2"/>
  <c r="A20" i="2"/>
  <c r="D8" i="2"/>
  <c r="S3" i="2"/>
  <c r="R3" i="2"/>
  <c r="S3" i="1"/>
  <c r="R3" i="1"/>
  <c r="D5" i="1"/>
  <c r="D8" i="1"/>
  <c r="A14" i="1"/>
  <c r="A231" i="1"/>
  <c r="Q230" i="1"/>
  <c r="A230" i="1"/>
  <c r="Q224" i="1"/>
  <c r="Q225" i="1"/>
  <c r="Q226" i="1"/>
  <c r="Q227" i="1"/>
  <c r="Q221" i="1"/>
  <c r="Q222" i="1"/>
  <c r="Q223" i="1"/>
  <c r="Q216" i="1"/>
  <c r="A216" i="1"/>
  <c r="Q215" i="1"/>
  <c r="A215" i="1"/>
  <c r="Q211" i="1"/>
  <c r="Q212" i="1"/>
  <c r="Q201" i="1"/>
  <c r="A201" i="1"/>
  <c r="Q200" i="1"/>
  <c r="A200" i="1"/>
  <c r="Q196" i="1"/>
  <c r="A196" i="1"/>
  <c r="Q195" i="1"/>
  <c r="A195" i="1"/>
  <c r="Q194" i="1"/>
  <c r="A194" i="1"/>
  <c r="Q193" i="1"/>
  <c r="A193" i="1"/>
  <c r="Q192" i="1"/>
  <c r="A192" i="1"/>
  <c r="Q191" i="1"/>
  <c r="A191" i="1"/>
  <c r="Q190" i="1"/>
  <c r="A190" i="1"/>
  <c r="A189" i="1"/>
  <c r="Q188" i="1"/>
  <c r="Q187" i="1"/>
  <c r="Q178" i="1"/>
  <c r="A178" i="1"/>
  <c r="Q177" i="1"/>
  <c r="A177" i="1"/>
  <c r="Q166" i="1"/>
  <c r="Q167" i="1"/>
  <c r="Q168" i="1"/>
  <c r="A166" i="1"/>
  <c r="A167" i="1"/>
  <c r="A168" i="1"/>
  <c r="Q164" i="1"/>
  <c r="A164" i="1"/>
  <c r="Q163" i="1"/>
  <c r="A163" i="1"/>
  <c r="Q162" i="1"/>
  <c r="A162" i="1"/>
  <c r="Q161" i="1"/>
  <c r="A161" i="1"/>
  <c r="A160" i="1"/>
  <c r="Q156" i="1"/>
  <c r="A156" i="1"/>
  <c r="Q148" i="1"/>
  <c r="A148" i="1"/>
  <c r="Q126" i="1"/>
  <c r="Q121" i="1"/>
  <c r="A121" i="1"/>
  <c r="Q90" i="1"/>
  <c r="A90" i="1"/>
  <c r="Q89" i="1"/>
  <c r="A89" i="1"/>
  <c r="Q88" i="1"/>
  <c r="A88" i="1"/>
  <c r="Q87" i="1"/>
  <c r="A87" i="1"/>
  <c r="A86" i="1"/>
  <c r="Q77" i="1"/>
  <c r="Q48" i="1"/>
  <c r="Q49" i="1"/>
  <c r="Q50" i="1"/>
  <c r="Q52" i="1"/>
  <c r="Q53" i="1"/>
  <c r="D4" i="1" s="1"/>
  <c r="Q46" i="1"/>
  <c r="Q47" i="1"/>
  <c r="Q22" i="1"/>
  <c r="Q231" i="1"/>
  <c r="Q229" i="1"/>
  <c r="A229" i="1"/>
  <c r="A225" i="1"/>
  <c r="A224" i="1"/>
  <c r="A223" i="1"/>
  <c r="A222" i="1"/>
  <c r="A221" i="1"/>
  <c r="A220" i="1"/>
  <c r="Q219" i="1"/>
  <c r="A219" i="1"/>
  <c r="Q218" i="1"/>
  <c r="A218" i="1"/>
  <c r="Q217" i="1"/>
  <c r="A217" i="1"/>
  <c r="Q214" i="1"/>
  <c r="A214" i="1"/>
  <c r="Q213" i="1"/>
  <c r="A213" i="1"/>
  <c r="A212" i="1"/>
  <c r="A211" i="1"/>
  <c r="A210" i="1"/>
  <c r="Q209" i="1"/>
  <c r="A209" i="1"/>
  <c r="Q208" i="1"/>
  <c r="A208" i="1"/>
  <c r="Q207" i="1"/>
  <c r="A207" i="1"/>
  <c r="Q206" i="1"/>
  <c r="A206" i="1"/>
  <c r="A205" i="1"/>
  <c r="Q204" i="1"/>
  <c r="A204" i="1"/>
  <c r="Q203" i="1"/>
  <c r="A203" i="1"/>
  <c r="Q202" i="1"/>
  <c r="A202" i="1"/>
  <c r="Q199" i="1"/>
  <c r="A199" i="1"/>
  <c r="Q198" i="1"/>
  <c r="A198" i="1"/>
  <c r="A197" i="1"/>
  <c r="A188" i="1"/>
  <c r="A187" i="1"/>
  <c r="Q186" i="1"/>
  <c r="Q185" i="1"/>
  <c r="A185" i="1"/>
  <c r="Q184" i="1"/>
  <c r="A184" i="1"/>
  <c r="Q183" i="1"/>
  <c r="A183" i="1"/>
  <c r="A182" i="1"/>
  <c r="Q181" i="1"/>
  <c r="A181" i="1"/>
  <c r="Q180" i="1"/>
  <c r="A180" i="1"/>
  <c r="Q179" i="1"/>
  <c r="A179" i="1"/>
  <c r="Q176" i="1"/>
  <c r="A176" i="1"/>
  <c r="Q175" i="1"/>
  <c r="A175" i="1"/>
  <c r="A174" i="1"/>
  <c r="Q173" i="1"/>
  <c r="A173" i="1"/>
  <c r="Q172" i="1"/>
  <c r="A172" i="1"/>
  <c r="Q171" i="1"/>
  <c r="A171" i="1"/>
  <c r="Q170" i="1"/>
  <c r="A170" i="1"/>
  <c r="A169" i="1"/>
  <c r="Q159" i="1"/>
  <c r="A159" i="1"/>
  <c r="Q158" i="1"/>
  <c r="A158" i="1"/>
  <c r="Q157" i="1"/>
  <c r="A157" i="1"/>
  <c r="Q155" i="1"/>
  <c r="A155" i="1"/>
  <c r="Q154" i="1"/>
  <c r="A154" i="1"/>
  <c r="Q153" i="1"/>
  <c r="A153" i="1"/>
  <c r="A152" i="1"/>
  <c r="Q151" i="1"/>
  <c r="A151" i="1"/>
  <c r="Q150" i="1"/>
  <c r="A150" i="1"/>
  <c r="Q149" i="1"/>
  <c r="A149" i="1"/>
  <c r="Q147" i="1"/>
  <c r="A147" i="1"/>
  <c r="Q146" i="1"/>
  <c r="A146" i="1"/>
  <c r="Q145" i="1"/>
  <c r="A145" i="1"/>
  <c r="A144" i="1"/>
  <c r="Q143" i="1"/>
  <c r="A143" i="1"/>
  <c r="Q142" i="1"/>
  <c r="A142" i="1"/>
  <c r="Q141" i="1"/>
  <c r="A141" i="1"/>
  <c r="Q140" i="1"/>
  <c r="A140" i="1"/>
  <c r="Q139" i="1"/>
  <c r="A139" i="1"/>
  <c r="A138" i="1"/>
  <c r="Q137" i="1"/>
  <c r="A137" i="1"/>
  <c r="Q136" i="1"/>
  <c r="A136" i="1"/>
  <c r="Q135" i="1"/>
  <c r="A135" i="1"/>
  <c r="Q134" i="1"/>
  <c r="A134" i="1"/>
  <c r="Q133" i="1"/>
  <c r="A133" i="1"/>
  <c r="A132" i="1"/>
  <c r="Q131" i="1"/>
  <c r="A131" i="1"/>
  <c r="Q130" i="1"/>
  <c r="A130" i="1"/>
  <c r="Q129" i="1"/>
  <c r="A129" i="1"/>
  <c r="Q128" i="1"/>
  <c r="A128" i="1"/>
  <c r="Q127" i="1"/>
  <c r="A127" i="1"/>
  <c r="A126" i="1"/>
  <c r="A125" i="1"/>
  <c r="Q124" i="1"/>
  <c r="A124" i="1"/>
  <c r="Q123" i="1"/>
  <c r="A123" i="1"/>
  <c r="Q122" i="1"/>
  <c r="A122" i="1"/>
  <c r="Q120" i="1"/>
  <c r="A120" i="1"/>
  <c r="Q119" i="1"/>
  <c r="A119" i="1"/>
  <c r="Q118" i="1"/>
  <c r="A118" i="1"/>
  <c r="A117" i="1"/>
  <c r="Q116" i="1"/>
  <c r="A116" i="1"/>
  <c r="Q115" i="1"/>
  <c r="A115" i="1"/>
  <c r="Q114" i="1"/>
  <c r="A114" i="1"/>
  <c r="Q113" i="1"/>
  <c r="A113" i="1"/>
  <c r="Q112" i="1"/>
  <c r="A112" i="1"/>
  <c r="Q111" i="1"/>
  <c r="A111" i="1"/>
  <c r="Q110" i="1"/>
  <c r="A110" i="1"/>
  <c r="A109" i="1"/>
  <c r="Q108" i="1"/>
  <c r="A108" i="1"/>
  <c r="Q107" i="1"/>
  <c r="A107" i="1"/>
  <c r="Q106" i="1"/>
  <c r="A106" i="1"/>
  <c r="Q105" i="1"/>
  <c r="A105" i="1"/>
  <c r="Q104" i="1"/>
  <c r="A104" i="1"/>
  <c r="A103" i="1"/>
  <c r="Q102" i="1"/>
  <c r="A102" i="1"/>
  <c r="Q101" i="1"/>
  <c r="A101" i="1"/>
  <c r="Q100" i="1"/>
  <c r="A100" i="1"/>
  <c r="Q99" i="1"/>
  <c r="A99" i="1"/>
  <c r="Q98" i="1"/>
  <c r="A98" i="1"/>
  <c r="A97" i="1"/>
  <c r="Q96" i="1"/>
  <c r="A96" i="1"/>
  <c r="Q95" i="1"/>
  <c r="A95" i="1"/>
  <c r="Q94" i="1"/>
  <c r="A94" i="1"/>
  <c r="Q93" i="1"/>
  <c r="A93" i="1"/>
  <c r="Q92" i="1"/>
  <c r="A92" i="1"/>
  <c r="A91" i="1"/>
  <c r="Q85" i="1"/>
  <c r="A85" i="1"/>
  <c r="Q84" i="1"/>
  <c r="A84" i="1"/>
  <c r="Q83" i="1"/>
  <c r="A83" i="1"/>
  <c r="Q82" i="1"/>
  <c r="A82" i="1"/>
  <c r="Q81" i="1"/>
  <c r="A81" i="1"/>
  <c r="Q80" i="1"/>
  <c r="A80" i="1"/>
  <c r="Q79" i="1"/>
  <c r="A79" i="1"/>
  <c r="A78" i="1"/>
  <c r="A77" i="1"/>
  <c r="Q76" i="1"/>
  <c r="A76" i="1"/>
  <c r="Q75" i="1"/>
  <c r="A75" i="1"/>
  <c r="Q74" i="1"/>
  <c r="A74" i="1"/>
  <c r="Q73" i="1"/>
  <c r="A73" i="1"/>
  <c r="A72" i="1"/>
  <c r="Q71" i="1"/>
  <c r="A71" i="1"/>
  <c r="Q70" i="1"/>
  <c r="A70" i="1"/>
  <c r="Q69" i="1"/>
  <c r="A69" i="1"/>
  <c r="Q68" i="1"/>
  <c r="A68" i="1"/>
  <c r="A67" i="1"/>
  <c r="Q66" i="1"/>
  <c r="A66" i="1"/>
  <c r="Q65" i="1"/>
  <c r="A65" i="1"/>
  <c r="Q64" i="1"/>
  <c r="A64" i="1"/>
  <c r="Q63" i="1"/>
  <c r="A63" i="1"/>
  <c r="A62" i="1"/>
  <c r="Q61" i="1"/>
  <c r="A61" i="1"/>
  <c r="Q60" i="1"/>
  <c r="A60" i="1"/>
  <c r="Q59" i="1"/>
  <c r="A59" i="1"/>
  <c r="Q58" i="1"/>
  <c r="A58" i="1"/>
  <c r="A57" i="1"/>
  <c r="Q56" i="1"/>
  <c r="A56" i="1"/>
  <c r="Q55" i="1"/>
  <c r="A55" i="1"/>
  <c r="Q54" i="1"/>
  <c r="A54" i="1"/>
  <c r="A53" i="1"/>
  <c r="A52" i="1"/>
  <c r="A51" i="1"/>
  <c r="A50" i="1"/>
  <c r="A49" i="1"/>
  <c r="A48" i="1"/>
  <c r="A47" i="1"/>
  <c r="A46" i="1"/>
  <c r="A45" i="1"/>
  <c r="Q44" i="1"/>
  <c r="A44" i="1"/>
  <c r="Q43" i="1"/>
  <c r="A43" i="1"/>
  <c r="Q42" i="1"/>
  <c r="A42" i="1"/>
  <c r="Q41" i="1"/>
  <c r="A41" i="1"/>
  <c r="Q40" i="1"/>
  <c r="A40" i="1"/>
  <c r="A39" i="1"/>
  <c r="Q38" i="1"/>
  <c r="A38" i="1"/>
  <c r="Q37" i="1"/>
  <c r="A37" i="1"/>
  <c r="Q36" i="1"/>
  <c r="A36" i="1"/>
  <c r="Q35" i="1"/>
  <c r="A35" i="1"/>
  <c r="A34" i="1"/>
  <c r="Q33" i="1"/>
  <c r="A33" i="1"/>
  <c r="Q32" i="1"/>
  <c r="A32" i="1"/>
  <c r="Q31" i="1"/>
  <c r="A31" i="1"/>
  <c r="Q30" i="1"/>
  <c r="A30" i="1"/>
  <c r="Q29" i="1"/>
  <c r="A29" i="1"/>
  <c r="A28" i="1"/>
  <c r="Q27" i="1"/>
  <c r="A27" i="1"/>
  <c r="Q26" i="1"/>
  <c r="A26" i="1"/>
  <c r="Q25" i="1"/>
  <c r="A25" i="1"/>
  <c r="Q24" i="1"/>
  <c r="A24" i="1"/>
  <c r="Q23" i="1"/>
  <c r="A23" i="1"/>
  <c r="A22" i="1"/>
  <c r="Q21" i="1"/>
  <c r="A21" i="1"/>
  <c r="A20" i="1"/>
  <c r="Q18" i="1"/>
  <c r="A18" i="1"/>
  <c r="Q17" i="1"/>
  <c r="A17" i="1"/>
  <c r="Q16" i="1"/>
  <c r="A16" i="1"/>
  <c r="Q15" i="1"/>
  <c r="A15" i="1"/>
  <c r="Q14" i="1"/>
  <c r="Q13" i="1"/>
  <c r="A13" i="1"/>
  <c r="D6" i="2" l="1"/>
  <c r="D4" i="2"/>
  <c r="D5" i="2"/>
  <c r="D6" i="1"/>
  <c r="D7" i="2" l="1"/>
  <c r="D7" i="1"/>
</calcChain>
</file>

<file path=xl/comments1.xml><?xml version="1.0" encoding="utf-8"?>
<comments xmlns="http://schemas.openxmlformats.org/spreadsheetml/2006/main">
  <authors>
    <author/>
  </authors>
  <commentList>
    <comment ref="B114" authorId="0" shapeId="0">
      <text>
        <r>
          <rPr>
            <sz val="10"/>
            <color rgb="FF000000"/>
            <rFont val="Arial"/>
          </rPr>
          <t>VIT:
tùy đự án</t>
        </r>
      </text>
    </comment>
    <comment ref="B122" authorId="0" shapeId="0">
      <text>
        <r>
          <rPr>
            <sz val="10"/>
            <color rgb="FF000000"/>
            <rFont val="Arial"/>
          </rPr>
          <t>VIT:
tùy đự án</t>
        </r>
      </text>
    </comment>
    <comment ref="F143" authorId="0" shapeId="0">
      <text>
        <r>
          <rPr>
            <sz val="10"/>
            <color rgb="FF000000"/>
            <rFont val="Arial"/>
          </rPr>
          <t>tìm kiếm ko phù hợp
	-Le Xuan</t>
        </r>
      </text>
    </comment>
    <comment ref="B149" authorId="0" shapeId="0">
      <text>
        <r>
          <rPr>
            <sz val="10"/>
            <color rgb="FF000000"/>
            <rFont val="Arial"/>
          </rPr>
          <t>VIT:
tùy đự án</t>
        </r>
      </text>
    </comment>
    <comment ref="B157" authorId="0" shapeId="0">
      <text>
        <r>
          <rPr>
            <sz val="10"/>
            <color rgb="FF000000"/>
            <rFont val="Arial"/>
          </rPr>
          <t>VIT:
tùy đự án</t>
        </r>
      </text>
    </comment>
    <comment ref="B179" authorId="0" shapeId="0">
      <text>
        <r>
          <rPr>
            <sz val="10"/>
            <color rgb="FF000000"/>
            <rFont val="Arial"/>
          </rPr>
          <t>VIT:
tùy đự án</t>
        </r>
      </text>
    </comment>
    <comment ref="B194" authorId="0" shapeId="0">
      <text>
        <r>
          <rPr>
            <sz val="10"/>
            <color rgb="FF000000"/>
            <rFont val="Arial"/>
          </rPr>
          <t>VIT:
tùy đự án</t>
        </r>
      </text>
    </comment>
    <comment ref="B202" authorId="0" shapeId="0">
      <text>
        <r>
          <rPr>
            <sz val="10"/>
            <color rgb="FF000000"/>
            <rFont val="Arial"/>
          </rPr>
          <t>VIT:
tùy đự án</t>
        </r>
      </text>
    </comment>
    <comment ref="B217" authorId="0" shapeId="0">
      <text>
        <r>
          <rPr>
            <sz val="10"/>
            <color rgb="FF000000"/>
            <rFont val="Arial"/>
          </rPr>
          <t>VIT:
tùy đự án</t>
        </r>
      </text>
    </comment>
  </commentList>
</comments>
</file>

<file path=xl/sharedStrings.xml><?xml version="1.0" encoding="utf-8"?>
<sst xmlns="http://schemas.openxmlformats.org/spreadsheetml/2006/main" count="1120" uniqueCount="297">
  <si>
    <t>TEST CASE</t>
  </si>
  <si>
    <t>Tên màn hình/Tên chức năng</t>
  </si>
  <si>
    <t>Thêm mới bệnh nhân</t>
  </si>
  <si>
    <t>Mã testcase</t>
  </si>
  <si>
    <t>THEMMOI_BN</t>
  </si>
  <si>
    <t>Số testcase đạt (P)</t>
  </si>
  <si>
    <t>Số testcase không đạt (F)</t>
  </si>
  <si>
    <t>Số testcase đang xem xét (PE)</t>
  </si>
  <si>
    <t xml:space="preserve">Số testcase chưa test </t>
  </si>
  <si>
    <t>Tổng số testcase</t>
  </si>
  <si>
    <t>Mã test case</t>
  </si>
  <si>
    <t>Mục đích kiểm thử</t>
  </si>
  <si>
    <t>Các bước thực hiện</t>
  </si>
  <si>
    <t>Kết quả mong muốn</t>
  </si>
  <si>
    <t>Firefox</t>
  </si>
  <si>
    <t>Browser_version</t>
  </si>
  <si>
    <t>Kết quả hiện tại</t>
  </si>
  <si>
    <t>Lần 1</t>
  </si>
  <si>
    <t>Lần 2</t>
  </si>
  <si>
    <t>Lần 3</t>
  </si>
  <si>
    <t>Giao diện chung</t>
  </si>
  <si>
    <t xml:space="preserve">Kiểm tra màn hình ở trạng thái mặc định
</t>
  </si>
  <si>
    <t xml:space="preserve">Màn hình chức năng được mở:
- Hiển thị title của chức năng trên màn hình: &lt;Thông tin chi tiết&gt;
-  Focus được set vào trường đầu tiên có thể edit
- Hiển thị đầy đủ các trường thông tin
- Hiển thị các giá trị mặc định của các trường đúng. </t>
  </si>
  <si>
    <t>P</t>
  </si>
  <si>
    <t>Kiểm tra tổng thể giao diện màn hình</t>
  </si>
  <si>
    <t>Kiểm tra thứ tự di chuyển trỏ trên màn hình khi nhấn phím Tab</t>
  </si>
  <si>
    <t xml:space="preserve">
Nhấn Tab liên tục</t>
  </si>
  <si>
    <t>Con trỏ di chuyển lần lượt trên các trường input, button, hyperlink theo thứ tự trái sang phải, trên xuống dưới.</t>
  </si>
  <si>
    <t>Kiểm tra thứ tự con trỏ di chuyển ngược lại trên màn hình khi nhấn Shift-Tab</t>
  </si>
  <si>
    <t>Nhấn phím Shift-Tab liên tục</t>
  </si>
  <si>
    <t>Con trỏ di chuyển theo thứ tự ngược lại trên các trường input, các button, hyperlink: từ dưới lên trên, từ phải sang trái</t>
  </si>
  <si>
    <t>Kiểm tra thực hiện chức năng chính của màn hình khi nhấn Enter</t>
  </si>
  <si>
    <t>Nhấn phím Enter</t>
  </si>
  <si>
    <t xml:space="preserve">1. Nếu chuộc ko focus vào button nào thì Thực hiện chức năng của button chính
2. Nếu đang focus vào 1 button thì sẽ thực hiện chức năng của button </t>
  </si>
  <si>
    <t>Kiểm tra giao diện khi thu nhỏ, phóng to</t>
  </si>
  <si>
    <t>1.Nhấn phím Ctrl -
2. Nhấn phim Ctrl =</t>
  </si>
  <si>
    <t xml:space="preserve"> Màn hình thu nhỏ, phóng to tương ứng và không bị vỡ giao diện</t>
  </si>
  <si>
    <t>Textbox "Họ và Tên"</t>
  </si>
  <si>
    <t>Kiểm tra giá trị mặc định</t>
  </si>
  <si>
    <t>Giá trị mặc định là trống</t>
  </si>
  <si>
    <t>Kiểm tra là trường bắt buộc</t>
  </si>
  <si>
    <t xml:space="preserve">1. Để trống trường dữ liệu
2. Các thông tin khác được nhập hợp lệ
</t>
  </si>
  <si>
    <t>Kiểm tra tìm kiếm các ký tự đặc biệt</t>
  </si>
  <si>
    <t xml:space="preserve">1. Nhập dữ liệu là ký tự đặc biệt %^&amp;*()
2. Các thông tin khác được nhập hợp lệ
</t>
  </si>
  <si>
    <t xml:space="preserve">1. Thực hiện thành công
2. Dữ liệu của trường dữ liệu được view lên bình thường, không bị lỗi font
</t>
  </si>
  <si>
    <t>Không Cho phép nhập quá giá trị maxlength</t>
  </si>
  <si>
    <t>F</t>
  </si>
  <si>
    <t>Kiểm tra khi nhập dữ liệu là các thẻ html</t>
  </si>
  <si>
    <t xml:space="preserve">1. Nhập X đúng định dạng  có chứa ký tự đặc biệt, thẻ html: &lt;/table&gt;….
2. Các thông tin khác được nhập hợp lệ
</t>
  </si>
  <si>
    <t xml:space="preserve">1. Thực hiện thành công
2. Các ký tự đặc biệt, thẻ html không bị mã hóa khi view lên và khi lưu vào database
</t>
  </si>
  <si>
    <t>Kiểm tra chức năng Trim space</t>
  </si>
  <si>
    <t xml:space="preserve">1. Nhập dữ liệu hợp lệ và thêm space vào đầu và cuối 
2. Các thông tin khác được nhập hợp lệ
</t>
  </si>
  <si>
    <t xml:space="preserve">1. Thực hiện thành công
2. Thực hiện trim space ở đầu và cuối trường dữ liệu
</t>
  </si>
  <si>
    <t>Kiểm tra thực hiện thành công khi dữ liệu là chữ tiếng Việt có dấu</t>
  </si>
  <si>
    <t xml:space="preserve">1. Nhập dữ liệu là chữ tiếng việt có dấu
2. Các thông tin khác được nhập hợp lệ
</t>
  </si>
  <si>
    <t>Kiểm tra trường "Ngày sinh"</t>
  </si>
  <si>
    <t>Kiểm tra focus trong hộp Calendar khi texbtox đã có dữ liệu</t>
  </si>
  <si>
    <t>Giả sử trường ngày tháng đã có giá trị (VD: 20/10/2005)
1. Click vào icon Calendar bên cạnh textbox.
2. Kiểm tra giá trị focus trong hộp Calendar</t>
  </si>
  <si>
    <t>Ngày 20/10/2005 được focus</t>
  </si>
  <si>
    <t>Kiểm tra hoạt động của hộp Calendar</t>
  </si>
  <si>
    <t>1. Click vào icon Calendar bên cạnh textbox.
2. Lựa chọn 1 giá trị ngày tháng trong hộp Calendar</t>
  </si>
  <si>
    <t>1. Hộp Calendar tự động đóng lại
2. Giá trị ngày tháng vừa chọn hiển thị trong textbox theo định dạng dd/mm/yyyy</t>
  </si>
  <si>
    <t>Kiểm tra thao tác nhập ngày</t>
  </si>
  <si>
    <t>1. Nhập ngày sinh không đúng định dạng dd/mm/yyyy
2. Di chuyển tab</t>
  </si>
  <si>
    <t>Hệ thống thông báo lỗi ngày tháng phải theo đúng định dạng dd/mm/yyyy</t>
  </si>
  <si>
    <t>Kiểm tra thông tin bắt buộc</t>
  </si>
  <si>
    <t>1. Không nhập thông tin Ngày sinh
2. Các thông tin bắt buộc khác nhập đầy đủ
3. Lưu</t>
  </si>
  <si>
    <t>Hệ thống hiển thị thông báo lỗi yêu cầu nhập Ngày sinh</t>
  </si>
  <si>
    <t>Ngày sinh không được lớn hơn ngày hiện tại</t>
  </si>
  <si>
    <t>1. Chọn ngày từ calendar hoặc nhập ngày sinh lớn hơn ngày hiện tại
2. Lưu</t>
  </si>
  <si>
    <t>Kiểm tra combo - box "Giới tính"</t>
  </si>
  <si>
    <t>1. Kiểm tra giá trị của trường này</t>
  </si>
  <si>
    <t>Gía trị mặc định là "--Vui lòng chọn---"</t>
  </si>
  <si>
    <t>Kiểm tra số lượng và sắp xếp các giá trị trong combo</t>
  </si>
  <si>
    <t>Giá trị trong combo được sắp xếp theo thứ tự: Nam, Nữ, Khác</t>
  </si>
  <si>
    <t xml:space="preserve">Kiểm tra căn lề
</t>
  </si>
  <si>
    <t xml:space="preserve">1. Kích vào combo box để kiểm tra căn lề của các giá trị trong combo </t>
  </si>
  <si>
    <t>Các giá trị trong combo box được căn lề trái.</t>
  </si>
  <si>
    <t>1. Không chọn giới tính
2. Các thông tin khác nhập đầy đủ
3. Lưu</t>
  </si>
  <si>
    <t>Hiển thị thông báo lỗi yêu cầu chọn Giới tính</t>
  </si>
  <si>
    <t>Kiểm tra combo - box "Dân tộc"</t>
  </si>
  <si>
    <t xml:space="preserve">Giá trị trong combo được sắp xếp theo thứ tự alphabet </t>
  </si>
  <si>
    <t>Kiểm tra thông tin không bắt buộc</t>
  </si>
  <si>
    <t>1. Không chọn Dân tộc
2. Các thông tin khác nhập đầy đủ
3. Lưu</t>
  </si>
  <si>
    <t>Lưu thành công</t>
  </si>
  <si>
    <t>Kiểm tra chức năng tìm kiếm trên combo-box</t>
  </si>
  <si>
    <t>Tìm kiếm các giá trị trong list phù hợp với tiêu chí tìm kiếm, focus vào giá trị đầu tiên tìm thấy. Nhấn enter sẽ chọn giá trị được focus</t>
  </si>
  <si>
    <t>Kiểm tra khi dữ liệu  là các ký tự chữ.</t>
  </si>
  <si>
    <t xml:space="preserve">1. Nhập dữ liệu là các ký tự, thẻ html, ký tự đặc biệt
2. Các thông tin khác được nhập hợp lệ
</t>
  </si>
  <si>
    <t>1. Thông báo dữ liệu phải là số
2. Set focus vào trường lỗi
Hoặc xử lý không cho phép nhập ký tự chữ vào trường số.</t>
  </si>
  <si>
    <t>Nhập dữ liệu  là số có chữ số 0 đầu tiên</t>
  </si>
  <si>
    <t xml:space="preserve">1. Nhập dữ liệu là số có chữ số 0 đầu tiên
2. Các thông tin khác được nhập hợp lệ
</t>
  </si>
  <si>
    <t>Lưu thành công. Hiển thị đúng số điện thoại bắt đầu bằng số 0</t>
  </si>
  <si>
    <t xml:space="preserve">1. Nhập dữ liệu và thêm space vào đầu và cuối( hoặc thực hiện copy paste một số có chứa space ở đầu, cuối)
2. Các thông tin khác được nhập hợp lệ
</t>
  </si>
  <si>
    <t xml:space="preserve">Hệ thống tự động xóa các ký tự trống ở đầu và cuối trước khi lưu vào db
</t>
  </si>
  <si>
    <t>Kiểm tra định dạng số điện thoại</t>
  </si>
  <si>
    <t>1. Nhập số điện thoại có nhiều hơn 11 số và ít hơn 10 số
2. Các thông tin khác nhập hợp lệ</t>
  </si>
  <si>
    <t>Hệ thống báo số điện thoại không đúng định dạng</t>
  </si>
  <si>
    <t>1. Không nhập số điện thoại
2. Các thông tin khác nhập hợp lệ. 
3. Lưu</t>
  </si>
  <si>
    <t>Kiểm tra combo - box "Nghề nghiệp"</t>
  </si>
  <si>
    <t>1. Không chọn Nghề nghiệp
2. Các thông tin khác nhập đầy đủ
3. Lưu</t>
  </si>
  <si>
    <t>1. Click vào combo "Nghề nghiệp"
2. Gõ thông tin tìm kiếm</t>
  </si>
  <si>
    <t>1. Không chọn Tình trạng hôn nhân
2. Các thông tin khác nhập đầy đủ
3. Lưu</t>
  </si>
  <si>
    <t>Kiểm tra combo - box "Trình độ học vấn"</t>
  </si>
  <si>
    <t>1. Không chọn Trình độ học vấn
2. Các thông tin khác nhập đầy đủ
3. Lưu</t>
  </si>
  <si>
    <t>Kiểm tra combo - box "Tình hình tài chính"</t>
  </si>
  <si>
    <t>1. Không chọn Tình hình tài chính
2. Các thông tin khác nhập đầy đủ
3. Lưu</t>
  </si>
  <si>
    <t>Kiểm tra trường "Ngày vào điều trị"</t>
  </si>
  <si>
    <t>1. Nhập Ngày vào điều trị không đúng định dạng dd/mm/yyyy
2. Di chuyển tab</t>
  </si>
  <si>
    <t>1. Không nhập thông tin Ngày vào điều trị
2. Các thông tin bắt buộc khác nhập đầy đủ
3. Lưu</t>
  </si>
  <si>
    <t>Hệ thống hiển thị thông báo lỗi yêu cầu nhập Ngày vào điều trị</t>
  </si>
  <si>
    <t>Ngày vào điều trị không được nhỏ hơn ngày sinh</t>
  </si>
  <si>
    <t>1. Chọn ngày từ calendar hoặc nhập Ngày vào điều trị nhỏ hơn ngày sinh
2. Lưu</t>
  </si>
  <si>
    <t>Hệ thống hiển thị thông báo lỗi "Ngày vào điều trị không được nhỏ hơn ngày sinh"</t>
  </si>
  <si>
    <t>Textbox "Nơi giới thiệu"</t>
  </si>
  <si>
    <t>Kiểm tra là trường không bắt buộc</t>
  </si>
  <si>
    <t>Kiểm tra combo - box "Tỉnh/Thành phố thường trú"</t>
  </si>
  <si>
    <t>Gía trị mặc định là "--Vui lòng chọn---"
Các giá trị tiếp theo được lấy từ danh mục Tỉnh/Thành phố</t>
  </si>
  <si>
    <t>1. Không chọn Tỉnh/Thành phố thường trú
2. Các thông tin khác nhập đầy đủ
3. Lưu</t>
  </si>
  <si>
    <t>Hệ thống hiển thị thông báo lỗi yêu cầu bắt buộc chọn Tỉnh/Thành phố thường trú</t>
  </si>
  <si>
    <t>1. Click vào combo "Tỉnh/Thành phố thường trú"
2. Gõ thông tin tìm kiếm</t>
  </si>
  <si>
    <t>Kiểm tra combo - box "Huyện/Quận thường trú"</t>
  </si>
  <si>
    <t>Gía trị mặc định là "--Vui lòng chọn---"
Các giá trị tiếp theo được lấy từ danh mục Quận/Huyện, là các Quận/Huyện thuộc tỉnh đã chọn</t>
  </si>
  <si>
    <t>1. Không chọn Hyện/Quận thường trú
2. Các thông tin khác nhập đầy đủ
3. Lưu</t>
  </si>
  <si>
    <t>Hệ thống hiển thị thông báo lỗi yêu cầu bắt buộc chọn Huyện/Quận thường trú</t>
  </si>
  <si>
    <t>1. Click vào combo "Huyện/Quận thường trú"
2. Gõ thông tin tìm kiếm</t>
  </si>
  <si>
    <t>Kiểm tra combo - box "Xã/Thị trấn thường trú"</t>
  </si>
  <si>
    <t>Gía trị mặc định là "--Vui lòng chọn---"
Các giá trị tiếp theo được lấy từ danh mục Xã/Thị trấn, là các xã/phường/thị trấn trực thuộc huyện/tỉnh đã chọn</t>
  </si>
  <si>
    <t>1. Không chọn Xã/Thị trấn thường trú
2. Các thông tin khác nhập đầy đủ
3. Lưu</t>
  </si>
  <si>
    <t>Hệ thống hiển thị thông báo lỗi yêu cầu bắt buộc chọn Xã/Thị trấn thường trú</t>
  </si>
  <si>
    <t>1. Click vào combo "Xã/Thị trấn thường trú"
2. Gõ thông tin tìm kiếm</t>
  </si>
  <si>
    <t>Textbox "Thôn/Ấp thường trú"</t>
  </si>
  <si>
    <t>Textbox "Địa chỉ thường trú"</t>
  </si>
  <si>
    <t>Kiểm tra combo - box "Tỉnh/Thành phố tạm trú"</t>
  </si>
  <si>
    <t>Click Nút "Lấy theo địa chỉ Thường trú"</t>
  </si>
  <si>
    <t>Hệ thống tự động lấy tương ứng Địa chỉ tạm trú (Tất cả các trường thông tin tạm trú) theo thông tin thường trú người dùng đã chọn trước đó</t>
  </si>
  <si>
    <t>Kiểm tra căn lề</t>
  </si>
  <si>
    <t>1. Không chọn Tỉnh/Thành phố tạm trú
2. Các thông tin khác nhập đầy đủ
3. Lưu</t>
  </si>
  <si>
    <t>Hệ thống hiển thị thông báo lỗi yêu cầu bắt buộc chọn Tỉnh/Thành phố tạm trú</t>
  </si>
  <si>
    <t>1. Click vào combo "Tỉnh/Thành phố tạm trú"
2. Gõ thông tin tìm kiếm</t>
  </si>
  <si>
    <t>Kiểm tra combo - box "Huyện/Quận tạm trú"</t>
  </si>
  <si>
    <t>1. Không chọn Hyện/Quận tạm trú
2. Các thông tin khác nhập đầy đủ
3. Lưu</t>
  </si>
  <si>
    <t>Hệ thống hiển thị thông báo lỗi yêu cầu bắt buộc chọn Huyện/Quận tạm trú</t>
  </si>
  <si>
    <t>1. Click vào combo "Huyện/Quận tạm trú"
2. Gõ thông tin tìm kiếm</t>
  </si>
  <si>
    <t>Kiểm tra combo - box "Xã/Thị trấn tạm trú"</t>
  </si>
  <si>
    <t>1. Không chọn Xã/Thị trấn tạm trú
2. Các thông tin khác nhập đầy đủ
3. Lưu</t>
  </si>
  <si>
    <t>Hệ thống hiển thị thông báo lỗi yêu cầu bắt buộc chọn Xã/Thị trấn tạm trú</t>
  </si>
  <si>
    <t>1. Click vào combo "Xã/Thị trấn tạm trú"
2. Gõ thông tin tìm kiếm</t>
  </si>
  <si>
    <t>Textbox "Thôn/Ấp tạm trú"</t>
  </si>
  <si>
    <t>Textbox "Địa chỉ tạm trú"</t>
  </si>
  <si>
    <t>Kiểm tra combo - box "Loại giấy tờ"</t>
  </si>
  <si>
    <t>1. Không chọn Loại giấy tờ
2. Các thông tin khác nhập đầy đủ
3. Lưu</t>
  </si>
  <si>
    <t>Hệ thống hiển thị thông báo lỗi yêu cầu bắt buộc chọn Loại giấy tờ</t>
  </si>
  <si>
    <t>Textbox "Số"</t>
  </si>
  <si>
    <t>Hiển thị thông báo lỗi yêu cầu bắt buộc nhập Số</t>
  </si>
  <si>
    <t>Kiểm tra trường "Ngày cấp"</t>
  </si>
  <si>
    <t>1. Nhập ngày cấp không đúng định dạng dd/mm/yyyy
2. Di chuyển tab</t>
  </si>
  <si>
    <t>1. Không nhập thông tin Ngày cấp
2. Các thông tin bắt buộc khác nhập đầy đủ
3. Lưu</t>
  </si>
  <si>
    <t>Hệ thống hiển thị thông báo lỗi yêu cầu nhập Ngày cấp</t>
  </si>
  <si>
    <t>Ngày cấp không được lớn hơn ngày hiện tại</t>
  </si>
  <si>
    <t>1. Chọn ngày từ calendar hoặc nhập Ngày cấp lớn hơn ngày hiện tại
2. Lưu</t>
  </si>
  <si>
    <t>Hệ thống hiển thị thông báo lỗi "Ngày cấp không được lớn hơn ngày hiện tại"</t>
  </si>
  <si>
    <t>Ngày cấp không được nhỏ hơn ngày sinh</t>
  </si>
  <si>
    <t>1. Chọn ngày từ calendar hoặc nhập Ngày cấp nhỏ hơn ngày sinh
2. Lưu</t>
  </si>
  <si>
    <t>Hệ thống hiển thị thông báo lỗi "Ngày cấp không được nhỏ hơn ngày sinh"</t>
  </si>
  <si>
    <t>Textbox "Họ và Tên" - Thông tin người thân</t>
  </si>
  <si>
    <t>Kiểm tra combo - box "Mối quan hệ" - Thông tin người thân</t>
  </si>
  <si>
    <t>Gía trị mặc định là "--Vui lòng chọn---"
Các giá trị tiếp theo gồm:
- Bố 
- Mẹ
- Vợ/Chồng
- Anh chị em ruột
- Con trai/gái
- Liên hệ khác</t>
  </si>
  <si>
    <t>1. Không chọn Mối quan hệ
2. Các thông tin khác nhập đầy đủ
3. Lưu</t>
  </si>
  <si>
    <t>Textbox "Địa chỉ" - Thông tin người thân</t>
  </si>
  <si>
    <t>Nút "Lấy theo địa chỉ Thường trú"</t>
  </si>
  <si>
    <t>Địa chỉ mặc định lấy theo thông tin đã chọn ở phần Địa chỉ thường trú của bệnh nhân</t>
  </si>
  <si>
    <t>Nút "Lấy theo địa chỉ Tạm trú"</t>
  </si>
  <si>
    <t>Click Nút "Lấy theo địa chỉ Tạm trú"</t>
  </si>
  <si>
    <t>Địa chỉ mặc định lấy theo thông tin đã chọn ở phần Địa chỉ tạm trú của bệnh nhân</t>
  </si>
  <si>
    <t>Cho phép lưu thành công</t>
  </si>
  <si>
    <t>Validate dữ liệu trường Số điện thoại - Thông tin người thân</t>
  </si>
  <si>
    <t>Kiểm tra nút + (Thêm thông tin người thân)</t>
  </si>
  <si>
    <t>Click dấu +</t>
  </si>
  <si>
    <t>Hiện thị thêm dòng thông tin người thân gồm: Họ và tên, Mối quan hệ, Địa chỉ, Điện thoại</t>
  </si>
  <si>
    <t>Kiểm tra nút X (Xóa thông tin người thân)</t>
  </si>
  <si>
    <t>Click dấu X</t>
  </si>
  <si>
    <t>Xóa dòng thông tin người thân</t>
  </si>
  <si>
    <t xml:space="preserve">Chức năng </t>
  </si>
  <si>
    <t xml:space="preserve">1.Hiển thị thông báo thêm mới thành công
2.Bản ghi vừa thêm mới phải được hiển thị lên đầu danh sách
</t>
  </si>
  <si>
    <t xml:space="preserve">Kiểm tra việc thêm mới được lưu vào đúng database
</t>
  </si>
  <si>
    <t xml:space="preserve">- Nhập dữ liệu hợp lệ vào các trường
- Nhấn nút Lưu
</t>
  </si>
  <si>
    <t>Dữ liệu được lưu lại thành công vào database</t>
  </si>
  <si>
    <r>
      <t>1. Kiểm tra title của màn hình
2. Kiểm tra focus của chuột
3. Kiểm tra các giá trị mặc định của các trường
4. Kiểm tra header, footer</t>
    </r>
    <r>
      <rPr>
        <sz val="13"/>
        <color rgb="FFFF0000"/>
        <rFont val="Times New Roman"/>
        <family val="1"/>
      </rPr>
      <t xml:space="preserve">
</t>
    </r>
  </si>
  <si>
    <r>
      <t xml:space="preserve">1. Kiểm tra về bố cục, font chữ, chính tả, màu chữ
2. Kiểm tra trường bắt buộc phải có dấu </t>
    </r>
    <r>
      <rPr>
        <sz val="13"/>
        <color rgb="FFFF0000"/>
        <rFont val="Times New Roman"/>
        <family val="1"/>
      </rPr>
      <t xml:space="preserve">*
</t>
    </r>
  </si>
  <si>
    <r>
      <t>1. Các label, textbox, combo có độ dài, rộng và khoảng cách bằng nhau, không xô lệch
2. Các label sử dụng cùng 1 loại font, cỡ chữ, căn lề trái
3. Các trường hợp bắt buộc nhập phải có dấu (</t>
    </r>
    <r>
      <rPr>
        <sz val="13"/>
        <color rgb="FFFF0000"/>
        <rFont val="Times New Roman"/>
        <family val="1"/>
      </rPr>
      <t>*</t>
    </r>
    <r>
      <rPr>
        <sz val="13"/>
        <rFont val="Times New Roman"/>
        <family val="1"/>
      </rPr>
      <t>)
4. Kiểm tra tất cả lỗi về chính tả, cấu trúc câu, ngữ pháp trên màn hình
5. Form được bố trí hợp lý và dễ sử dụng</t>
    </r>
  </si>
  <si>
    <t>Ghi chú</t>
  </si>
  <si>
    <t>Auto test</t>
  </si>
  <si>
    <t>Manual test</t>
  </si>
  <si>
    <t>x</t>
  </si>
  <si>
    <t>Chưa thực hiện được bằng auto</t>
  </si>
  <si>
    <t>Chưa thực hiện được bằng auto do cypress chưa hỗ trợ phím tab</t>
  </si>
  <si>
    <t>1. Thông báo:"Trường này không được để trống"
2. Set focus vào trường lỗi</t>
  </si>
  <si>
    <t>Kiểm tra nhập quá maxlength (&gt; 255 ký tự)</t>
  </si>
  <si>
    <t>Kiểm tra khi nhập dữ liệu là các ký tự đặc biệt</t>
  </si>
  <si>
    <t>1. Trên màn hình Thêm mới bệnh nhân
Tại trường Họ và tên
2. Nhập hơn nhiều hơn 255 ký tự cho phép
3. Ấn nút Lưu</t>
  </si>
  <si>
    <t>Hệ thống đang chặn chỉ cho nhập &lt; 255 ký tự</t>
  </si>
  <si>
    <t>Hệ thống đang định dạng cho nhập ngày luôn dúng</t>
  </si>
  <si>
    <t>Đang để giá trị mặc định là Kinh</t>
  </si>
  <si>
    <t>Validate dữ liệu trường Điện thoại</t>
  </si>
  <si>
    <t>1. Trên combobox dân tộc
2. Nhập ký tự bất kỳ để tìm kiếm</t>
  </si>
  <si>
    <t>Kiểm tra combo - box Tình trạng hôn nhân</t>
  </si>
  <si>
    <t>Thông báo đang hiển thị:"Vui lòng nhập ngày lớn hơn ngày sinh"</t>
  </si>
  <si>
    <t>Kiểm tra nhập quá maxlength (&gt;255 ký tự)</t>
  </si>
  <si>
    <t>1. Trên màn hình Thêm mới bệnh nhân
Tại trường Nơi giới thiệu
2. Nhập hơn nhiều hơn 255 ký tự cho phép
3. Ấn nút  Lưu</t>
  </si>
  <si>
    <t>Kiểm tra combo - box "Tình trạng điều trị"</t>
  </si>
  <si>
    <t>1. Không chọn Tình trạng điều trị
2. Các thông tin khác nhập đầy đủ
3. Lưu</t>
  </si>
  <si>
    <t>Giá trj mặc định đang là thái nguyên</t>
  </si>
  <si>
    <t>Đang k cho xáy ra th không chọn tỉnh.tp</t>
  </si>
  <si>
    <t>Giá trị mặc định đang là -- Chọn Xã/phường/thị trấn--</t>
  </si>
  <si>
    <t>1. Trên màn hình thêm mới bệnh nhân
Tại trường Thôn ấp tt
2. Nhập hơn nhiều hơn 255 ký tự cho phép
3. Ấn nút Lưu</t>
  </si>
  <si>
    <t>1. Trên màn hình thêm mới bệnh nhân
Tại trường Địa chỉ tt
2. Nhập hơn nhiều hơn 255 ký tự cho phép
3. Ấn nút Lưu</t>
  </si>
  <si>
    <t>Kiểm tra khi lấy tỉnh thành phố tạm trú theo dữ liệu tỉnh thành thường trú đa chọn trc đó</t>
  </si>
  <si>
    <t>Kiểm tra gias trị mặc định</t>
  </si>
  <si>
    <t>Giá trị mặc định đang là Thái ngyên</t>
  </si>
  <si>
    <t>Giá trị mặc định đang là -- Thành phố thái nguyên--</t>
  </si>
  <si>
    <t>Giá trị mặc định đang là Thành phố Thái nguyên</t>
  </si>
  <si>
    <t>Giá trị mặc định đang là --Chọn Xã/phường/thị trấn--</t>
  </si>
  <si>
    <t>1. Trên màn hình thêm mới bệnh nhân
Tại trường Thôn/Ấp tạm trú
2. Nhập hơn nhiều hơn 255 ký tự cho phép
3. Ấn nút Lưu</t>
  </si>
  <si>
    <t>Kiểm tra combo - box "Cơ sở cấp phát"</t>
  </si>
  <si>
    <t>1. Không chọn Cơ sở cấp phát
2. Các thông tin khác nhập đầy đủ
3. Lưu</t>
  </si>
  <si>
    <t>Hệ thống hiển thị thông báo lỗi yêu cầu bắt buộc chọn Cơ sở cấp phát</t>
  </si>
  <si>
    <t xml:space="preserve">Gía trị mặc định là "--Vui lòng chọn---"
</t>
  </si>
  <si>
    <t>Kiểm tra giá trị mặc định của check box</t>
  </si>
  <si>
    <t>Kiểm tra giá trị mặc định của checkbox.</t>
  </si>
  <si>
    <t>Kiểm tra checkbox Là cơ sở giam giữ, trại giam</t>
  </si>
  <si>
    <t>Checkbox mặc định ở trạng thái không chọn</t>
  </si>
  <si>
    <t xml:space="preserve">Kiểm tra việc kích chọn checkbox
</t>
  </si>
  <si>
    <t>1. Trên màn hình thêm mới bệnh nhân
2. Kích chọn checkbox
3. Kiểm tra tính bắt buộc của các trường Loại giấy tờ, Số, Ngày cấp, Nơi cấp</t>
  </si>
  <si>
    <t>Các trường ở trạng thái k bắt buộc nhập</t>
  </si>
  <si>
    <t xml:space="preserve">Kiểm tra việc bỏ chọn checkbox
</t>
  </si>
  <si>
    <t>1. Trên màn hình thêm mới bệnh nhân
2. Bỏ chọn checkbox
3. Kiểm tra tính bắt buộc của các trường Loại giấy tờ, Số, Ngày cấp, Nơi cấp</t>
  </si>
  <si>
    <t>Các trường ở trạng thái bắt buộc nhập</t>
  </si>
  <si>
    <t>Gía trị mặc định là "--Vui lòng chọn---"
Các giá trị tiếp theo gồm:
- CMND/Thẻ căn cước
- Sổ hộ khẩu
- Giấy phép lái xe
- Hộ chiếu</t>
  </si>
  <si>
    <t>Kiểm tra nhập các ký tự đặc biệt</t>
  </si>
  <si>
    <t>Kiểm tra nhập dữ liệu là các ký tự đặc biệt</t>
  </si>
  <si>
    <t>Đang k cho nhập ngày khác định dạng chuẩn</t>
  </si>
  <si>
    <t>Đang chặn k cho nhập ngày &gt; ngày hiện tại</t>
  </si>
  <si>
    <t>Đang thông báo là"Vui lòng nhập ngày lớn hơn ngày sinh"</t>
  </si>
  <si>
    <t>Textbox "Nơi cấp"</t>
  </si>
  <si>
    <t>Báo lỗi, set focus vào trường lỗi</t>
  </si>
  <si>
    <t>Tạo mới thành công</t>
  </si>
  <si>
    <t>1. Trên màn hình thêm mới bệnh nhân
Tại trường Họ và tên
2. Nhập hơn nhiều hơn 255 ký tự cho phép
3. Ấn nút Lưu</t>
  </si>
  <si>
    <t>1. Trên màn hình thêm mới bệnh nhân
Tại trường Địa chỉ
2. Nhập hơn nhiều hơn 255 ký tự cho phép
3. Ấn nút Lưu</t>
  </si>
  <si>
    <t>Kiểm tra việc thêm mới thành công khi nhập thông tin các trường bắt buộc</t>
  </si>
  <si>
    <t>- Nhập dữ liệu hợp lệ vào các trường bắt buộc Nhập
- Nhấn nút Lưu</t>
  </si>
  <si>
    <t>Kiểm tra việc thêm mới thành công khi nhập thông tin đầy đủ vào tất cả các trường</t>
  </si>
  <si>
    <t>- Nhập dữ liệu hợp lệ vào tất cả các trường
- Nhấn nút Lưu</t>
  </si>
  <si>
    <t>Validate các trường dữ liệu</t>
  </si>
  <si>
    <t>Tổng số</t>
  </si>
  <si>
    <t>Tìm kiếm</t>
  </si>
  <si>
    <t>Tìm kiếm nghề nghiệp</t>
  </si>
  <si>
    <t>TKNN</t>
  </si>
  <si>
    <t>Tìm kiếm theo giá trị mặc định</t>
  </si>
  <si>
    <t>1. Trên màn hình Tìm kiếm:
- Không nhập bất kỳ tiêu chí tìm kiếm nào
2. Click button 'Tìm kiếm'</t>
  </si>
  <si>
    <t>Hiện thị tất cả dữ liệu tìm kiếm</t>
  </si>
  <si>
    <t>Tìm kiếm không ra kết quả</t>
  </si>
  <si>
    <t>1. Trên màn hình Tìm kiếm:
- Không các điều kiện để tìm kiếm không có kết quả
2. Click button 'Tìm kiếm'</t>
  </si>
  <si>
    <t>Hiển thị thông báo: Không có bản ghi nào.</t>
  </si>
  <si>
    <t>Tìm kiếm chung</t>
  </si>
  <si>
    <t>Tìm kiếm theo textbox Tên Nghề nghiệp</t>
  </si>
  <si>
    <t>Tìm kiếm khi nhập:
- Textbox = Các ký tự Space</t>
  </si>
  <si>
    <t>Tìm kiếm khi nhập:
- Textbox là một chuỗi có ký tự Space ở đầu và cuối chuỗi</t>
  </si>
  <si>
    <t>Tìm kiếm tương đối:
- Nhập Textbox là một phần của xâu đã tồn tại</t>
  </si>
  <si>
    <t>Tìm kiếm khi nhập:
- Textbox là các ký tự đặc biệt</t>
  </si>
  <si>
    <t>1. Nhập Textbox = Các ký tự Space
2. Click button Tìm kiếm</t>
  </si>
  <si>
    <t>1. Hiển thị kết quả tìm kiếm với Textbox = all</t>
  </si>
  <si>
    <t>1. Nhập Textbox là một chuỗi có ký tự Space ở đầu và cuối chuỗi
2. Click button 'Tìm kiếm'</t>
  </si>
  <si>
    <t>1. Không có lỗi
2. Hiển thị các kết quả tìm kiếm thỏa mãn điều kiện Textbox nhập vào đã được Trim Space ở đầu và cuối chuỗi
3. Script:</t>
  </si>
  <si>
    <t>1. Nhập textbox là một phần của xâu đã tồn tại
2. Click button 'Tìm kiếm'</t>
  </si>
  <si>
    <t>1. Hiển thị các kết quả tìm kiếm với Textbox chứa xâu đã nhập không phân biệt chữ hoa, chữ thường
2. Script:</t>
  </si>
  <si>
    <t>1. Nhập textbox là các ký tự đặc biệt: &amp;; _; ()..
2. Click button 'Tìm kiếm'</t>
  </si>
  <si>
    <t>1. Hiển thị kết quả tìm kiếm thỏa mãn textbox chứa ký tự đã nhập
2. Script:</t>
  </si>
  <si>
    <t>Xóa</t>
  </si>
  <si>
    <t>Kiểm tra thông báo xóa</t>
  </si>
  <si>
    <t>Kiểm tra việc hủy bỏ thao tác xóa</t>
  </si>
  <si>
    <t>Kiểm tra yêu cầu chọn bản ghi trước khi xóa</t>
  </si>
  <si>
    <t>Kiểm tra hiển thị thông báo xóa</t>
  </si>
  <si>
    <t>Kiểm tra khi hủy bỏ thao tác xóa</t>
  </si>
  <si>
    <t>Kiểm tra xóa thành công bản ghi không có ràng buộc</t>
  </si>
  <si>
    <t>Click vào icon Xóa</t>
  </si>
  <si>
    <t>Màn hình hiển thị alert với:
1. Title là "Xác nhận xóa"
2. Nội dung là "Bạn chắc chắn muốn xóa chứ?"
3. Button "OK" và "Cancel"</t>
  </si>
  <si>
    <t>1. Click vào icon Xóa
2. Click "Cancel" trong box alert</t>
  </si>
  <si>
    <t>1. Box alert được đóng lại, màn hình giữ nguyên
2. Bản ghi không bị xóa khỏi danh sách</t>
  </si>
  <si>
    <t>1. Không chọn bản ghi nào
2. Nhấn nút Xóa</t>
  </si>
  <si>
    <t>Hiển thị thông báo phải chọn bản ghi trước khi xóa</t>
  </si>
  <si>
    <t>1. Chọn 1, 1 số hoặc tất cả các bản ghi
2. Nhấn nút Xóa</t>
  </si>
  <si>
    <t>1. Chọn 1, 1 số hoặc tất cả các bản ghi
2. Nhấn nút Xóa
3. Nhấn nút Cancel để hủy bỏ thao tác</t>
  </si>
  <si>
    <t>1. Các bản ghi lựa chọn không bị xóa khỏi danh sách.</t>
  </si>
  <si>
    <t>1. Chọn 1 bản ghi không có ràng buộc
2. Nhấn nút Xóa
3. Xác nhận việc xóa</t>
  </si>
  <si>
    <t>1. Xóa thành công: Các bản ghi được chọn bị xóa khỏi danh sách</t>
  </si>
  <si>
    <t>Hệ thống hiển thị thông báo lỗi "Vui lòng nhập ngày nhỏ hơn ngày  hiện tại"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</si>
</sst>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i/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CCFF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5" fillId="0" borderId="0" xfId="0" applyFont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top" wrapText="1"/>
    </xf>
    <xf numFmtId="0" fontId="4" fillId="4" borderId="3" xfId="0" applyFont="1" applyFill="1" applyBorder="1" applyAlignment="1">
      <alignment vertical="top" wrapText="1"/>
    </xf>
    <xf numFmtId="0" fontId="3" fillId="7" borderId="3" xfId="0" applyFont="1" applyFill="1" applyBorder="1" applyAlignment="1">
      <alignment horizontal="left" vertical="top" wrapText="1"/>
    </xf>
    <xf numFmtId="0" fontId="3" fillId="7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5" fillId="0" borderId="3" xfId="0" applyFont="1" applyBorder="1" applyAlignment="1"/>
    <xf numFmtId="0" fontId="3" fillId="2" borderId="3" xfId="0" applyFont="1" applyFill="1" applyBorder="1" applyAlignment="1">
      <alignment horizontal="left" vertical="center" wrapText="1"/>
    </xf>
    <xf numFmtId="0" fontId="3" fillId="2" borderId="3" xfId="0" quotePrefix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center"/>
    </xf>
    <xf numFmtId="0" fontId="5" fillId="0" borderId="3" xfId="0" applyFont="1" applyBorder="1" applyAlignment="1">
      <alignment vertical="top" wrapText="1"/>
    </xf>
    <xf numFmtId="0" fontId="5" fillId="9" borderId="7" xfId="0" applyFont="1" applyFill="1" applyBorder="1" applyAlignment="1">
      <alignment vertical="top" wrapText="1"/>
    </xf>
    <xf numFmtId="0" fontId="6" fillId="8" borderId="6" xfId="0" applyFont="1" applyFill="1" applyBorder="1" applyAlignment="1">
      <alignment horizontal="left" vertical="top" wrapText="1"/>
    </xf>
    <xf numFmtId="0" fontId="3" fillId="9" borderId="7" xfId="0" applyFont="1" applyFill="1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0" fillId="9" borderId="8" xfId="0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6" fillId="10" borderId="6" xfId="0" applyFont="1" applyFill="1" applyBorder="1" applyAlignment="1">
      <alignment horizontal="left" vertical="top" wrapText="1"/>
    </xf>
    <xf numFmtId="0" fontId="0" fillId="9" borderId="7" xfId="0" applyFill="1" applyBorder="1" applyAlignment="1">
      <alignment horizontal="left" vertical="top" wrapText="1"/>
    </xf>
    <xf numFmtId="0" fontId="6" fillId="7" borderId="6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6" borderId="6" xfId="0" applyFont="1" applyFill="1" applyBorder="1" applyAlignment="1">
      <alignment horizontal="left" vertical="top" wrapText="1"/>
    </xf>
    <xf numFmtId="0" fontId="1" fillId="6" borderId="7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/>
    <xf numFmtId="0" fontId="4" fillId="6" borderId="6" xfId="0" applyFont="1" applyFill="1" applyBorder="1" applyAlignment="1">
      <alignment vertical="top" wrapText="1"/>
    </xf>
    <xf numFmtId="0" fontId="4" fillId="9" borderId="9" xfId="0" applyFont="1" applyFill="1" applyBorder="1" applyAlignment="1">
      <alignment horizontal="left" vertical="top" wrapText="1"/>
    </xf>
    <xf numFmtId="0" fontId="1" fillId="9" borderId="10" xfId="0" applyFont="1" applyFill="1" applyBorder="1" applyAlignment="1">
      <alignment horizontal="left" vertical="top" wrapText="1"/>
    </xf>
    <xf numFmtId="0" fontId="1" fillId="9" borderId="11" xfId="0" applyFont="1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1" fillId="9" borderId="5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vertical="top" wrapText="1"/>
    </xf>
  </cellXfs>
  <cellStyles count="1">
    <cellStyle name="Normal" xfId="0" builtinId="0"/>
  </cellStyles>
  <dxfs count="60"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  <dxf>
      <font>
        <color rgb="FF0000FF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227</xdr:row>
      <xdr:rowOff>0</xdr:rowOff>
    </xdr:from>
    <xdr:to>
      <xdr:col>3</xdr:col>
      <xdr:colOff>838200</xdr:colOff>
      <xdr:row>227</xdr:row>
      <xdr:rowOff>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68200" y="94592775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838200</xdr:colOff>
      <xdr:row>227</xdr:row>
      <xdr:rowOff>0</xdr:rowOff>
    </xdr:from>
    <xdr:to>
      <xdr:col>3</xdr:col>
      <xdr:colOff>838200</xdr:colOff>
      <xdr:row>227</xdr:row>
      <xdr:rowOff>0</xdr:rowOff>
    </xdr:to>
    <xdr:pic>
      <xdr:nvPicPr>
        <xdr:cNvPr id="3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68200" y="94592775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24"/>
  <sheetViews>
    <sheetView tabSelected="1" topLeftCell="A181" zoomScale="78" zoomScaleNormal="78" workbookViewId="0">
      <selection activeCell="B183" sqref="B183"/>
    </sheetView>
  </sheetViews>
  <sheetFormatPr defaultColWidth="14.42578125" defaultRowHeight="16.5" x14ac:dyDescent="0.25"/>
  <cols>
    <col min="1" max="1" width="29.28515625" style="3" customWidth="1"/>
    <col min="2" max="2" width="31.85546875" style="3" customWidth="1"/>
    <col min="3" max="3" width="44.5703125" style="3" customWidth="1"/>
    <col min="4" max="4" width="54.28515625" style="3" customWidth="1"/>
    <col min="5" max="6" width="5.7109375" style="3" customWidth="1"/>
    <col min="7" max="7" width="6.7109375" style="3" customWidth="1"/>
    <col min="8" max="16" width="5.7109375" style="3" hidden="1" customWidth="1"/>
    <col min="17" max="17" width="11.28515625" style="3" customWidth="1"/>
    <col min="18" max="18" width="10.28515625" style="3" customWidth="1"/>
    <col min="19" max="19" width="14.140625" style="3" customWidth="1"/>
    <col min="20" max="20" width="25.7109375" style="3" customWidth="1"/>
    <col min="21" max="28" width="9.140625" style="3" customWidth="1"/>
    <col min="29" max="16384" width="14.42578125" style="3"/>
  </cols>
  <sheetData>
    <row r="1" spans="1:28" x14ac:dyDescent="0.25">
      <c r="A1" s="1"/>
      <c r="B1" s="1"/>
      <c r="C1" s="49" t="s">
        <v>0</v>
      </c>
      <c r="D1" s="5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4" t="s">
        <v>1</v>
      </c>
      <c r="D2" s="5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1" t="s">
        <v>254</v>
      </c>
      <c r="S2" s="1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4" t="s">
        <v>3</v>
      </c>
      <c r="D3" s="5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1">
        <f>COUNTIF($R$13:$R$250,"x")</f>
        <v>174</v>
      </c>
      <c r="S3" s="11">
        <f>COUNTIF($S$13:$S$250,"x")</f>
        <v>12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4" t="s">
        <v>5</v>
      </c>
      <c r="D4" s="14">
        <f>COUNTIF($Q$13:$Q$250,"P")</f>
        <v>168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4" t="s">
        <v>6</v>
      </c>
      <c r="D5" s="14">
        <f>COUNTIF($Q$13:$Q$250,"F")</f>
        <v>17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4" t="s">
        <v>7</v>
      </c>
      <c r="D6" s="14">
        <f>COUNTIF($Q$28:$Q$1082,"PE")</f>
        <v>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4" t="s">
        <v>8</v>
      </c>
      <c r="D7" s="14">
        <f>D8-D4-D5-D6</f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4" t="s">
        <v>9</v>
      </c>
      <c r="D8" s="14">
        <f>COUNTA($D$13:$D$250)</f>
        <v>185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40" t="s">
        <v>10</v>
      </c>
      <c r="B10" s="40" t="s">
        <v>11</v>
      </c>
      <c r="C10" s="40" t="s">
        <v>12</v>
      </c>
      <c r="D10" s="40" t="s">
        <v>13</v>
      </c>
      <c r="E10" s="47" t="s">
        <v>14</v>
      </c>
      <c r="F10" s="48"/>
      <c r="G10" s="48"/>
      <c r="H10" s="47" t="s">
        <v>15</v>
      </c>
      <c r="I10" s="48"/>
      <c r="J10" s="48"/>
      <c r="K10" s="47" t="s">
        <v>15</v>
      </c>
      <c r="L10" s="48"/>
      <c r="M10" s="48"/>
      <c r="N10" s="47" t="s">
        <v>15</v>
      </c>
      <c r="O10" s="48"/>
      <c r="P10" s="48"/>
      <c r="Q10" s="47" t="s">
        <v>16</v>
      </c>
      <c r="R10" s="40" t="s">
        <v>192</v>
      </c>
      <c r="S10" s="40" t="s">
        <v>193</v>
      </c>
      <c r="T10" s="40" t="s">
        <v>191</v>
      </c>
      <c r="U10" s="6"/>
      <c r="V10" s="6"/>
      <c r="W10" s="6"/>
      <c r="X10" s="6"/>
      <c r="Y10" s="6"/>
      <c r="Z10" s="6"/>
      <c r="AA10" s="6"/>
      <c r="AB10" s="6"/>
    </row>
    <row r="11" spans="1:28" ht="33" x14ac:dyDescent="0.25">
      <c r="A11" s="43"/>
      <c r="B11" s="43"/>
      <c r="C11" s="43"/>
      <c r="D11" s="43"/>
      <c r="E11" s="16" t="s">
        <v>17</v>
      </c>
      <c r="F11" s="16" t="s">
        <v>18</v>
      </c>
      <c r="G11" s="16" t="s">
        <v>19</v>
      </c>
      <c r="H11" s="16" t="s">
        <v>17</v>
      </c>
      <c r="I11" s="16" t="s">
        <v>18</v>
      </c>
      <c r="J11" s="16" t="s">
        <v>19</v>
      </c>
      <c r="K11" s="16" t="s">
        <v>17</v>
      </c>
      <c r="L11" s="16" t="s">
        <v>18</v>
      </c>
      <c r="M11" s="16" t="s">
        <v>19</v>
      </c>
      <c r="N11" s="16" t="s">
        <v>17</v>
      </c>
      <c r="O11" s="16" t="s">
        <v>18</v>
      </c>
      <c r="P11" s="16" t="s">
        <v>19</v>
      </c>
      <c r="Q11" s="48"/>
      <c r="R11" s="41"/>
      <c r="S11" s="41"/>
      <c r="T11" s="41"/>
      <c r="U11" s="6"/>
      <c r="V11" s="6"/>
      <c r="W11" s="6"/>
      <c r="X11" s="6"/>
      <c r="Y11" s="6"/>
      <c r="Z11" s="6"/>
      <c r="AA11" s="6"/>
      <c r="AB11" s="6"/>
    </row>
    <row r="12" spans="1:28" x14ac:dyDescent="0.25">
      <c r="A12" s="17"/>
      <c r="B12" s="42" t="s">
        <v>20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4"/>
      <c r="T12" s="44"/>
      <c r="U12" s="7"/>
      <c r="V12" s="7"/>
      <c r="W12" s="7"/>
      <c r="X12" s="7"/>
      <c r="Y12" s="7"/>
      <c r="Z12" s="7"/>
      <c r="AA12" s="7"/>
      <c r="AB12" s="7"/>
    </row>
    <row r="13" spans="1:28" ht="99" x14ac:dyDescent="0.25">
      <c r="A13" s="18" t="str">
        <f t="shared" ref="A13:A31" si="0">IF(AND(D13="",D13=""),"",$D$3&amp;"_"&amp;ROW()-11-COUNTBLANK($D$12:D13))</f>
        <v>THEMMOI_BN_1</v>
      </c>
      <c r="B13" s="19" t="s">
        <v>21</v>
      </c>
      <c r="C13" s="19" t="s">
        <v>188</v>
      </c>
      <c r="D13" s="19" t="s">
        <v>22</v>
      </c>
      <c r="E13" s="20" t="s">
        <v>23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 t="str">
        <f t="shared" ref="Q13:Q18" si="1">IF(OR(IF(G13="",IF(F13="",IF(E13="","",E13),F13),G13)="F",IF(J13="",IF(I13="",IF(H13="","",H13),I13),J13)="F",IF(M13="",IF(L13="",IF(K13="","",K13),L13),M13)="F",IF(P13="",IF(O13="",IF(N13="","",N13),O13),P13)="F")=TRUE,"F",IF(OR(IF(G13="",IF(F13="",IF(E13="","",E13),F13),G13)="PE",IF(J13="",IF(I13="",IF(H13="","",H13),I13),J13)="PE",IF(M13="",IF(L13="",IF(K13="","",K13),L13),M13)="PE",IF(P13="",IF(O13="",IF(N13="","",N13),O13),P13)="PE")=TRUE,"PE",IF(AND(IF(G13="",IF(F13="",IF(E13="","",E13),F13),G13)="",IF(J13="",IF(I13="",IF(H13="","",H13),I13),J13)="",IF(M13="",IF(L13="",IF(K13="","",K13),L13),M13)="",IF(P13="",IF(O13="",IF(N13="","",N13),O13),P13)="")=TRUE,"","P")))</f>
        <v>P</v>
      </c>
      <c r="R13" s="12" t="s">
        <v>194</v>
      </c>
      <c r="S13" s="12"/>
      <c r="T13" s="12"/>
      <c r="U13" s="7"/>
      <c r="V13" s="7"/>
      <c r="W13" s="7"/>
      <c r="X13" s="7"/>
      <c r="Y13" s="7"/>
      <c r="Z13" s="7"/>
      <c r="AA13" s="7"/>
      <c r="AB13" s="7"/>
    </row>
    <row r="14" spans="1:28" ht="132" x14ac:dyDescent="0.25">
      <c r="A14" s="18" t="str">
        <f t="shared" si="0"/>
        <v>THEMMOI_BN_2</v>
      </c>
      <c r="B14" s="19" t="s">
        <v>24</v>
      </c>
      <c r="C14" s="19" t="s">
        <v>189</v>
      </c>
      <c r="D14" s="19" t="s">
        <v>190</v>
      </c>
      <c r="E14" s="20" t="s">
        <v>23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 t="str">
        <f t="shared" si="1"/>
        <v>P</v>
      </c>
      <c r="R14" s="12"/>
      <c r="S14" s="12" t="s">
        <v>194</v>
      </c>
      <c r="T14" s="12" t="s">
        <v>195</v>
      </c>
      <c r="U14" s="7"/>
      <c r="V14" s="7"/>
      <c r="W14" s="7"/>
      <c r="X14" s="7"/>
      <c r="Y14" s="7"/>
      <c r="Z14" s="7"/>
      <c r="AA14" s="7"/>
      <c r="AB14" s="7"/>
    </row>
    <row r="15" spans="1:28" ht="69.75" customHeight="1" x14ac:dyDescent="0.25">
      <c r="A15" s="18" t="str">
        <f t="shared" si="0"/>
        <v>THEMMOI_BN_3</v>
      </c>
      <c r="B15" s="19" t="s">
        <v>25</v>
      </c>
      <c r="C15" s="19" t="s">
        <v>26</v>
      </c>
      <c r="D15" s="20" t="s">
        <v>27</v>
      </c>
      <c r="E15" s="20" t="s">
        <v>23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 t="str">
        <f t="shared" si="1"/>
        <v>P</v>
      </c>
      <c r="R15" s="12"/>
      <c r="S15" s="12" t="s">
        <v>194</v>
      </c>
      <c r="T15" s="12" t="s">
        <v>196</v>
      </c>
      <c r="U15" s="7"/>
      <c r="V15" s="7"/>
      <c r="W15" s="7"/>
      <c r="X15" s="7"/>
      <c r="Y15" s="7"/>
      <c r="Z15" s="7"/>
      <c r="AA15" s="7"/>
      <c r="AB15" s="7"/>
    </row>
    <row r="16" spans="1:28" ht="58.5" customHeight="1" x14ac:dyDescent="0.25">
      <c r="A16" s="18" t="str">
        <f t="shared" si="0"/>
        <v>THEMMOI_BN_4</v>
      </c>
      <c r="B16" s="19" t="s">
        <v>28</v>
      </c>
      <c r="C16" s="19" t="s">
        <v>29</v>
      </c>
      <c r="D16" s="19" t="s">
        <v>30</v>
      </c>
      <c r="E16" s="20" t="s">
        <v>23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1" t="str">
        <f t="shared" si="1"/>
        <v>P</v>
      </c>
      <c r="R16" s="12"/>
      <c r="S16" s="12" t="s">
        <v>194</v>
      </c>
      <c r="T16" s="12" t="s">
        <v>196</v>
      </c>
      <c r="U16" s="7"/>
      <c r="V16" s="7"/>
      <c r="W16" s="7"/>
      <c r="X16" s="7"/>
      <c r="Y16" s="7"/>
      <c r="Z16" s="7"/>
      <c r="AA16" s="7"/>
      <c r="AB16" s="7"/>
    </row>
    <row r="17" spans="1:28" ht="66" x14ac:dyDescent="0.25">
      <c r="A17" s="18" t="str">
        <f t="shared" si="0"/>
        <v>THEMMOI_BN_5</v>
      </c>
      <c r="B17" s="19" t="s">
        <v>31</v>
      </c>
      <c r="C17" s="19" t="s">
        <v>32</v>
      </c>
      <c r="D17" s="19" t="s">
        <v>33</v>
      </c>
      <c r="E17" s="20" t="s">
        <v>23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 t="str">
        <f t="shared" si="1"/>
        <v>P</v>
      </c>
      <c r="R17" s="12" t="s">
        <v>194</v>
      </c>
      <c r="S17" s="12"/>
      <c r="T17" s="12"/>
      <c r="U17" s="7"/>
      <c r="V17" s="7"/>
      <c r="W17" s="7"/>
      <c r="X17" s="7"/>
      <c r="Y17" s="7"/>
      <c r="Z17" s="7"/>
      <c r="AA17" s="7"/>
      <c r="AB17" s="7"/>
    </row>
    <row r="18" spans="1:28" ht="33" x14ac:dyDescent="0.25">
      <c r="A18" s="18" t="str">
        <f t="shared" si="0"/>
        <v>THEMMOI_BN_6</v>
      </c>
      <c r="B18" s="19" t="s">
        <v>34</v>
      </c>
      <c r="C18" s="19" t="s">
        <v>35</v>
      </c>
      <c r="D18" s="19" t="s">
        <v>36</v>
      </c>
      <c r="E18" s="20" t="s">
        <v>23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 t="str">
        <f t="shared" si="1"/>
        <v>P</v>
      </c>
      <c r="R18" s="12"/>
      <c r="S18" s="12" t="s">
        <v>194</v>
      </c>
      <c r="T18" s="12" t="s">
        <v>195</v>
      </c>
      <c r="U18" s="7"/>
      <c r="V18" s="7"/>
      <c r="W18" s="7"/>
      <c r="X18" s="7"/>
      <c r="Y18" s="7"/>
      <c r="Z18" s="7"/>
      <c r="AA18" s="7"/>
      <c r="AB18" s="7"/>
    </row>
    <row r="19" spans="1:28" x14ac:dyDescent="0.25">
      <c r="A19" s="18"/>
      <c r="B19" s="45" t="s">
        <v>253</v>
      </c>
      <c r="C19" s="46"/>
      <c r="D19" s="46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6"/>
      <c r="U19" s="7"/>
      <c r="V19" s="7"/>
      <c r="W19" s="7"/>
      <c r="X19" s="7"/>
      <c r="Y19" s="7"/>
      <c r="Z19" s="7"/>
      <c r="AA19" s="7"/>
      <c r="AB19" s="7"/>
    </row>
    <row r="20" spans="1:28" x14ac:dyDescent="0.25">
      <c r="A20" s="18" t="str">
        <f t="shared" si="0"/>
        <v/>
      </c>
      <c r="B20" s="31" t="s">
        <v>37</v>
      </c>
      <c r="C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4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8" t="str">
        <f t="shared" si="0"/>
        <v>THEMMOI_BN_7</v>
      </c>
      <c r="B21" s="12" t="s">
        <v>38</v>
      </c>
      <c r="C21" s="12" t="s">
        <v>38</v>
      </c>
      <c r="D21" s="12" t="s">
        <v>39</v>
      </c>
      <c r="E21" s="13" t="s">
        <v>23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1" t="str">
        <f>IF(OR(IF(G21="",IF(F21="",IF(E21="","",E21),F21),G21)="F",IF(J21="",IF(I21="",IF(H21="","",H21),I21),J21)="F",IF(M21="",IF(L21="",IF(K21="","",K21),L21),M21)="F",IF(P21="",IF(O21="",IF(N21="","",N21),O21),P21)="F")=TRUE,"F",IF(OR(IF(G21="",IF(F21="",IF(E21="","",E21),F21),G21)="PE",IF(J21="",IF(I21="",IF(H21="","",H21),I21),J21)="PE",IF(M21="",IF(L21="",IF(K21="","",K21),L21),M21)="PE",IF(P21="",IF(O21="",IF(N21="","",N21),O21),P21)="PE")=TRUE,"PE",IF(AND(IF(G21="",IF(F21="",IF(E21="","",E21),F21),G21)="",IF(J21="",IF(I21="",IF(H21="","",H21),I21),J21)="",IF(M21="",IF(L21="",IF(K21="","",K21),L21),M21)="",IF(P21="",IF(O21="",IF(N21="","",N21),O21),P21)="")=TRUE,"","P")))</f>
        <v>P</v>
      </c>
      <c r="R21" s="12" t="s">
        <v>194</v>
      </c>
      <c r="S21" s="12"/>
      <c r="T21" s="12"/>
      <c r="U21" s="9"/>
      <c r="V21" s="9"/>
      <c r="W21" s="9"/>
      <c r="X21" s="9"/>
      <c r="Y21" s="9"/>
      <c r="Z21" s="9"/>
      <c r="AA21" s="9"/>
      <c r="AB21" s="9"/>
    </row>
    <row r="22" spans="1:28" ht="49.5" x14ac:dyDescent="0.25">
      <c r="A22" s="18" t="str">
        <f t="shared" si="0"/>
        <v>THEMMOI_BN_8</v>
      </c>
      <c r="B22" s="19" t="s">
        <v>40</v>
      </c>
      <c r="C22" s="19" t="s">
        <v>41</v>
      </c>
      <c r="D22" s="19" t="s">
        <v>197</v>
      </c>
      <c r="E22" s="20" t="s">
        <v>23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 t="str">
        <f>IF(OR(IF(G22="",IF(F22="",IF(E22="","",E22),F22),G22)="F",IF(J22="",IF(I22="",IF(H22="","",H22),I22),J22)="F",IF(M22="",IF(L22="",IF(K22="","",K22),L22),M22)="F",IF(P22="",IF(O22="",IF(N22="","",N22),O22),P22)="F")=TRUE,"F",IF(OR(IF(G22="",IF(F22="",IF(E22="","",E22),F22),G22)="PE",IF(J22="",IF(I22="",IF(H22="","",H22),I22),J22)="PE",IF(M22="",IF(L22="",IF(K22="","",K22),L22),M22)="PE",IF(P22="",IF(O22="",IF(N22="","",N22),O22),P22)="PE")=TRUE,"PE",IF(AND(IF(G22="",IF(F22="",IF(E22="","",E22),F22),G22)="",IF(J22="",IF(I22="",IF(H22="","",H22),I22),J22)="",IF(M22="",IF(L22="",IF(K22="","",K22),L22),M22)="",IF(P22="",IF(O22="",IF(N22="","",N22),O22),P22)="")=TRUE,"","P")))</f>
        <v>P</v>
      </c>
      <c r="R22" s="12" t="s">
        <v>194</v>
      </c>
      <c r="S22" s="12"/>
      <c r="T22" s="12"/>
      <c r="U22" s="1"/>
      <c r="V22" s="1"/>
      <c r="W22" s="1"/>
      <c r="X22" s="1"/>
      <c r="Y22" s="1"/>
      <c r="Z22" s="1"/>
      <c r="AA22" s="1"/>
      <c r="AB22" s="1"/>
    </row>
    <row r="23" spans="1:28" ht="66" x14ac:dyDescent="0.25">
      <c r="A23" s="18" t="str">
        <f t="shared" si="0"/>
        <v>THEMMOI_BN_9</v>
      </c>
      <c r="B23" s="19" t="s">
        <v>199</v>
      </c>
      <c r="C23" s="19" t="s">
        <v>43</v>
      </c>
      <c r="D23" s="19" t="s">
        <v>44</v>
      </c>
      <c r="E23" s="13" t="s">
        <v>23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21" t="str">
        <f t="shared" ref="Q23:Q27" si="2">IF(OR(IF(G23="",IF(F23="",IF(E23="","",E23),F23),G23)="F",IF(J23="",IF(I23="",IF(H23="","",H23),I23),J23)="F",IF(M23="",IF(L23="",IF(K23="","",K23),L23),M23)="F",IF(P23="",IF(O23="",IF(N23="","",N23),O23),P23)="F")=TRUE,"F",IF(OR(IF(G23="",IF(F23="",IF(E23="","",E23),F23),G23)="PE",IF(J23="",IF(I23="",IF(H23="","",H23),I23),J23)="PE",IF(M23="",IF(L23="",IF(K23="","",K23),L23),M23)="PE",IF(P23="",IF(O23="",IF(N23="","",N23),O23),P23)="PE")=TRUE,"PE",IF(AND(IF(G23="",IF(F23="",IF(E23="","",E23),F23),G23)="",IF(J23="",IF(I23="",IF(H23="","",H23),I23),J23)="",IF(M23="",IF(L23="",IF(K23="","",K23),L23),M23)="",IF(P23="",IF(O23="",IF(N23="","",N23),O23),P23)="")=TRUE,"","P")))</f>
        <v>P</v>
      </c>
      <c r="R23" s="12" t="s">
        <v>194</v>
      </c>
      <c r="S23" s="12"/>
      <c r="T23" s="12"/>
      <c r="U23" s="9"/>
      <c r="V23" s="9"/>
      <c r="W23" s="9"/>
      <c r="X23" s="9"/>
      <c r="Y23" s="9"/>
      <c r="Z23" s="9"/>
      <c r="AA23" s="9"/>
      <c r="AB23" s="9"/>
    </row>
    <row r="24" spans="1:28" ht="66" x14ac:dyDescent="0.25">
      <c r="A24" s="18" t="str">
        <f t="shared" si="0"/>
        <v>THEMMOI_BN_10</v>
      </c>
      <c r="B24" s="19" t="s">
        <v>198</v>
      </c>
      <c r="C24" s="19" t="s">
        <v>200</v>
      </c>
      <c r="D24" s="19" t="s">
        <v>45</v>
      </c>
      <c r="E24" s="13" t="s">
        <v>23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21" t="str">
        <f t="shared" si="2"/>
        <v>P</v>
      </c>
      <c r="R24" s="12" t="s">
        <v>194</v>
      </c>
      <c r="S24" s="12" t="s">
        <v>194</v>
      </c>
      <c r="T24" s="12" t="s">
        <v>201</v>
      </c>
      <c r="U24" s="9"/>
      <c r="V24" s="9"/>
      <c r="W24" s="9"/>
      <c r="X24" s="9"/>
      <c r="Y24" s="9"/>
      <c r="Z24" s="9"/>
      <c r="AA24" s="9"/>
      <c r="AB24" s="9"/>
    </row>
    <row r="25" spans="1:28" ht="66" x14ac:dyDescent="0.25">
      <c r="A25" s="18" t="str">
        <f t="shared" si="0"/>
        <v>THEMMOI_BN_11</v>
      </c>
      <c r="B25" s="20" t="s">
        <v>47</v>
      </c>
      <c r="C25" s="19" t="s">
        <v>48</v>
      </c>
      <c r="D25" s="19" t="s">
        <v>49</v>
      </c>
      <c r="E25" s="20" t="s">
        <v>23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1" t="str">
        <f t="shared" si="2"/>
        <v>P</v>
      </c>
      <c r="R25" s="12" t="s">
        <v>194</v>
      </c>
      <c r="S25" s="12"/>
      <c r="T25" s="12"/>
      <c r="U25" s="1"/>
      <c r="V25" s="1"/>
      <c r="W25" s="1"/>
      <c r="X25" s="1"/>
      <c r="Y25" s="1"/>
      <c r="Z25" s="1"/>
      <c r="AA25" s="1"/>
      <c r="AB25" s="1"/>
    </row>
    <row r="26" spans="1:28" ht="66" x14ac:dyDescent="0.25">
      <c r="A26" s="18" t="str">
        <f t="shared" si="0"/>
        <v>THEMMOI_BN_12</v>
      </c>
      <c r="B26" s="20" t="s">
        <v>50</v>
      </c>
      <c r="C26" s="19" t="s">
        <v>51</v>
      </c>
      <c r="D26" s="19" t="s">
        <v>52</v>
      </c>
      <c r="E26" s="20" t="s">
        <v>23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 t="str">
        <f t="shared" si="2"/>
        <v>P</v>
      </c>
      <c r="R26" s="12" t="s">
        <v>194</v>
      </c>
      <c r="S26" s="12"/>
      <c r="T26" s="12"/>
      <c r="U26" s="1"/>
      <c r="V26" s="1"/>
      <c r="W26" s="1"/>
      <c r="X26" s="1"/>
      <c r="Y26" s="1"/>
      <c r="Z26" s="1"/>
      <c r="AA26" s="1"/>
      <c r="AB26" s="1"/>
    </row>
    <row r="27" spans="1:28" ht="66" x14ac:dyDescent="0.25">
      <c r="A27" s="18" t="str">
        <f t="shared" si="0"/>
        <v>THEMMOI_BN_13</v>
      </c>
      <c r="B27" s="19" t="s">
        <v>53</v>
      </c>
      <c r="C27" s="19" t="s">
        <v>54</v>
      </c>
      <c r="D27" s="19" t="s">
        <v>44</v>
      </c>
      <c r="E27" s="20" t="s">
        <v>23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 t="str">
        <f t="shared" si="2"/>
        <v>P</v>
      </c>
      <c r="R27" s="12" t="s">
        <v>194</v>
      </c>
      <c r="S27" s="12"/>
      <c r="T27" s="12"/>
      <c r="U27" s="1"/>
      <c r="V27" s="1"/>
      <c r="W27" s="1"/>
      <c r="X27" s="1"/>
      <c r="Y27" s="1"/>
      <c r="Z27" s="1"/>
      <c r="AA27" s="1"/>
      <c r="AB27" s="1"/>
    </row>
    <row r="28" spans="1:28" ht="16.5" customHeight="1" x14ac:dyDescent="0.25">
      <c r="A28" s="18" t="str">
        <f t="shared" si="0"/>
        <v/>
      </c>
      <c r="B28" s="31" t="s">
        <v>55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5"/>
      <c r="S28" s="35"/>
      <c r="T28" s="36"/>
      <c r="U28" s="1"/>
      <c r="V28" s="1"/>
      <c r="W28" s="1"/>
      <c r="X28" s="1"/>
      <c r="Y28" s="1"/>
      <c r="Z28" s="1"/>
      <c r="AA28" s="1"/>
      <c r="AB28" s="1"/>
    </row>
    <row r="29" spans="1:28" ht="16.5" customHeight="1" x14ac:dyDescent="0.25">
      <c r="A29" s="18" t="str">
        <f t="shared" si="0"/>
        <v>THEMMOI_BN_14</v>
      </c>
      <c r="B29" s="19" t="s">
        <v>56</v>
      </c>
      <c r="C29" s="19" t="s">
        <v>57</v>
      </c>
      <c r="D29" s="19" t="s">
        <v>58</v>
      </c>
      <c r="E29" s="20" t="s">
        <v>23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 t="str">
        <f t="shared" ref="Q29:Q33" si="3">IF(OR(IF(G29="",IF(F29="",IF(E29="","",E29),F29),G29)="F",IF(J29="",IF(I29="",IF(H29="","",H29),I29),J29)="F",IF(M29="",IF(L29="",IF(K29="","",K29),L29),M29)="F",IF(P29="",IF(O29="",IF(N29="","",N29),O29),P29)="F")=TRUE,"F",IF(OR(IF(G29="",IF(F29="",IF(E29="","",E29),F29),G29)="PE",IF(J29="",IF(I29="",IF(H29="","",H29),I29),J29)="PE",IF(M29="",IF(L29="",IF(K29="","",K29),L29),M29)="PE",IF(P29="",IF(O29="",IF(N29="","",N29),O29),P29)="PE")=TRUE,"PE",IF(AND(IF(G29="",IF(F29="",IF(E29="","",E29),F29),G29)="",IF(J29="",IF(I29="",IF(H29="","",H29),I29),J29)="",IF(M29="",IF(L29="",IF(K29="","",K29),L29),M29)="",IF(P29="",IF(O29="",IF(N29="","",N29),O29),P29)="")=TRUE,"","P")))</f>
        <v>P</v>
      </c>
      <c r="R29" s="12" t="s">
        <v>194</v>
      </c>
      <c r="S29" s="12"/>
      <c r="T29" s="12"/>
      <c r="U29" s="1"/>
      <c r="V29" s="1"/>
      <c r="W29" s="1"/>
      <c r="X29" s="1"/>
      <c r="Y29" s="1"/>
      <c r="Z29" s="1"/>
      <c r="AA29" s="1"/>
      <c r="AB29" s="1"/>
    </row>
    <row r="30" spans="1:28" ht="66" x14ac:dyDescent="0.25">
      <c r="A30" s="18" t="str">
        <f t="shared" si="0"/>
        <v>THEMMOI_BN_15</v>
      </c>
      <c r="B30" s="19" t="s">
        <v>59</v>
      </c>
      <c r="C30" s="19" t="s">
        <v>60</v>
      </c>
      <c r="D30" s="19" t="s">
        <v>61</v>
      </c>
      <c r="E30" s="20" t="s">
        <v>23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1" t="str">
        <f t="shared" si="3"/>
        <v>P</v>
      </c>
      <c r="R30" s="12" t="s">
        <v>194</v>
      </c>
      <c r="S30" s="12"/>
      <c r="T30" s="12"/>
      <c r="U30" s="1"/>
      <c r="V30" s="1"/>
      <c r="W30" s="1"/>
      <c r="X30" s="1"/>
      <c r="Y30" s="1"/>
      <c r="Z30" s="1"/>
      <c r="AA30" s="1"/>
      <c r="AB30" s="1"/>
    </row>
    <row r="31" spans="1:28" ht="49.5" x14ac:dyDescent="0.25">
      <c r="A31" s="18" t="str">
        <f t="shared" si="0"/>
        <v>THEMMOI_BN_16</v>
      </c>
      <c r="B31" s="19" t="s">
        <v>62</v>
      </c>
      <c r="C31" s="19" t="s">
        <v>63</v>
      </c>
      <c r="D31" s="19" t="s">
        <v>64</v>
      </c>
      <c r="E31" s="20" t="s">
        <v>23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1" t="str">
        <f t="shared" si="3"/>
        <v>P</v>
      </c>
      <c r="R31" s="12" t="s">
        <v>194</v>
      </c>
      <c r="S31" s="12" t="s">
        <v>194</v>
      </c>
      <c r="T31" s="12" t="s">
        <v>202</v>
      </c>
      <c r="U31" s="1"/>
      <c r="V31" s="1"/>
      <c r="W31" s="1"/>
      <c r="X31" s="1"/>
      <c r="Y31" s="1"/>
      <c r="Z31" s="1"/>
      <c r="AA31" s="1"/>
      <c r="AB31" s="1"/>
    </row>
    <row r="32" spans="1:28" ht="49.5" x14ac:dyDescent="0.25">
      <c r="A32" s="18" t="str">
        <f>IF(AND(D31="",D31=""),"",$D$3&amp;"_"&amp;ROW()-11-COUNTBLANK($D$12:D31))</f>
        <v>THEMMOI_BN_17</v>
      </c>
      <c r="B32" s="19" t="s">
        <v>65</v>
      </c>
      <c r="C32" s="19" t="s">
        <v>66</v>
      </c>
      <c r="D32" s="19" t="s">
        <v>67</v>
      </c>
      <c r="E32" s="20" t="s">
        <v>23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 t="str">
        <f t="shared" si="3"/>
        <v>P</v>
      </c>
      <c r="R32" s="12" t="s">
        <v>194</v>
      </c>
      <c r="S32" s="12"/>
      <c r="T32" s="12"/>
      <c r="U32" s="1"/>
      <c r="V32" s="1"/>
      <c r="W32" s="1"/>
      <c r="X32" s="1"/>
      <c r="Y32" s="1"/>
      <c r="Z32" s="1"/>
      <c r="AA32" s="1"/>
      <c r="AB32" s="1"/>
    </row>
    <row r="33" spans="1:28" ht="49.5" x14ac:dyDescent="0.25">
      <c r="A33" s="18" t="str">
        <f t="shared" ref="A33:A186" si="4">IF(AND(D33="",D33=""),"",$D$3&amp;"_"&amp;ROW()-11-COUNTBLANK($D$12:D33))</f>
        <v>THEMMOI_BN_18</v>
      </c>
      <c r="B33" s="19" t="s">
        <v>68</v>
      </c>
      <c r="C33" s="19" t="s">
        <v>69</v>
      </c>
      <c r="D33" s="19" t="s">
        <v>296</v>
      </c>
      <c r="E33" s="20" t="s">
        <v>23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1" t="str">
        <f t="shared" si="3"/>
        <v>P</v>
      </c>
      <c r="R33" s="12" t="s">
        <v>194</v>
      </c>
      <c r="S33" s="12"/>
      <c r="T33" s="12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8" t="str">
        <f t="shared" si="4"/>
        <v/>
      </c>
      <c r="B34" s="31" t="s">
        <v>70</v>
      </c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4"/>
      <c r="U34" s="7"/>
      <c r="V34" s="7"/>
      <c r="W34" s="7"/>
      <c r="X34" s="7"/>
      <c r="Y34" s="7"/>
      <c r="Z34" s="7"/>
      <c r="AA34" s="7"/>
      <c r="AB34" s="7"/>
    </row>
    <row r="35" spans="1:28" x14ac:dyDescent="0.25">
      <c r="A35" s="18" t="str">
        <f t="shared" si="4"/>
        <v>THEMMOI_BN_19</v>
      </c>
      <c r="B35" s="12" t="s">
        <v>38</v>
      </c>
      <c r="C35" s="12" t="s">
        <v>71</v>
      </c>
      <c r="D35" s="12" t="s">
        <v>72</v>
      </c>
      <c r="E35" s="13" t="s">
        <v>23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21" t="str">
        <f t="shared" ref="Q35:Q38" si="5">IF(OR(IF(G35="",IF(F35="",IF(E35="","",E35),F35),G35)="F",IF(J35="",IF(I35="",IF(H35="","",H35),I35),J35)="F",IF(M35="",IF(L35="",IF(K35="","",K35),L35),M35)="F",IF(P35="",IF(O35="",IF(N35="","",N35),O35),P35)="F")=TRUE,"F",IF(OR(IF(G35="",IF(F35="",IF(E35="","",E35),F35),G35)="PE",IF(J35="",IF(I35="",IF(H35="","",H35),I35),J35)="PE",IF(M35="",IF(L35="",IF(K35="","",K35),L35),M35)="PE",IF(P35="",IF(O35="",IF(N35="","",N35),O35),P35)="PE")=TRUE,"PE",IF(AND(IF(G35="",IF(F35="",IF(E35="","",E35),F35),G35)="",IF(J35="",IF(I35="",IF(H35="","",H35),I35),J35)="",IF(M35="",IF(L35="",IF(K35="","",K35),L35),M35)="",IF(P35="",IF(O35="",IF(N35="","",N35),O35),P35)="")=TRUE,"","P")))</f>
        <v>P</v>
      </c>
      <c r="R35" s="12" t="s">
        <v>194</v>
      </c>
      <c r="S35" s="12"/>
      <c r="T35" s="12"/>
      <c r="U35" s="9"/>
      <c r="V35" s="9"/>
      <c r="W35" s="9"/>
      <c r="X35" s="9"/>
      <c r="Y35" s="9"/>
      <c r="Z35" s="9"/>
      <c r="AA35" s="9"/>
      <c r="AB35" s="9"/>
    </row>
    <row r="36" spans="1:28" ht="33" x14ac:dyDescent="0.25">
      <c r="A36" s="18" t="str">
        <f t="shared" si="4"/>
        <v>THEMMOI_BN_20</v>
      </c>
      <c r="B36" s="12" t="s">
        <v>73</v>
      </c>
      <c r="C36" s="12" t="s">
        <v>71</v>
      </c>
      <c r="D36" s="12" t="s">
        <v>74</v>
      </c>
      <c r="E36" s="13" t="s">
        <v>23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21" t="str">
        <f t="shared" si="5"/>
        <v>P</v>
      </c>
      <c r="R36" s="12" t="s">
        <v>194</v>
      </c>
      <c r="S36" s="12"/>
      <c r="T36" s="12"/>
      <c r="U36" s="9"/>
      <c r="V36" s="9"/>
      <c r="W36" s="9"/>
      <c r="X36" s="9"/>
      <c r="Y36" s="9"/>
      <c r="Z36" s="9"/>
      <c r="AA36" s="9"/>
      <c r="AB36" s="9"/>
    </row>
    <row r="37" spans="1:28" ht="33" x14ac:dyDescent="0.25">
      <c r="A37" s="18" t="str">
        <f t="shared" si="4"/>
        <v>THEMMOI_BN_21</v>
      </c>
      <c r="B37" s="12" t="s">
        <v>75</v>
      </c>
      <c r="C37" s="12" t="s">
        <v>76</v>
      </c>
      <c r="D37" s="12" t="s">
        <v>77</v>
      </c>
      <c r="E37" s="13" t="s">
        <v>23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21" t="str">
        <f t="shared" si="5"/>
        <v>P</v>
      </c>
      <c r="R37" s="12" t="s">
        <v>194</v>
      </c>
      <c r="S37" s="12"/>
      <c r="T37" s="12"/>
      <c r="U37" s="9"/>
      <c r="V37" s="9"/>
      <c r="W37" s="9"/>
      <c r="X37" s="9"/>
      <c r="Y37" s="9"/>
      <c r="Z37" s="9"/>
      <c r="AA37" s="9"/>
      <c r="AB37" s="9"/>
    </row>
    <row r="38" spans="1:28" ht="49.5" x14ac:dyDescent="0.25">
      <c r="A38" s="18" t="str">
        <f t="shared" si="4"/>
        <v>THEMMOI_BN_22</v>
      </c>
      <c r="B38" s="12" t="s">
        <v>65</v>
      </c>
      <c r="C38" s="12" t="s">
        <v>78</v>
      </c>
      <c r="D38" s="12" t="s">
        <v>79</v>
      </c>
      <c r="E38" s="13" t="s">
        <v>23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21" t="str">
        <f t="shared" si="5"/>
        <v>P</v>
      </c>
      <c r="R38" s="12" t="s">
        <v>194</v>
      </c>
      <c r="S38" s="12"/>
      <c r="T38" s="12"/>
      <c r="U38" s="9"/>
      <c r="V38" s="9"/>
      <c r="W38" s="9"/>
      <c r="X38" s="9"/>
      <c r="Y38" s="9"/>
      <c r="Z38" s="9"/>
      <c r="AA38" s="9"/>
      <c r="AB38" s="9"/>
    </row>
    <row r="39" spans="1:28" ht="16.5" customHeight="1" x14ac:dyDescent="0.25">
      <c r="A39" s="18" t="str">
        <f t="shared" si="4"/>
        <v/>
      </c>
      <c r="B39" s="31" t="s">
        <v>80</v>
      </c>
      <c r="C39" s="32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6"/>
      <c r="U39" s="7"/>
      <c r="V39" s="7"/>
      <c r="W39" s="7"/>
      <c r="X39" s="7"/>
      <c r="Y39" s="7"/>
      <c r="Z39" s="7"/>
      <c r="AA39" s="7"/>
      <c r="AB39" s="7"/>
    </row>
    <row r="40" spans="1:28" ht="33" x14ac:dyDescent="0.25">
      <c r="A40" s="18" t="str">
        <f t="shared" si="4"/>
        <v>THEMMOI_BN_23</v>
      </c>
      <c r="B40" s="12" t="s">
        <v>38</v>
      </c>
      <c r="C40" s="12" t="s">
        <v>71</v>
      </c>
      <c r="D40" s="12" t="s">
        <v>72</v>
      </c>
      <c r="E40" s="13" t="s">
        <v>46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21" t="str">
        <f t="shared" ref="Q40:Q53" si="6">IF(OR(IF(G40="",IF(F40="",IF(E40="","",E40),F40),G40)="F",IF(J40="",IF(I40="",IF(H40="","",H40),I40),J40)="F",IF(M40="",IF(L40="",IF(K40="","",K40),L40),M40)="F",IF(P40="",IF(O40="",IF(N40="","",N40),O40),P40)="F")=TRUE,"F",IF(OR(IF(G40="",IF(F40="",IF(E40="","",E40),F40),G40)="PE",IF(J40="",IF(I40="",IF(H40="","",H40),I40),J40)="PE",IF(M40="",IF(L40="",IF(K40="","",K40),L40),M40)="PE",IF(P40="",IF(O40="",IF(N40="","",N40),O40),P40)="PE")=TRUE,"PE",IF(AND(IF(G40="",IF(F40="",IF(E40="","",E40),F40),G40)="",IF(J40="",IF(I40="",IF(H40="","",H40),I40),J40)="",IF(M40="",IF(L40="",IF(K40="","",K40),L40),M40)="",IF(P40="",IF(O40="",IF(N40="","",N40),O40),P40)="")=TRUE,"","P")))</f>
        <v>F</v>
      </c>
      <c r="R40" s="12" t="s">
        <v>194</v>
      </c>
      <c r="S40" s="12"/>
      <c r="T40" s="12" t="s">
        <v>203</v>
      </c>
      <c r="U40" s="9"/>
      <c r="V40" s="9"/>
      <c r="W40" s="9"/>
      <c r="X40" s="9"/>
      <c r="Y40" s="9"/>
      <c r="Z40" s="9"/>
      <c r="AA40" s="9"/>
      <c r="AB40" s="9"/>
    </row>
    <row r="41" spans="1:28" ht="33" x14ac:dyDescent="0.25">
      <c r="A41" s="18" t="str">
        <f t="shared" si="4"/>
        <v>THEMMOI_BN_24</v>
      </c>
      <c r="B41" s="12" t="s">
        <v>73</v>
      </c>
      <c r="C41" s="12" t="s">
        <v>71</v>
      </c>
      <c r="D41" s="12" t="s">
        <v>81</v>
      </c>
      <c r="E41" s="13" t="s">
        <v>23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21" t="str">
        <f t="shared" si="6"/>
        <v>P</v>
      </c>
      <c r="R41" s="12" t="s">
        <v>194</v>
      </c>
      <c r="S41" s="12"/>
      <c r="T41" s="12"/>
      <c r="U41" s="9"/>
      <c r="V41" s="9"/>
      <c r="W41" s="9"/>
      <c r="X41" s="9"/>
      <c r="Y41" s="9"/>
      <c r="Z41" s="9"/>
      <c r="AA41" s="9"/>
      <c r="AB41" s="9"/>
    </row>
    <row r="42" spans="1:28" ht="33" x14ac:dyDescent="0.25">
      <c r="A42" s="18" t="str">
        <f t="shared" si="4"/>
        <v>THEMMOI_BN_25</v>
      </c>
      <c r="B42" s="12" t="s">
        <v>75</v>
      </c>
      <c r="C42" s="12" t="s">
        <v>76</v>
      </c>
      <c r="D42" s="12" t="s">
        <v>77</v>
      </c>
      <c r="E42" s="13" t="s">
        <v>23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21" t="str">
        <f t="shared" si="6"/>
        <v>P</v>
      </c>
      <c r="R42" s="12" t="s">
        <v>194</v>
      </c>
      <c r="S42" s="12"/>
      <c r="T42" s="12"/>
      <c r="U42" s="9"/>
      <c r="V42" s="9"/>
      <c r="W42" s="9"/>
      <c r="X42" s="9"/>
      <c r="Y42" s="9"/>
      <c r="Z42" s="9"/>
      <c r="AA42" s="9"/>
      <c r="AB42" s="9"/>
    </row>
    <row r="43" spans="1:28" ht="49.5" x14ac:dyDescent="0.25">
      <c r="A43" s="18" t="str">
        <f t="shared" si="4"/>
        <v>THEMMOI_BN_26</v>
      </c>
      <c r="B43" s="12" t="s">
        <v>82</v>
      </c>
      <c r="C43" s="12" t="s">
        <v>83</v>
      </c>
      <c r="D43" s="12" t="s">
        <v>84</v>
      </c>
      <c r="E43" s="13" t="s">
        <v>23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21" t="str">
        <f t="shared" si="6"/>
        <v>P</v>
      </c>
      <c r="R43" s="12" t="s">
        <v>194</v>
      </c>
      <c r="S43" s="12"/>
      <c r="T43" s="12"/>
      <c r="U43" s="9"/>
      <c r="V43" s="9"/>
      <c r="W43" s="9"/>
      <c r="X43" s="9"/>
      <c r="Y43" s="9"/>
      <c r="Z43" s="9"/>
      <c r="AA43" s="9"/>
      <c r="AB43" s="9"/>
    </row>
    <row r="44" spans="1:28" ht="49.5" x14ac:dyDescent="0.25">
      <c r="A44" s="18" t="str">
        <f t="shared" si="4"/>
        <v>THEMMOI_BN_27</v>
      </c>
      <c r="B44" s="12" t="s">
        <v>85</v>
      </c>
      <c r="C44" s="12" t="s">
        <v>205</v>
      </c>
      <c r="D44" s="12" t="s">
        <v>86</v>
      </c>
      <c r="E44" s="13" t="s">
        <v>23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21" t="str">
        <f t="shared" si="6"/>
        <v>P</v>
      </c>
      <c r="R44" s="12" t="s">
        <v>194</v>
      </c>
      <c r="S44" s="12"/>
      <c r="T44" s="12"/>
      <c r="U44" s="9"/>
      <c r="V44" s="9"/>
      <c r="W44" s="9"/>
      <c r="X44" s="9"/>
      <c r="Y44" s="9"/>
      <c r="Z44" s="9"/>
      <c r="AA44" s="9"/>
      <c r="AB44" s="9"/>
    </row>
    <row r="45" spans="1:28" ht="16.5" customHeight="1" x14ac:dyDescent="0.25">
      <c r="A45" s="18" t="str">
        <f t="shared" si="4"/>
        <v/>
      </c>
      <c r="B45" s="37" t="s">
        <v>204</v>
      </c>
      <c r="C45" s="38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6"/>
      <c r="U45" s="1"/>
      <c r="V45" s="1"/>
      <c r="W45" s="1"/>
      <c r="X45" s="1"/>
      <c r="Y45" s="1"/>
      <c r="Z45" s="1"/>
      <c r="AA45" s="1"/>
      <c r="AB45" s="1"/>
    </row>
    <row r="46" spans="1:28" ht="66" x14ac:dyDescent="0.25">
      <c r="A46" s="18" t="str">
        <f t="shared" si="4"/>
        <v>THEMMOI_BN_28</v>
      </c>
      <c r="B46" s="20" t="s">
        <v>87</v>
      </c>
      <c r="C46" s="19" t="s">
        <v>88</v>
      </c>
      <c r="D46" s="19" t="s">
        <v>89</v>
      </c>
      <c r="E46" s="20" t="s">
        <v>23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1" t="str">
        <f t="shared" si="6"/>
        <v>P</v>
      </c>
      <c r="R46" s="12" t="s">
        <v>194</v>
      </c>
      <c r="S46" s="12"/>
      <c r="T46" s="12"/>
      <c r="U46" s="1"/>
      <c r="V46" s="1"/>
      <c r="W46" s="1"/>
      <c r="X46" s="1"/>
      <c r="Y46" s="1"/>
      <c r="Z46" s="1"/>
      <c r="AA46" s="1"/>
      <c r="AB46" s="1"/>
    </row>
    <row r="47" spans="1:28" ht="49.5" x14ac:dyDescent="0.25">
      <c r="A47" s="18" t="str">
        <f t="shared" si="4"/>
        <v>THEMMOI_BN_29</v>
      </c>
      <c r="B47" s="20" t="s">
        <v>90</v>
      </c>
      <c r="C47" s="19" t="s">
        <v>91</v>
      </c>
      <c r="D47" s="19" t="s">
        <v>92</v>
      </c>
      <c r="E47" s="20" t="s">
        <v>23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1" t="str">
        <f t="shared" si="6"/>
        <v>P</v>
      </c>
      <c r="R47" s="12" t="s">
        <v>194</v>
      </c>
      <c r="S47" s="12"/>
      <c r="T47" s="12"/>
      <c r="U47" s="1"/>
      <c r="V47" s="1"/>
      <c r="W47" s="1"/>
      <c r="X47" s="1"/>
      <c r="Y47" s="1"/>
      <c r="Z47" s="1"/>
      <c r="AA47" s="1"/>
      <c r="AB47" s="1"/>
    </row>
    <row r="48" spans="1:28" ht="82.5" x14ac:dyDescent="0.25">
      <c r="A48" s="18" t="str">
        <f t="shared" si="4"/>
        <v>THEMMOI_BN_30</v>
      </c>
      <c r="B48" s="20" t="s">
        <v>50</v>
      </c>
      <c r="C48" s="19" t="s">
        <v>93</v>
      </c>
      <c r="D48" s="19" t="s">
        <v>94</v>
      </c>
      <c r="E48" s="20" t="s">
        <v>23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1" t="str">
        <f t="shared" si="6"/>
        <v>P</v>
      </c>
      <c r="R48" s="12" t="s">
        <v>194</v>
      </c>
      <c r="S48" s="12"/>
      <c r="T48" s="12"/>
      <c r="U48" s="1"/>
      <c r="V48" s="1"/>
      <c r="W48" s="1"/>
      <c r="X48" s="1"/>
      <c r="Y48" s="1"/>
      <c r="Z48" s="1"/>
      <c r="AA48" s="1"/>
      <c r="AB48" s="1"/>
    </row>
    <row r="49" spans="1:28" ht="49.5" x14ac:dyDescent="0.25">
      <c r="A49" s="18" t="str">
        <f t="shared" si="4"/>
        <v>THEMMOI_BN_31</v>
      </c>
      <c r="B49" s="20" t="s">
        <v>95</v>
      </c>
      <c r="C49" s="19" t="s">
        <v>96</v>
      </c>
      <c r="D49" s="19" t="s">
        <v>97</v>
      </c>
      <c r="E49" s="20" t="s">
        <v>23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1" t="str">
        <f t="shared" si="6"/>
        <v>P</v>
      </c>
      <c r="R49" s="12" t="s">
        <v>194</v>
      </c>
      <c r="S49" s="12"/>
      <c r="T49" s="12"/>
      <c r="U49" s="1"/>
      <c r="V49" s="1"/>
      <c r="W49" s="1"/>
      <c r="X49" s="1"/>
      <c r="Y49" s="1"/>
      <c r="Z49" s="1"/>
      <c r="AA49" s="1"/>
      <c r="AB49" s="1"/>
    </row>
    <row r="50" spans="1:28" ht="49.5" x14ac:dyDescent="0.25">
      <c r="A50" s="18" t="str">
        <f t="shared" si="4"/>
        <v>THEMMOI_BN_32</v>
      </c>
      <c r="B50" s="20" t="s">
        <v>82</v>
      </c>
      <c r="C50" s="19" t="s">
        <v>98</v>
      </c>
      <c r="D50" s="19" t="s">
        <v>84</v>
      </c>
      <c r="E50" s="20" t="s">
        <v>23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1" t="str">
        <f t="shared" si="6"/>
        <v>P</v>
      </c>
      <c r="R50" s="12" t="s">
        <v>194</v>
      </c>
      <c r="S50" s="12"/>
      <c r="T50" s="12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8" t="str">
        <f t="shared" si="4"/>
        <v/>
      </c>
      <c r="B51" s="31" t="s">
        <v>99</v>
      </c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4"/>
      <c r="U51" s="7"/>
      <c r="V51" s="7"/>
      <c r="W51" s="7"/>
      <c r="X51" s="7"/>
      <c r="Y51" s="7"/>
      <c r="Z51" s="7"/>
      <c r="AA51" s="7"/>
      <c r="AB51" s="7"/>
    </row>
    <row r="52" spans="1:28" x14ac:dyDescent="0.25">
      <c r="A52" s="18" t="str">
        <f t="shared" si="4"/>
        <v>THEMMOI_BN_33</v>
      </c>
      <c r="B52" s="12" t="s">
        <v>38</v>
      </c>
      <c r="C52" s="12" t="s">
        <v>71</v>
      </c>
      <c r="D52" s="12" t="s">
        <v>72</v>
      </c>
      <c r="E52" s="13" t="s">
        <v>23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21" t="str">
        <f t="shared" si="6"/>
        <v>P</v>
      </c>
      <c r="R52" s="12" t="s">
        <v>194</v>
      </c>
      <c r="S52" s="12"/>
      <c r="T52" s="12"/>
      <c r="U52" s="9"/>
      <c r="V52" s="9"/>
      <c r="W52" s="9"/>
      <c r="X52" s="9"/>
      <c r="Y52" s="9"/>
      <c r="Z52" s="9"/>
      <c r="AA52" s="9"/>
      <c r="AB52" s="9"/>
    </row>
    <row r="53" spans="1:28" ht="33" x14ac:dyDescent="0.25">
      <c r="A53" s="18" t="str">
        <f t="shared" si="4"/>
        <v>THEMMOI_BN_34</v>
      </c>
      <c r="B53" s="12" t="s">
        <v>73</v>
      </c>
      <c r="C53" s="12" t="s">
        <v>71</v>
      </c>
      <c r="D53" s="12" t="s">
        <v>81</v>
      </c>
      <c r="E53" s="13" t="s">
        <v>46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21" t="str">
        <f t="shared" si="6"/>
        <v>F</v>
      </c>
      <c r="R53" s="12" t="s">
        <v>194</v>
      </c>
      <c r="S53" s="12"/>
      <c r="T53" s="12"/>
      <c r="U53" s="9"/>
      <c r="V53" s="9"/>
      <c r="W53" s="9"/>
      <c r="X53" s="9"/>
      <c r="Y53" s="9"/>
      <c r="Z53" s="9"/>
      <c r="AA53" s="9"/>
      <c r="AB53" s="9"/>
    </row>
    <row r="54" spans="1:28" ht="33" x14ac:dyDescent="0.25">
      <c r="A54" s="18" t="str">
        <f t="shared" si="4"/>
        <v>THEMMOI_BN_35</v>
      </c>
      <c r="B54" s="12" t="s">
        <v>75</v>
      </c>
      <c r="C54" s="12" t="s">
        <v>76</v>
      </c>
      <c r="D54" s="12" t="s">
        <v>77</v>
      </c>
      <c r="E54" s="13" t="s">
        <v>23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21" t="str">
        <f t="shared" ref="Q54:Q56" si="7">IF(OR(IF(G54="",IF(F54="",IF(E54="","",E54),F54),G54)="F",IF(J54="",IF(I54="",IF(H54="","",H54),I54),J54)="F",IF(M54="",IF(L54="",IF(K54="","",K54),L54),M54)="F",IF(P54="",IF(O54="",IF(N54="","",N54),O54),P54)="F")=TRUE,"F",IF(OR(IF(G54="",IF(F54="",IF(E54="","",E54),F54),G54)="PE",IF(J54="",IF(I54="",IF(H54="","",H54),I54),J54)="PE",IF(M54="",IF(L54="",IF(K54="","",K54),L54),M54)="PE",IF(P54="",IF(O54="",IF(N54="","",N54),O54),P54)="PE")=TRUE,"PE",IF(AND(IF(G54="",IF(F54="",IF(E54="","",E54),F54),G54)="",IF(J54="",IF(I54="",IF(H54="","",H54),I54),J54)="",IF(M54="",IF(L54="",IF(K54="","",K54),L54),M54)="",IF(P54="",IF(O54="",IF(N54="","",N54),O54),P54)="")=TRUE,"","P")))</f>
        <v>P</v>
      </c>
      <c r="R54" s="12" t="s">
        <v>194</v>
      </c>
      <c r="S54" s="12"/>
      <c r="T54" s="12"/>
      <c r="U54" s="9"/>
      <c r="V54" s="9"/>
      <c r="W54" s="9"/>
      <c r="X54" s="9"/>
      <c r="Y54" s="9"/>
      <c r="Z54" s="9"/>
      <c r="AA54" s="9"/>
      <c r="AB54" s="9"/>
    </row>
    <row r="55" spans="1:28" ht="49.5" x14ac:dyDescent="0.25">
      <c r="A55" s="18" t="str">
        <f t="shared" si="4"/>
        <v>THEMMOI_BN_36</v>
      </c>
      <c r="B55" s="12" t="s">
        <v>82</v>
      </c>
      <c r="C55" s="12" t="s">
        <v>100</v>
      </c>
      <c r="D55" s="12" t="s">
        <v>84</v>
      </c>
      <c r="E55" s="13" t="s">
        <v>23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21" t="str">
        <f t="shared" si="7"/>
        <v>P</v>
      </c>
      <c r="R55" s="12" t="s">
        <v>194</v>
      </c>
      <c r="S55" s="12"/>
      <c r="T55" s="12"/>
      <c r="U55" s="9"/>
      <c r="V55" s="9"/>
      <c r="W55" s="9"/>
      <c r="X55" s="9"/>
      <c r="Y55" s="9"/>
      <c r="Z55" s="9"/>
      <c r="AA55" s="9"/>
      <c r="AB55" s="9"/>
    </row>
    <row r="56" spans="1:28" ht="49.5" x14ac:dyDescent="0.25">
      <c r="A56" s="18" t="str">
        <f t="shared" si="4"/>
        <v>THEMMOI_BN_37</v>
      </c>
      <c r="B56" s="12" t="s">
        <v>85</v>
      </c>
      <c r="C56" s="12" t="s">
        <v>101</v>
      </c>
      <c r="D56" s="12" t="s">
        <v>86</v>
      </c>
      <c r="E56" s="13" t="s">
        <v>23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21" t="str">
        <f t="shared" si="7"/>
        <v>P</v>
      </c>
      <c r="R56" s="12" t="s">
        <v>194</v>
      </c>
      <c r="S56" s="12"/>
      <c r="T56" s="12"/>
      <c r="U56" s="9"/>
      <c r="V56" s="9"/>
      <c r="W56" s="9"/>
      <c r="X56" s="9"/>
      <c r="Y56" s="9"/>
      <c r="Z56" s="9"/>
      <c r="AA56" s="9"/>
      <c r="AB56" s="9"/>
    </row>
    <row r="57" spans="1:28" x14ac:dyDescent="0.25">
      <c r="A57" s="18" t="str">
        <f t="shared" si="4"/>
        <v/>
      </c>
      <c r="B57" s="31" t="s">
        <v>206</v>
      </c>
      <c r="C57" s="32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4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8" t="str">
        <f t="shared" si="4"/>
        <v>THEMMOI_BN_38</v>
      </c>
      <c r="B58" s="12" t="s">
        <v>38</v>
      </c>
      <c r="C58" s="12" t="s">
        <v>71</v>
      </c>
      <c r="D58" s="12" t="s">
        <v>72</v>
      </c>
      <c r="E58" s="13" t="s">
        <v>23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21" t="str">
        <f t="shared" ref="Q58:Q61" si="8">IF(OR(IF(G58="",IF(F58="",IF(E58="","",E58),F58),G58)="F",IF(J58="",IF(I58="",IF(H58="","",H58),I58),J58)="F",IF(M58="",IF(L58="",IF(K58="","",K58),L58),M58)="F",IF(P58="",IF(O58="",IF(N58="","",N58),O58),P58)="F")=TRUE,"F",IF(OR(IF(G58="",IF(F58="",IF(E58="","",E58),F58),G58)="PE",IF(J58="",IF(I58="",IF(H58="","",H58),I58),J58)="PE",IF(M58="",IF(L58="",IF(K58="","",K58),L58),M58)="PE",IF(P58="",IF(O58="",IF(N58="","",N58),O58),P58)="PE")=TRUE,"PE",IF(AND(IF(G58="",IF(F58="",IF(E58="","",E58),F58),G58)="",IF(J58="",IF(I58="",IF(H58="","",H58),I58),J58)="",IF(M58="",IF(L58="",IF(K58="","",K58),L58),M58)="",IF(P58="",IF(O58="",IF(N58="","",N58),O58),P58)="")=TRUE,"","P")))</f>
        <v>P</v>
      </c>
      <c r="R58" s="12" t="s">
        <v>194</v>
      </c>
      <c r="S58" s="12"/>
      <c r="T58" s="12"/>
      <c r="U58" s="9"/>
      <c r="V58" s="9"/>
      <c r="W58" s="9"/>
      <c r="X58" s="9"/>
      <c r="Y58" s="9"/>
      <c r="Z58" s="9"/>
      <c r="AA58" s="9"/>
      <c r="AB58" s="9"/>
    </row>
    <row r="59" spans="1:28" ht="33" x14ac:dyDescent="0.25">
      <c r="A59" s="18" t="str">
        <f t="shared" si="4"/>
        <v>THEMMOI_BN_39</v>
      </c>
      <c r="B59" s="12" t="s">
        <v>73</v>
      </c>
      <c r="C59" s="12" t="s">
        <v>71</v>
      </c>
      <c r="D59" s="12" t="s">
        <v>81</v>
      </c>
      <c r="E59" s="13" t="s">
        <v>46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21" t="str">
        <f t="shared" si="8"/>
        <v>F</v>
      </c>
      <c r="R59" s="12" t="s">
        <v>194</v>
      </c>
      <c r="S59" s="12"/>
      <c r="T59" s="12"/>
      <c r="U59" s="9"/>
      <c r="V59" s="9"/>
      <c r="W59" s="9"/>
      <c r="X59" s="9"/>
      <c r="Y59" s="9"/>
      <c r="Z59" s="9"/>
      <c r="AA59" s="9"/>
      <c r="AB59" s="9"/>
    </row>
    <row r="60" spans="1:28" ht="33" x14ac:dyDescent="0.25">
      <c r="A60" s="18" t="str">
        <f t="shared" si="4"/>
        <v>THEMMOI_BN_40</v>
      </c>
      <c r="B60" s="12" t="s">
        <v>75</v>
      </c>
      <c r="C60" s="12" t="s">
        <v>76</v>
      </c>
      <c r="D60" s="12" t="s">
        <v>77</v>
      </c>
      <c r="E60" s="13" t="s">
        <v>23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21" t="str">
        <f t="shared" si="8"/>
        <v>P</v>
      </c>
      <c r="R60" s="12" t="s">
        <v>194</v>
      </c>
      <c r="S60" s="12"/>
      <c r="T60" s="12"/>
      <c r="U60" s="9"/>
      <c r="V60" s="9"/>
      <c r="W60" s="9"/>
      <c r="X60" s="9"/>
      <c r="Y60" s="9"/>
      <c r="Z60" s="9"/>
      <c r="AA60" s="9"/>
      <c r="AB60" s="9"/>
    </row>
    <row r="61" spans="1:28" ht="49.5" x14ac:dyDescent="0.25">
      <c r="A61" s="18" t="str">
        <f t="shared" si="4"/>
        <v>THEMMOI_BN_41</v>
      </c>
      <c r="B61" s="12" t="s">
        <v>82</v>
      </c>
      <c r="C61" s="12" t="s">
        <v>102</v>
      </c>
      <c r="D61" s="12" t="s">
        <v>84</v>
      </c>
      <c r="E61" s="13" t="s">
        <v>23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21" t="str">
        <f t="shared" si="8"/>
        <v>P</v>
      </c>
      <c r="R61" s="12" t="s">
        <v>194</v>
      </c>
      <c r="S61" s="12"/>
      <c r="T61" s="12"/>
      <c r="U61" s="9"/>
      <c r="V61" s="9"/>
      <c r="W61" s="9"/>
      <c r="X61" s="9"/>
      <c r="Y61" s="9"/>
      <c r="Z61" s="9"/>
      <c r="AA61" s="9"/>
      <c r="AB61" s="9"/>
    </row>
    <row r="62" spans="1:28" x14ac:dyDescent="0.25">
      <c r="A62" s="18" t="str">
        <f t="shared" si="4"/>
        <v/>
      </c>
      <c r="B62" s="31" t="s">
        <v>103</v>
      </c>
      <c r="C62" s="32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4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8" t="str">
        <f t="shared" si="4"/>
        <v>THEMMOI_BN_42</v>
      </c>
      <c r="B63" s="12" t="s">
        <v>38</v>
      </c>
      <c r="C63" s="12" t="s">
        <v>71</v>
      </c>
      <c r="D63" s="12" t="s">
        <v>72</v>
      </c>
      <c r="E63" s="13" t="s">
        <v>23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21" t="str">
        <f t="shared" ref="Q63:Q66" si="9">IF(OR(IF(G63="",IF(F63="",IF(E63="","",E63),F63),G63)="F",IF(J63="",IF(I63="",IF(H63="","",H63),I63),J63)="F",IF(M63="",IF(L63="",IF(K63="","",K63),L63),M63)="F",IF(P63="",IF(O63="",IF(N63="","",N63),O63),P63)="F")=TRUE,"F",IF(OR(IF(G63="",IF(F63="",IF(E63="","",E63),F63),G63)="PE",IF(J63="",IF(I63="",IF(H63="","",H63),I63),J63)="PE",IF(M63="",IF(L63="",IF(K63="","",K63),L63),M63)="PE",IF(P63="",IF(O63="",IF(N63="","",N63),O63),P63)="PE")=TRUE,"PE",IF(AND(IF(G63="",IF(F63="",IF(E63="","",E63),F63),G63)="",IF(J63="",IF(I63="",IF(H63="","",H63),I63),J63)="",IF(M63="",IF(L63="",IF(K63="","",K63),L63),M63)="",IF(P63="",IF(O63="",IF(N63="","",N63),O63),P63)="")=TRUE,"","P")))</f>
        <v>P</v>
      </c>
      <c r="R63" s="12" t="s">
        <v>194</v>
      </c>
      <c r="S63" s="12"/>
      <c r="T63" s="12"/>
      <c r="U63" s="9"/>
      <c r="V63" s="9"/>
      <c r="W63" s="9"/>
      <c r="X63" s="9"/>
      <c r="Y63" s="9"/>
      <c r="Z63" s="9"/>
      <c r="AA63" s="9"/>
      <c r="AB63" s="9"/>
    </row>
    <row r="64" spans="1:28" ht="33" x14ac:dyDescent="0.25">
      <c r="A64" s="18" t="str">
        <f t="shared" si="4"/>
        <v>THEMMOI_BN_43</v>
      </c>
      <c r="B64" s="12" t="s">
        <v>73</v>
      </c>
      <c r="C64" s="12" t="s">
        <v>71</v>
      </c>
      <c r="D64" s="12" t="s">
        <v>81</v>
      </c>
      <c r="E64" s="13" t="s">
        <v>46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21" t="str">
        <f t="shared" si="9"/>
        <v>F</v>
      </c>
      <c r="R64" s="12" t="s">
        <v>194</v>
      </c>
      <c r="S64" s="12"/>
      <c r="T64" s="12"/>
      <c r="U64" s="9"/>
      <c r="V64" s="9"/>
      <c r="W64" s="9"/>
      <c r="X64" s="9"/>
      <c r="Y64" s="9"/>
      <c r="Z64" s="9"/>
      <c r="AA64" s="9"/>
      <c r="AB64" s="9"/>
    </row>
    <row r="65" spans="1:28" ht="33" x14ac:dyDescent="0.25">
      <c r="A65" s="18" t="str">
        <f t="shared" si="4"/>
        <v>THEMMOI_BN_44</v>
      </c>
      <c r="B65" s="12" t="s">
        <v>75</v>
      </c>
      <c r="C65" s="12" t="s">
        <v>76</v>
      </c>
      <c r="D65" s="12" t="s">
        <v>77</v>
      </c>
      <c r="E65" s="13" t="s">
        <v>23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21" t="str">
        <f t="shared" si="9"/>
        <v>P</v>
      </c>
      <c r="R65" s="12" t="s">
        <v>194</v>
      </c>
      <c r="S65" s="12"/>
      <c r="T65" s="12"/>
      <c r="U65" s="9"/>
      <c r="V65" s="9"/>
      <c r="W65" s="9"/>
      <c r="X65" s="9"/>
      <c r="Y65" s="9"/>
      <c r="Z65" s="9"/>
      <c r="AA65" s="9"/>
      <c r="AB65" s="9"/>
    </row>
    <row r="66" spans="1:28" ht="49.5" x14ac:dyDescent="0.25">
      <c r="A66" s="18" t="str">
        <f t="shared" si="4"/>
        <v>THEMMOI_BN_45</v>
      </c>
      <c r="B66" s="12" t="s">
        <v>82</v>
      </c>
      <c r="C66" s="12" t="s">
        <v>104</v>
      </c>
      <c r="D66" s="12" t="s">
        <v>84</v>
      </c>
      <c r="E66" s="13" t="s">
        <v>23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21" t="str">
        <f t="shared" si="9"/>
        <v>P</v>
      </c>
      <c r="R66" s="12" t="s">
        <v>194</v>
      </c>
      <c r="S66" s="12"/>
      <c r="T66" s="12"/>
      <c r="U66" s="9"/>
      <c r="V66" s="9"/>
      <c r="W66" s="9"/>
      <c r="X66" s="9"/>
      <c r="Y66" s="9"/>
      <c r="Z66" s="9"/>
      <c r="AA66" s="9"/>
      <c r="AB66" s="9"/>
    </row>
    <row r="67" spans="1:28" x14ac:dyDescent="0.25">
      <c r="A67" s="18" t="str">
        <f t="shared" si="4"/>
        <v/>
      </c>
      <c r="B67" s="31" t="s">
        <v>105</v>
      </c>
      <c r="C67" s="32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4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8" t="str">
        <f t="shared" si="4"/>
        <v>THEMMOI_BN_46</v>
      </c>
      <c r="B68" s="12" t="s">
        <v>38</v>
      </c>
      <c r="C68" s="12" t="s">
        <v>71</v>
      </c>
      <c r="D68" s="12" t="s">
        <v>72</v>
      </c>
      <c r="E68" s="13" t="s">
        <v>23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21" t="str">
        <f t="shared" ref="Q68:Q71" si="10">IF(OR(IF(G68="",IF(F68="",IF(E68="","",E68),F68),G68)="F",IF(J68="",IF(I68="",IF(H68="","",H68),I68),J68)="F",IF(M68="",IF(L68="",IF(K68="","",K68),L68),M68)="F",IF(P68="",IF(O68="",IF(N68="","",N68),O68),P68)="F")=TRUE,"F",IF(OR(IF(G68="",IF(F68="",IF(E68="","",E68),F68),G68)="PE",IF(J68="",IF(I68="",IF(H68="","",H68),I68),J68)="PE",IF(M68="",IF(L68="",IF(K68="","",K68),L68),M68)="PE",IF(P68="",IF(O68="",IF(N68="","",N68),O68),P68)="PE")=TRUE,"PE",IF(AND(IF(G68="",IF(F68="",IF(E68="","",E68),F68),G68)="",IF(J68="",IF(I68="",IF(H68="","",H68),I68),J68)="",IF(M68="",IF(L68="",IF(K68="","",K68),L68),M68)="",IF(P68="",IF(O68="",IF(N68="","",N68),O68),P68)="")=TRUE,"","P")))</f>
        <v>P</v>
      </c>
      <c r="R68" s="12" t="s">
        <v>194</v>
      </c>
      <c r="S68" s="12"/>
      <c r="T68" s="12"/>
      <c r="U68" s="9"/>
      <c r="V68" s="9"/>
      <c r="W68" s="9"/>
      <c r="X68" s="9"/>
      <c r="Y68" s="9"/>
      <c r="Z68" s="9"/>
      <c r="AA68" s="9"/>
      <c r="AB68" s="9"/>
    </row>
    <row r="69" spans="1:28" ht="33" x14ac:dyDescent="0.25">
      <c r="A69" s="18" t="str">
        <f t="shared" si="4"/>
        <v>THEMMOI_BN_47</v>
      </c>
      <c r="B69" s="12" t="s">
        <v>73</v>
      </c>
      <c r="C69" s="12" t="s">
        <v>71</v>
      </c>
      <c r="D69" s="12" t="s">
        <v>81</v>
      </c>
      <c r="E69" s="13" t="s">
        <v>46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21" t="str">
        <f t="shared" si="10"/>
        <v>F</v>
      </c>
      <c r="R69" s="12" t="s">
        <v>194</v>
      </c>
      <c r="S69" s="12"/>
      <c r="T69" s="12"/>
      <c r="U69" s="9"/>
      <c r="V69" s="9"/>
      <c r="W69" s="9"/>
      <c r="X69" s="9"/>
      <c r="Y69" s="9"/>
      <c r="Z69" s="9"/>
      <c r="AA69" s="9"/>
      <c r="AB69" s="9"/>
    </row>
    <row r="70" spans="1:28" ht="33" x14ac:dyDescent="0.25">
      <c r="A70" s="18" t="str">
        <f t="shared" si="4"/>
        <v>THEMMOI_BN_48</v>
      </c>
      <c r="B70" s="12" t="s">
        <v>75</v>
      </c>
      <c r="C70" s="12" t="s">
        <v>76</v>
      </c>
      <c r="D70" s="12" t="s">
        <v>77</v>
      </c>
      <c r="E70" s="13" t="s">
        <v>23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21" t="str">
        <f t="shared" si="10"/>
        <v>P</v>
      </c>
      <c r="R70" s="12" t="s">
        <v>194</v>
      </c>
      <c r="S70" s="12"/>
      <c r="T70" s="12"/>
      <c r="U70" s="9"/>
      <c r="V70" s="9"/>
      <c r="W70" s="9"/>
      <c r="X70" s="9"/>
      <c r="Y70" s="9"/>
      <c r="Z70" s="9"/>
      <c r="AA70" s="9"/>
      <c r="AB70" s="9"/>
    </row>
    <row r="71" spans="1:28" ht="49.5" x14ac:dyDescent="0.25">
      <c r="A71" s="18" t="str">
        <f t="shared" si="4"/>
        <v>THEMMOI_BN_49</v>
      </c>
      <c r="B71" s="12" t="s">
        <v>82</v>
      </c>
      <c r="C71" s="12" t="s">
        <v>106</v>
      </c>
      <c r="D71" s="12" t="s">
        <v>84</v>
      </c>
      <c r="E71" s="13" t="s">
        <v>23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21" t="str">
        <f t="shared" si="10"/>
        <v>P</v>
      </c>
      <c r="R71" s="12" t="s">
        <v>194</v>
      </c>
      <c r="S71" s="12"/>
      <c r="T71" s="12"/>
      <c r="U71" s="9"/>
      <c r="V71" s="9"/>
      <c r="W71" s="9"/>
      <c r="X71" s="9"/>
      <c r="Y71" s="9"/>
      <c r="Z71" s="9"/>
      <c r="AA71" s="9"/>
      <c r="AB71" s="9"/>
    </row>
    <row r="72" spans="1:28" x14ac:dyDescent="0.25">
      <c r="A72" s="18" t="str">
        <f t="shared" si="4"/>
        <v/>
      </c>
      <c r="B72" s="31" t="s">
        <v>107</v>
      </c>
      <c r="C72" s="32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4"/>
      <c r="U72" s="1"/>
      <c r="V72" s="1"/>
      <c r="W72" s="1"/>
      <c r="X72" s="1"/>
      <c r="Y72" s="1"/>
      <c r="Z72" s="1"/>
      <c r="AA72" s="1"/>
      <c r="AB72" s="1"/>
    </row>
    <row r="73" spans="1:28" ht="99" x14ac:dyDescent="0.25">
      <c r="A73" s="18" t="str">
        <f t="shared" si="4"/>
        <v>THEMMOI_BN_50</v>
      </c>
      <c r="B73" s="19" t="s">
        <v>56</v>
      </c>
      <c r="C73" s="19" t="s">
        <v>57</v>
      </c>
      <c r="D73" s="19" t="s">
        <v>58</v>
      </c>
      <c r="E73" s="20" t="s">
        <v>23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 t="str">
        <f t="shared" ref="Q73:Q77" si="11">IF(OR(IF(G73="",IF(F73="",IF(E73="","",E73),F73),G73)="F",IF(J73="",IF(I73="",IF(H73="","",H73),I73),J73)="F",IF(M73="",IF(L73="",IF(K73="","",K73),L73),M73)="F",IF(P73="",IF(O73="",IF(N73="","",N73),O73),P73)="F")=TRUE,"F",IF(OR(IF(G73="",IF(F73="",IF(E73="","",E73),F73),G73)="PE",IF(J73="",IF(I73="",IF(H73="","",H73),I73),J73)="PE",IF(M73="",IF(L73="",IF(K73="","",K73),L73),M73)="PE",IF(P73="",IF(O73="",IF(N73="","",N73),O73),P73)="PE")=TRUE,"PE",IF(AND(IF(G73="",IF(F73="",IF(E73="","",E73),F73),G73)="",IF(J73="",IF(I73="",IF(H73="","",H73),I73),J73)="",IF(M73="",IF(L73="",IF(K73="","",K73),L73),M73)="",IF(P73="",IF(O73="",IF(N73="","",N73),O73),P73)="")=TRUE,"","P")))</f>
        <v>P</v>
      </c>
      <c r="R73" s="12" t="s">
        <v>194</v>
      </c>
      <c r="S73" s="12"/>
      <c r="T73" s="12"/>
      <c r="U73" s="1"/>
      <c r="V73" s="1"/>
      <c r="W73" s="1"/>
      <c r="X73" s="1"/>
      <c r="Y73" s="1"/>
      <c r="Z73" s="1"/>
      <c r="AA73" s="1"/>
      <c r="AB73" s="1"/>
    </row>
    <row r="74" spans="1:28" ht="66" x14ac:dyDescent="0.25">
      <c r="A74" s="18" t="str">
        <f t="shared" si="4"/>
        <v>THEMMOI_BN_51</v>
      </c>
      <c r="B74" s="19" t="s">
        <v>59</v>
      </c>
      <c r="C74" s="19" t="s">
        <v>60</v>
      </c>
      <c r="D74" s="19" t="s">
        <v>61</v>
      </c>
      <c r="E74" s="20" t="s">
        <v>23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 t="str">
        <f t="shared" si="11"/>
        <v>P</v>
      </c>
      <c r="R74" s="12" t="s">
        <v>194</v>
      </c>
      <c r="S74" s="12"/>
      <c r="T74" s="12"/>
      <c r="U74" s="1"/>
      <c r="V74" s="1"/>
      <c r="W74" s="1"/>
      <c r="X74" s="1"/>
      <c r="Y74" s="1"/>
      <c r="Z74" s="1"/>
      <c r="AA74" s="1"/>
      <c r="AB74" s="1"/>
    </row>
    <row r="75" spans="1:28" ht="49.5" x14ac:dyDescent="0.25">
      <c r="A75" s="18" t="str">
        <f t="shared" si="4"/>
        <v>THEMMOI_BN_52</v>
      </c>
      <c r="B75" s="19" t="s">
        <v>62</v>
      </c>
      <c r="C75" s="19" t="s">
        <v>108</v>
      </c>
      <c r="D75" s="19" t="s">
        <v>64</v>
      </c>
      <c r="E75" s="20" t="s">
        <v>23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 t="str">
        <f t="shared" si="11"/>
        <v>P</v>
      </c>
      <c r="R75" s="12" t="s">
        <v>194</v>
      </c>
      <c r="S75" s="12" t="s">
        <v>194</v>
      </c>
      <c r="T75" s="12" t="s">
        <v>202</v>
      </c>
      <c r="U75" s="1"/>
      <c r="V75" s="1"/>
      <c r="W75" s="1"/>
      <c r="X75" s="1"/>
      <c r="Y75" s="1"/>
      <c r="Z75" s="1"/>
      <c r="AA75" s="1"/>
      <c r="AB75" s="1"/>
    </row>
    <row r="76" spans="1:28" ht="49.5" x14ac:dyDescent="0.25">
      <c r="A76" s="18" t="str">
        <f t="shared" si="4"/>
        <v>THEMMOI_BN_53</v>
      </c>
      <c r="B76" s="19" t="s">
        <v>65</v>
      </c>
      <c r="C76" s="19" t="s">
        <v>109</v>
      </c>
      <c r="D76" s="19" t="s">
        <v>110</v>
      </c>
      <c r="E76" s="20" t="s">
        <v>23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1" t="str">
        <f t="shared" si="11"/>
        <v>P</v>
      </c>
      <c r="R76" s="12" t="s">
        <v>194</v>
      </c>
      <c r="S76" s="12"/>
      <c r="T76" s="12"/>
      <c r="U76" s="1"/>
      <c r="V76" s="1"/>
      <c r="W76" s="1"/>
      <c r="X76" s="1"/>
      <c r="Y76" s="1"/>
      <c r="Z76" s="1"/>
      <c r="AA76" s="1"/>
      <c r="AB76" s="1"/>
    </row>
    <row r="77" spans="1:28" ht="49.5" x14ac:dyDescent="0.25">
      <c r="A77" s="18" t="str">
        <f t="shared" si="4"/>
        <v>THEMMOI_BN_54</v>
      </c>
      <c r="B77" s="19" t="s">
        <v>111</v>
      </c>
      <c r="C77" s="19" t="s">
        <v>112</v>
      </c>
      <c r="D77" s="19" t="s">
        <v>113</v>
      </c>
      <c r="E77" s="20" t="s">
        <v>46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1" t="str">
        <f t="shared" si="11"/>
        <v>F</v>
      </c>
      <c r="R77" s="12" t="s">
        <v>194</v>
      </c>
      <c r="S77" s="12"/>
      <c r="T77" s="12" t="s">
        <v>207</v>
      </c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8" t="str">
        <f t="shared" si="4"/>
        <v/>
      </c>
      <c r="B78" s="31" t="s">
        <v>114</v>
      </c>
      <c r="C78" s="32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4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8" t="str">
        <f t="shared" si="4"/>
        <v>THEMMOI_BN_55</v>
      </c>
      <c r="B79" s="12" t="s">
        <v>38</v>
      </c>
      <c r="C79" s="12" t="s">
        <v>38</v>
      </c>
      <c r="D79" s="12" t="s">
        <v>39</v>
      </c>
      <c r="E79" s="13" t="s">
        <v>23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21" t="str">
        <f t="shared" ref="Q79:Q85" si="12">IF(OR(IF(G79="",IF(F79="",IF(E79="","",E79),F79),G79)="F",IF(J79="",IF(I79="",IF(H79="","",H79),I79),J79)="F",IF(M79="",IF(L79="",IF(K79="","",K79),L79),M79)="F",IF(P79="",IF(O79="",IF(N79="","",N79),O79),P79)="F")=TRUE,"F",IF(OR(IF(G79="",IF(F79="",IF(E79="","",E79),F79),G79)="PE",IF(J79="",IF(I79="",IF(H79="","",H79),I79),J79)="PE",IF(M79="",IF(L79="",IF(K79="","",K79),L79),M79)="PE",IF(P79="",IF(O79="",IF(N79="","",N79),O79),P79)="PE")=TRUE,"PE",IF(AND(IF(G79="",IF(F79="",IF(E79="","",E79),F79),G79)="",IF(J79="",IF(I79="",IF(H79="","",H79),I79),J79)="",IF(M79="",IF(L79="",IF(K79="","",K79),L79),M79)="",IF(P79="",IF(O79="",IF(N79="","",N79),O79),P79)="")=TRUE,"","P")))</f>
        <v>P</v>
      </c>
      <c r="R79" s="12" t="s">
        <v>194</v>
      </c>
      <c r="S79" s="12"/>
      <c r="T79" s="12"/>
      <c r="U79" s="9"/>
      <c r="V79" s="9"/>
      <c r="W79" s="9"/>
      <c r="X79" s="9"/>
      <c r="Y79" s="9"/>
      <c r="Z79" s="9"/>
      <c r="AA79" s="9"/>
      <c r="AB79" s="9"/>
    </row>
    <row r="80" spans="1:28" ht="49.5" x14ac:dyDescent="0.25">
      <c r="A80" s="18" t="str">
        <f t="shared" si="4"/>
        <v>THEMMOI_BN_56</v>
      </c>
      <c r="B80" s="19" t="s">
        <v>115</v>
      </c>
      <c r="C80" s="19" t="s">
        <v>41</v>
      </c>
      <c r="D80" s="19" t="s">
        <v>84</v>
      </c>
      <c r="E80" s="20" t="s">
        <v>23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1" t="str">
        <f t="shared" si="12"/>
        <v>P</v>
      </c>
      <c r="R80" s="12" t="s">
        <v>194</v>
      </c>
      <c r="S80" s="12"/>
      <c r="T80" s="12"/>
      <c r="U80" s="1"/>
      <c r="V80" s="1"/>
      <c r="W80" s="1"/>
      <c r="X80" s="1"/>
      <c r="Y80" s="1"/>
      <c r="Z80" s="1"/>
      <c r="AA80" s="1"/>
      <c r="AB80" s="1"/>
    </row>
    <row r="81" spans="1:28" ht="66" x14ac:dyDescent="0.25">
      <c r="A81" s="18" t="str">
        <f t="shared" si="4"/>
        <v>THEMMOI_BN_57</v>
      </c>
      <c r="B81" s="19" t="s">
        <v>42</v>
      </c>
      <c r="C81" s="19" t="s">
        <v>43</v>
      </c>
      <c r="D81" s="19" t="s">
        <v>44</v>
      </c>
      <c r="E81" s="13" t="s">
        <v>23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21" t="str">
        <f t="shared" si="12"/>
        <v>P</v>
      </c>
      <c r="R81" s="12" t="s">
        <v>194</v>
      </c>
      <c r="S81" s="12"/>
      <c r="T81" s="12"/>
      <c r="U81" s="9"/>
      <c r="V81" s="9"/>
      <c r="W81" s="9"/>
      <c r="X81" s="9"/>
      <c r="Y81" s="9"/>
      <c r="Z81" s="9"/>
      <c r="AA81" s="9"/>
      <c r="AB81" s="9"/>
    </row>
    <row r="82" spans="1:28" ht="66" x14ac:dyDescent="0.25">
      <c r="A82" s="18" t="str">
        <f t="shared" si="4"/>
        <v>THEMMOI_BN_58</v>
      </c>
      <c r="B82" s="19" t="s">
        <v>208</v>
      </c>
      <c r="C82" s="19" t="s">
        <v>209</v>
      </c>
      <c r="D82" s="19" t="s">
        <v>45</v>
      </c>
      <c r="E82" s="13" t="s">
        <v>23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21" t="str">
        <f t="shared" si="12"/>
        <v>P</v>
      </c>
      <c r="R82" s="12" t="s">
        <v>194</v>
      </c>
      <c r="S82" s="12"/>
      <c r="T82" s="12"/>
      <c r="U82" s="9"/>
      <c r="V82" s="9"/>
      <c r="W82" s="9"/>
      <c r="X82" s="9"/>
      <c r="Y82" s="9"/>
      <c r="Z82" s="9"/>
      <c r="AA82" s="9"/>
      <c r="AB82" s="9"/>
    </row>
    <row r="83" spans="1:28" ht="66" x14ac:dyDescent="0.25">
      <c r="A83" s="18" t="str">
        <f t="shared" si="4"/>
        <v>THEMMOI_BN_59</v>
      </c>
      <c r="B83" s="20" t="s">
        <v>47</v>
      </c>
      <c r="C83" s="19" t="s">
        <v>48</v>
      </c>
      <c r="D83" s="19" t="s">
        <v>49</v>
      </c>
      <c r="E83" s="20" t="s">
        <v>23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1" t="str">
        <f t="shared" si="12"/>
        <v>P</v>
      </c>
      <c r="R83" s="12" t="s">
        <v>194</v>
      </c>
      <c r="S83" s="12"/>
      <c r="T83" s="12"/>
      <c r="U83" s="1"/>
      <c r="V83" s="1"/>
      <c r="W83" s="1"/>
      <c r="X83" s="1"/>
      <c r="Y83" s="1"/>
      <c r="Z83" s="1"/>
      <c r="AA83" s="1"/>
      <c r="AB83" s="1"/>
    </row>
    <row r="84" spans="1:28" ht="66" x14ac:dyDescent="0.25">
      <c r="A84" s="18" t="str">
        <f t="shared" si="4"/>
        <v>THEMMOI_BN_60</v>
      </c>
      <c r="B84" s="20" t="s">
        <v>50</v>
      </c>
      <c r="C84" s="19" t="s">
        <v>51</v>
      </c>
      <c r="D84" s="19" t="s">
        <v>52</v>
      </c>
      <c r="E84" s="20" t="s">
        <v>23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1" t="str">
        <f t="shared" si="12"/>
        <v>P</v>
      </c>
      <c r="R84" s="12" t="s">
        <v>194</v>
      </c>
      <c r="S84" s="12"/>
      <c r="T84" s="12"/>
      <c r="U84" s="1"/>
      <c r="V84" s="1"/>
      <c r="W84" s="1"/>
      <c r="X84" s="1"/>
      <c r="Y84" s="1"/>
      <c r="Z84" s="1"/>
      <c r="AA84" s="1"/>
      <c r="AB84" s="1"/>
    </row>
    <row r="85" spans="1:28" ht="66" x14ac:dyDescent="0.25">
      <c r="A85" s="18" t="str">
        <f t="shared" si="4"/>
        <v>THEMMOI_BN_61</v>
      </c>
      <c r="B85" s="19" t="s">
        <v>53</v>
      </c>
      <c r="C85" s="19" t="s">
        <v>54</v>
      </c>
      <c r="D85" s="19" t="s">
        <v>44</v>
      </c>
      <c r="E85" s="20" t="s">
        <v>23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1" t="str">
        <f t="shared" si="12"/>
        <v>P</v>
      </c>
      <c r="R85" s="12" t="s">
        <v>194</v>
      </c>
      <c r="S85" s="12"/>
      <c r="T85" s="12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8" t="str">
        <f t="shared" ref="A86:A90" si="13">IF(AND(D86="",D86=""),"",$D$3&amp;"_"&amp;ROW()-11-COUNTBLANK($D$12:D86))</f>
        <v/>
      </c>
      <c r="B86" s="31" t="s">
        <v>210</v>
      </c>
      <c r="C86" s="32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4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8" t="str">
        <f t="shared" si="13"/>
        <v>THEMMOI_BN_62</v>
      </c>
      <c r="B87" s="12" t="s">
        <v>38</v>
      </c>
      <c r="C87" s="12" t="s">
        <v>71</v>
      </c>
      <c r="D87" s="12" t="s">
        <v>72</v>
      </c>
      <c r="E87" s="13" t="s">
        <v>23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21" t="str">
        <f t="shared" ref="Q87:Q90" si="14">IF(OR(IF(G87="",IF(F87="",IF(E87="","",E87),F87),G87)="F",IF(J87="",IF(I87="",IF(H87="","",H87),I87),J87)="F",IF(M87="",IF(L87="",IF(K87="","",K87),L87),M87)="F",IF(P87="",IF(O87="",IF(N87="","",N87),O87),P87)="F")=TRUE,"F",IF(OR(IF(G87="",IF(F87="",IF(E87="","",E87),F87),G87)="PE",IF(J87="",IF(I87="",IF(H87="","",H87),I87),J87)="PE",IF(M87="",IF(L87="",IF(K87="","",K87),L87),M87)="PE",IF(P87="",IF(O87="",IF(N87="","",N87),O87),P87)="PE")=TRUE,"PE",IF(AND(IF(G87="",IF(F87="",IF(E87="","",E87),F87),G87)="",IF(J87="",IF(I87="",IF(H87="","",H87),I87),J87)="",IF(M87="",IF(L87="",IF(K87="","",K87),L87),M87)="",IF(P87="",IF(O87="",IF(N87="","",N87),O87),P87)="")=TRUE,"","P")))</f>
        <v>P</v>
      </c>
      <c r="R87" s="12" t="s">
        <v>194</v>
      </c>
      <c r="S87" s="12"/>
      <c r="T87" s="12"/>
      <c r="U87" s="9"/>
      <c r="V87" s="9"/>
      <c r="W87" s="9"/>
      <c r="X87" s="9"/>
      <c r="Y87" s="9"/>
      <c r="Z87" s="9"/>
      <c r="AA87" s="9"/>
      <c r="AB87" s="9"/>
    </row>
    <row r="88" spans="1:28" ht="33" x14ac:dyDescent="0.25">
      <c r="A88" s="18" t="str">
        <f t="shared" si="13"/>
        <v>THEMMOI_BN_63</v>
      </c>
      <c r="B88" s="12" t="s">
        <v>73</v>
      </c>
      <c r="C88" s="12" t="s">
        <v>71</v>
      </c>
      <c r="D88" s="12" t="s">
        <v>81</v>
      </c>
      <c r="E88" s="13" t="s">
        <v>46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21" t="str">
        <f t="shared" si="14"/>
        <v>F</v>
      </c>
      <c r="R88" s="12" t="s">
        <v>194</v>
      </c>
      <c r="S88" s="12"/>
      <c r="T88" s="12"/>
      <c r="U88" s="9"/>
      <c r="V88" s="9"/>
      <c r="W88" s="9"/>
      <c r="X88" s="9"/>
      <c r="Y88" s="9"/>
      <c r="Z88" s="9"/>
      <c r="AA88" s="9"/>
      <c r="AB88" s="9"/>
    </row>
    <row r="89" spans="1:28" ht="33" x14ac:dyDescent="0.25">
      <c r="A89" s="18" t="str">
        <f t="shared" si="13"/>
        <v>THEMMOI_BN_64</v>
      </c>
      <c r="B89" s="12" t="s">
        <v>75</v>
      </c>
      <c r="C89" s="12" t="s">
        <v>76</v>
      </c>
      <c r="D89" s="12" t="s">
        <v>77</v>
      </c>
      <c r="E89" s="13" t="s">
        <v>23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21" t="str">
        <f t="shared" si="14"/>
        <v>P</v>
      </c>
      <c r="R89" s="12" t="s">
        <v>194</v>
      </c>
      <c r="S89" s="12"/>
      <c r="T89" s="12"/>
      <c r="U89" s="9"/>
      <c r="V89" s="9"/>
      <c r="W89" s="9"/>
      <c r="X89" s="9"/>
      <c r="Y89" s="9"/>
      <c r="Z89" s="9"/>
      <c r="AA89" s="9"/>
      <c r="AB89" s="9"/>
    </row>
    <row r="90" spans="1:28" ht="49.5" x14ac:dyDescent="0.25">
      <c r="A90" s="18" t="str">
        <f t="shared" si="13"/>
        <v>THEMMOI_BN_65</v>
      </c>
      <c r="B90" s="12" t="s">
        <v>82</v>
      </c>
      <c r="C90" s="12" t="s">
        <v>211</v>
      </c>
      <c r="D90" s="12" t="s">
        <v>84</v>
      </c>
      <c r="E90" s="13" t="s">
        <v>23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21" t="str">
        <f t="shared" si="14"/>
        <v>P</v>
      </c>
      <c r="R90" s="12" t="s">
        <v>194</v>
      </c>
      <c r="S90" s="12"/>
      <c r="T90" s="12"/>
      <c r="U90" s="9"/>
      <c r="V90" s="9"/>
      <c r="W90" s="9"/>
      <c r="X90" s="9"/>
      <c r="Y90" s="9"/>
      <c r="Z90" s="9"/>
      <c r="AA90" s="9"/>
      <c r="AB90" s="9"/>
    </row>
    <row r="91" spans="1:28" x14ac:dyDescent="0.25">
      <c r="A91" s="18" t="str">
        <f t="shared" si="4"/>
        <v/>
      </c>
      <c r="B91" s="31" t="s">
        <v>116</v>
      </c>
      <c r="C91" s="32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4"/>
      <c r="U91" s="1"/>
      <c r="V91" s="1"/>
      <c r="W91" s="1"/>
      <c r="X91" s="1"/>
      <c r="Y91" s="1"/>
      <c r="Z91" s="1"/>
      <c r="AA91" s="1"/>
      <c r="AB91" s="1"/>
    </row>
    <row r="92" spans="1:28" ht="49.5" x14ac:dyDescent="0.25">
      <c r="A92" s="18" t="str">
        <f t="shared" si="4"/>
        <v>THEMMOI_BN_66</v>
      </c>
      <c r="B92" s="12" t="s">
        <v>38</v>
      </c>
      <c r="C92" s="12" t="s">
        <v>71</v>
      </c>
      <c r="D92" s="12" t="s">
        <v>117</v>
      </c>
      <c r="E92" s="13" t="s">
        <v>46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21" t="str">
        <f t="shared" ref="Q92:Q96" si="15">IF(OR(IF(G92="",IF(F92="",IF(E92="","",E92),F92),G92)="F",IF(J92="",IF(I92="",IF(H92="","",H92),I92),J92)="F",IF(M92="",IF(L92="",IF(K92="","",K92),L92),M92)="F",IF(P92="",IF(O92="",IF(N92="","",N92),O92),P92)="F")=TRUE,"F",IF(OR(IF(G92="",IF(F92="",IF(E92="","",E92),F92),G92)="PE",IF(J92="",IF(I92="",IF(H92="","",H92),I92),J92)="PE",IF(M92="",IF(L92="",IF(K92="","",K92),L92),M92)="PE",IF(P92="",IF(O92="",IF(N92="","",N92),O92),P92)="PE")=TRUE,"PE",IF(AND(IF(G92="",IF(F92="",IF(E92="","",E92),F92),G92)="",IF(J92="",IF(I92="",IF(H92="","",H92),I92),J92)="",IF(M92="",IF(L92="",IF(K92="","",K92),L92),M92)="",IF(P92="",IF(O92="",IF(N92="","",N92),O92),P92)="")=TRUE,"","P")))</f>
        <v>F</v>
      </c>
      <c r="R92" s="12" t="s">
        <v>194</v>
      </c>
      <c r="S92" s="12"/>
      <c r="T92" s="12" t="s">
        <v>212</v>
      </c>
      <c r="U92" s="9"/>
      <c r="V92" s="9"/>
      <c r="W92" s="9"/>
      <c r="X92" s="9"/>
      <c r="Y92" s="9"/>
      <c r="Z92" s="9"/>
      <c r="AA92" s="9"/>
      <c r="AB92" s="9"/>
    </row>
    <row r="93" spans="1:28" ht="33" x14ac:dyDescent="0.25">
      <c r="A93" s="18" t="str">
        <f t="shared" si="4"/>
        <v>THEMMOI_BN_67</v>
      </c>
      <c r="B93" s="12" t="s">
        <v>73</v>
      </c>
      <c r="C93" s="12" t="s">
        <v>71</v>
      </c>
      <c r="D93" s="12" t="s">
        <v>81</v>
      </c>
      <c r="E93" s="13" t="s">
        <v>23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21" t="str">
        <f t="shared" si="15"/>
        <v>P</v>
      </c>
      <c r="R93" s="12" t="s">
        <v>194</v>
      </c>
      <c r="S93" s="12"/>
      <c r="T93" s="12"/>
      <c r="U93" s="9"/>
      <c r="V93" s="9"/>
      <c r="W93" s="9"/>
      <c r="X93" s="9"/>
      <c r="Y93" s="9"/>
      <c r="Z93" s="9"/>
      <c r="AA93" s="9"/>
      <c r="AB93" s="9"/>
    </row>
    <row r="94" spans="1:28" ht="33" x14ac:dyDescent="0.25">
      <c r="A94" s="18" t="str">
        <f t="shared" si="4"/>
        <v>THEMMOI_BN_68</v>
      </c>
      <c r="B94" s="12" t="s">
        <v>75</v>
      </c>
      <c r="C94" s="12" t="s">
        <v>76</v>
      </c>
      <c r="D94" s="12" t="s">
        <v>77</v>
      </c>
      <c r="E94" s="13" t="s">
        <v>23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21" t="str">
        <f t="shared" si="15"/>
        <v>P</v>
      </c>
      <c r="R94" s="12" t="s">
        <v>194</v>
      </c>
      <c r="S94" s="12"/>
      <c r="T94" s="12"/>
      <c r="U94" s="9"/>
      <c r="V94" s="9"/>
      <c r="W94" s="9"/>
      <c r="X94" s="9"/>
      <c r="Y94" s="9"/>
      <c r="Z94" s="9"/>
      <c r="AA94" s="9"/>
      <c r="AB94" s="9"/>
    </row>
    <row r="95" spans="1:28" ht="49.5" x14ac:dyDescent="0.25">
      <c r="A95" s="18" t="str">
        <f t="shared" si="4"/>
        <v>THEMMOI_BN_69</v>
      </c>
      <c r="B95" s="12" t="s">
        <v>65</v>
      </c>
      <c r="C95" s="12" t="s">
        <v>118</v>
      </c>
      <c r="D95" s="12" t="s">
        <v>119</v>
      </c>
      <c r="E95" s="13" t="s">
        <v>23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21" t="str">
        <f t="shared" si="15"/>
        <v>P</v>
      </c>
      <c r="R95" s="12" t="s">
        <v>194</v>
      </c>
      <c r="S95" s="12" t="s">
        <v>194</v>
      </c>
      <c r="T95" s="12" t="s">
        <v>213</v>
      </c>
      <c r="U95" s="9"/>
      <c r="V95" s="9"/>
      <c r="W95" s="9"/>
      <c r="X95" s="9"/>
      <c r="Y95" s="9"/>
      <c r="Z95" s="9"/>
      <c r="AA95" s="9"/>
      <c r="AB95" s="9"/>
    </row>
    <row r="96" spans="1:28" ht="49.5" x14ac:dyDescent="0.25">
      <c r="A96" s="18" t="str">
        <f t="shared" si="4"/>
        <v>THEMMOI_BN_70</v>
      </c>
      <c r="B96" s="12" t="s">
        <v>85</v>
      </c>
      <c r="C96" s="12" t="s">
        <v>120</v>
      </c>
      <c r="D96" s="12" t="s">
        <v>86</v>
      </c>
      <c r="E96" s="13" t="s">
        <v>23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21" t="str">
        <f t="shared" si="15"/>
        <v>P</v>
      </c>
      <c r="R96" s="12" t="s">
        <v>194</v>
      </c>
      <c r="S96" s="12"/>
      <c r="T96" s="12"/>
      <c r="U96" s="9"/>
      <c r="V96" s="9"/>
      <c r="W96" s="9"/>
      <c r="X96" s="9"/>
      <c r="Y96" s="9"/>
      <c r="Z96" s="9"/>
      <c r="AA96" s="9"/>
      <c r="AB96" s="9"/>
    </row>
    <row r="97" spans="1:28" x14ac:dyDescent="0.25">
      <c r="A97" s="18" t="str">
        <f t="shared" si="4"/>
        <v/>
      </c>
      <c r="B97" s="31" t="s">
        <v>121</v>
      </c>
      <c r="C97" s="32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4"/>
      <c r="U97" s="1"/>
      <c r="V97" s="1"/>
      <c r="W97" s="1"/>
      <c r="X97" s="1"/>
      <c r="Y97" s="1"/>
      <c r="Z97" s="1"/>
      <c r="AA97" s="1"/>
      <c r="AB97" s="1"/>
    </row>
    <row r="98" spans="1:28" ht="49.5" x14ac:dyDescent="0.25">
      <c r="A98" s="18" t="str">
        <f t="shared" si="4"/>
        <v>THEMMOI_BN_71</v>
      </c>
      <c r="B98" s="12" t="s">
        <v>38</v>
      </c>
      <c r="C98" s="12" t="s">
        <v>71</v>
      </c>
      <c r="D98" s="12" t="s">
        <v>122</v>
      </c>
      <c r="E98" s="13" t="s">
        <v>46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21" t="str">
        <f t="shared" ref="Q98:Q102" si="16">IF(OR(IF(G98="",IF(F98="",IF(E98="","",E98),F98),G98)="F",IF(J98="",IF(I98="",IF(H98="","",H98),I98),J98)="F",IF(M98="",IF(L98="",IF(K98="","",K98),L98),M98)="F",IF(P98="",IF(O98="",IF(N98="","",N98),O98),P98)="F")=TRUE,"F",IF(OR(IF(G98="",IF(F98="",IF(E98="","",E98),F98),G98)="PE",IF(J98="",IF(I98="",IF(H98="","",H98),I98),J98)="PE",IF(M98="",IF(L98="",IF(K98="","",K98),L98),M98)="PE",IF(P98="",IF(O98="",IF(N98="","",N98),O98),P98)="PE")=TRUE,"PE",IF(AND(IF(G98="",IF(F98="",IF(E98="","",E98),F98),G98)="",IF(J98="",IF(I98="",IF(H98="","",H98),I98),J98)="",IF(M98="",IF(L98="",IF(K98="","",K98),L98),M98)="",IF(P98="",IF(O98="",IF(N98="","",N98),O98),P98)="")=TRUE,"","P")))</f>
        <v>F</v>
      </c>
      <c r="R98" s="12" t="s">
        <v>194</v>
      </c>
      <c r="S98" s="12"/>
      <c r="T98" s="12" t="s">
        <v>220</v>
      </c>
      <c r="U98" s="9"/>
      <c r="V98" s="9"/>
      <c r="W98" s="9"/>
      <c r="X98" s="9"/>
      <c r="Y98" s="9"/>
      <c r="Z98" s="9"/>
      <c r="AA98" s="9"/>
      <c r="AB98" s="9"/>
    </row>
    <row r="99" spans="1:28" ht="33" x14ac:dyDescent="0.25">
      <c r="A99" s="18" t="str">
        <f t="shared" si="4"/>
        <v>THEMMOI_BN_72</v>
      </c>
      <c r="B99" s="12" t="s">
        <v>73</v>
      </c>
      <c r="C99" s="12" t="s">
        <v>71</v>
      </c>
      <c r="D99" s="12" t="s">
        <v>81</v>
      </c>
      <c r="E99" s="13" t="s">
        <v>23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21" t="str">
        <f t="shared" si="16"/>
        <v>P</v>
      </c>
      <c r="R99" s="12" t="s">
        <v>194</v>
      </c>
      <c r="S99" s="12"/>
      <c r="T99" s="12"/>
      <c r="U99" s="9"/>
      <c r="V99" s="9"/>
      <c r="W99" s="9"/>
      <c r="X99" s="9"/>
      <c r="Y99" s="9"/>
      <c r="Z99" s="9"/>
      <c r="AA99" s="9"/>
      <c r="AB99" s="9"/>
    </row>
    <row r="100" spans="1:28" ht="33" x14ac:dyDescent="0.25">
      <c r="A100" s="18" t="str">
        <f t="shared" si="4"/>
        <v>THEMMOI_BN_73</v>
      </c>
      <c r="B100" s="12" t="s">
        <v>75</v>
      </c>
      <c r="C100" s="12" t="s">
        <v>76</v>
      </c>
      <c r="D100" s="12" t="s">
        <v>77</v>
      </c>
      <c r="E100" s="13" t="s">
        <v>23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21" t="str">
        <f t="shared" si="16"/>
        <v>P</v>
      </c>
      <c r="R100" s="12" t="s">
        <v>194</v>
      </c>
      <c r="S100" s="12"/>
      <c r="T100" s="12"/>
      <c r="U100" s="9"/>
      <c r="V100" s="9"/>
      <c r="W100" s="9"/>
      <c r="X100" s="9"/>
      <c r="Y100" s="9"/>
      <c r="Z100" s="9"/>
      <c r="AA100" s="9"/>
      <c r="AB100" s="9"/>
    </row>
    <row r="101" spans="1:28" ht="49.5" x14ac:dyDescent="0.25">
      <c r="A101" s="18" t="str">
        <f t="shared" si="4"/>
        <v>THEMMOI_BN_74</v>
      </c>
      <c r="B101" s="12" t="s">
        <v>65</v>
      </c>
      <c r="C101" s="12" t="s">
        <v>123</v>
      </c>
      <c r="D101" s="12" t="s">
        <v>124</v>
      </c>
      <c r="E101" s="13" t="s">
        <v>23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21" t="str">
        <f t="shared" si="16"/>
        <v>P</v>
      </c>
      <c r="R101" s="12" t="s">
        <v>194</v>
      </c>
      <c r="S101" s="12"/>
      <c r="T101" s="12"/>
      <c r="U101" s="9"/>
      <c r="V101" s="9"/>
      <c r="W101" s="9"/>
      <c r="X101" s="9"/>
      <c r="Y101" s="9"/>
      <c r="Z101" s="9"/>
      <c r="AA101" s="9"/>
      <c r="AB101" s="9"/>
    </row>
    <row r="102" spans="1:28" ht="49.5" x14ac:dyDescent="0.25">
      <c r="A102" s="18" t="str">
        <f t="shared" si="4"/>
        <v>THEMMOI_BN_75</v>
      </c>
      <c r="B102" s="12" t="s">
        <v>85</v>
      </c>
      <c r="C102" s="12" t="s">
        <v>125</v>
      </c>
      <c r="D102" s="12" t="s">
        <v>86</v>
      </c>
      <c r="E102" s="13" t="s">
        <v>23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21" t="str">
        <f t="shared" si="16"/>
        <v>P</v>
      </c>
      <c r="R102" s="12" t="s">
        <v>194</v>
      </c>
      <c r="S102" s="12"/>
      <c r="T102" s="12"/>
      <c r="U102" s="9"/>
      <c r="V102" s="9"/>
      <c r="W102" s="9"/>
      <c r="X102" s="9"/>
      <c r="Y102" s="9"/>
      <c r="Z102" s="9"/>
      <c r="AA102" s="9"/>
      <c r="AB102" s="9"/>
    </row>
    <row r="103" spans="1:28" x14ac:dyDescent="0.25">
      <c r="A103" s="18" t="str">
        <f t="shared" si="4"/>
        <v/>
      </c>
      <c r="B103" s="31" t="s">
        <v>126</v>
      </c>
      <c r="C103" s="32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4"/>
      <c r="U103" s="1"/>
      <c r="V103" s="1"/>
      <c r="W103" s="1"/>
      <c r="X103" s="1"/>
      <c r="Y103" s="1"/>
      <c r="Z103" s="1"/>
      <c r="AA103" s="1"/>
      <c r="AB103" s="1"/>
    </row>
    <row r="104" spans="1:28" ht="66" x14ac:dyDescent="0.25">
      <c r="A104" s="18" t="str">
        <f t="shared" si="4"/>
        <v>THEMMOI_BN_76</v>
      </c>
      <c r="B104" s="12" t="s">
        <v>38</v>
      </c>
      <c r="C104" s="12" t="s">
        <v>71</v>
      </c>
      <c r="D104" s="12" t="s">
        <v>127</v>
      </c>
      <c r="E104" s="13" t="s">
        <v>46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21" t="str">
        <f t="shared" ref="Q104:Q108" si="17">IF(OR(IF(G104="",IF(F104="",IF(E104="","",E104),F104),G104)="F",IF(J104="",IF(I104="",IF(H104="","",H104),I104),J104)="F",IF(M104="",IF(L104="",IF(K104="","",K104),L104),M104)="F",IF(P104="",IF(O104="",IF(N104="","",N104),O104),P104)="F")=TRUE,"F",IF(OR(IF(G104="",IF(F104="",IF(E104="","",E104),F104),G104)="PE",IF(J104="",IF(I104="",IF(H104="","",H104),I104),J104)="PE",IF(M104="",IF(L104="",IF(K104="","",K104),L104),M104)="PE",IF(P104="",IF(O104="",IF(N104="","",N104),O104),P104)="PE")=TRUE,"PE",IF(AND(IF(G104="",IF(F104="",IF(E104="","",E104),F104),G104)="",IF(J104="",IF(I104="",IF(H104="","",H104),I104),J104)="",IF(M104="",IF(L104="",IF(K104="","",K104),L104),M104)="",IF(P104="",IF(O104="",IF(N104="","",N104),O104),P104)="")=TRUE,"","P")))</f>
        <v>F</v>
      </c>
      <c r="R104" s="12" t="s">
        <v>194</v>
      </c>
      <c r="S104" s="12"/>
      <c r="T104" s="12" t="s">
        <v>214</v>
      </c>
      <c r="U104" s="9"/>
      <c r="V104" s="9"/>
      <c r="W104" s="9"/>
      <c r="X104" s="9"/>
      <c r="Y104" s="9"/>
      <c r="Z104" s="9"/>
      <c r="AA104" s="9"/>
      <c r="AB104" s="9"/>
    </row>
    <row r="105" spans="1:28" ht="33" x14ac:dyDescent="0.25">
      <c r="A105" s="18" t="str">
        <f t="shared" si="4"/>
        <v>THEMMOI_BN_77</v>
      </c>
      <c r="B105" s="12" t="s">
        <v>73</v>
      </c>
      <c r="C105" s="12" t="s">
        <v>71</v>
      </c>
      <c r="D105" s="12" t="s">
        <v>81</v>
      </c>
      <c r="E105" s="13" t="s">
        <v>23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21" t="str">
        <f t="shared" si="17"/>
        <v>P</v>
      </c>
      <c r="R105" s="12" t="s">
        <v>194</v>
      </c>
      <c r="S105" s="12"/>
      <c r="T105" s="12"/>
      <c r="U105" s="9"/>
      <c r="V105" s="9"/>
      <c r="W105" s="9"/>
      <c r="X105" s="9"/>
      <c r="Y105" s="9"/>
      <c r="Z105" s="9"/>
      <c r="AA105" s="9"/>
      <c r="AB105" s="9"/>
    </row>
    <row r="106" spans="1:28" ht="33" x14ac:dyDescent="0.25">
      <c r="A106" s="18" t="str">
        <f t="shared" si="4"/>
        <v>THEMMOI_BN_78</v>
      </c>
      <c r="B106" s="12" t="s">
        <v>75</v>
      </c>
      <c r="C106" s="12" t="s">
        <v>76</v>
      </c>
      <c r="D106" s="12" t="s">
        <v>77</v>
      </c>
      <c r="E106" s="13" t="s">
        <v>23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21" t="str">
        <f t="shared" si="17"/>
        <v>P</v>
      </c>
      <c r="R106" s="12" t="s">
        <v>194</v>
      </c>
      <c r="S106" s="12"/>
      <c r="T106" s="12"/>
      <c r="U106" s="9"/>
      <c r="V106" s="9"/>
      <c r="W106" s="9"/>
      <c r="X106" s="9"/>
      <c r="Y106" s="9"/>
      <c r="Z106" s="9"/>
      <c r="AA106" s="9"/>
      <c r="AB106" s="9"/>
    </row>
    <row r="107" spans="1:28" ht="49.5" x14ac:dyDescent="0.25">
      <c r="A107" s="18" t="str">
        <f t="shared" si="4"/>
        <v>THEMMOI_BN_79</v>
      </c>
      <c r="B107" s="12" t="s">
        <v>65</v>
      </c>
      <c r="C107" s="12" t="s">
        <v>128</v>
      </c>
      <c r="D107" s="12" t="s">
        <v>129</v>
      </c>
      <c r="E107" s="13" t="s">
        <v>23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21" t="str">
        <f t="shared" si="17"/>
        <v>P</v>
      </c>
      <c r="R107" s="12" t="s">
        <v>194</v>
      </c>
      <c r="S107" s="12"/>
      <c r="T107" s="12"/>
      <c r="U107" s="9"/>
      <c r="V107" s="9"/>
      <c r="W107" s="9"/>
      <c r="X107" s="9"/>
      <c r="Y107" s="9"/>
      <c r="Z107" s="9"/>
      <c r="AA107" s="9"/>
      <c r="AB107" s="9"/>
    </row>
    <row r="108" spans="1:28" ht="49.5" x14ac:dyDescent="0.25">
      <c r="A108" s="18" t="str">
        <f t="shared" si="4"/>
        <v>THEMMOI_BN_80</v>
      </c>
      <c r="B108" s="12" t="s">
        <v>85</v>
      </c>
      <c r="C108" s="12" t="s">
        <v>130</v>
      </c>
      <c r="D108" s="12" t="s">
        <v>86</v>
      </c>
      <c r="E108" s="13" t="s">
        <v>23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21" t="str">
        <f t="shared" si="17"/>
        <v>P</v>
      </c>
      <c r="R108" s="12" t="s">
        <v>194</v>
      </c>
      <c r="S108" s="12"/>
      <c r="T108" s="12"/>
      <c r="U108" s="9"/>
      <c r="V108" s="9"/>
      <c r="W108" s="9"/>
      <c r="X108" s="9"/>
      <c r="Y108" s="9"/>
      <c r="Z108" s="9"/>
      <c r="AA108" s="9"/>
      <c r="AB108" s="9"/>
    </row>
    <row r="109" spans="1:28" x14ac:dyDescent="0.25">
      <c r="A109" s="18" t="str">
        <f t="shared" si="4"/>
        <v/>
      </c>
      <c r="B109" s="31" t="s">
        <v>131</v>
      </c>
      <c r="C109" s="32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4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8" t="str">
        <f t="shared" si="4"/>
        <v>THEMMOI_BN_81</v>
      </c>
      <c r="B110" s="12" t="s">
        <v>38</v>
      </c>
      <c r="C110" s="12" t="s">
        <v>38</v>
      </c>
      <c r="D110" s="12" t="s">
        <v>39</v>
      </c>
      <c r="E110" s="13" t="s">
        <v>23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21" t="str">
        <f t="shared" ref="Q110:Q116" si="18">IF(OR(IF(G110="",IF(F110="",IF(E110="","",E110),F110),G110)="F",IF(J110="",IF(I110="",IF(H110="","",H110),I110),J110)="F",IF(M110="",IF(L110="",IF(K110="","",K110),L110),M110)="F",IF(P110="",IF(O110="",IF(N110="","",N110),O110),P110)="F")=TRUE,"F",IF(OR(IF(G110="",IF(F110="",IF(E110="","",E110),F110),G110)="PE",IF(J110="",IF(I110="",IF(H110="","",H110),I110),J110)="PE",IF(M110="",IF(L110="",IF(K110="","",K110),L110),M110)="PE",IF(P110="",IF(O110="",IF(N110="","",N110),O110),P110)="PE")=TRUE,"PE",IF(AND(IF(G110="",IF(F110="",IF(E110="","",E110),F110),G110)="",IF(J110="",IF(I110="",IF(H110="","",H110),I110),J110)="",IF(M110="",IF(L110="",IF(K110="","",K110),L110),M110)="",IF(P110="",IF(O110="",IF(N110="","",N110),O110),P110)="")=TRUE,"","P")))</f>
        <v>P</v>
      </c>
      <c r="R110" s="12" t="s">
        <v>194</v>
      </c>
      <c r="S110" s="12"/>
      <c r="T110" s="12"/>
      <c r="U110" s="9"/>
      <c r="V110" s="9"/>
      <c r="W110" s="9"/>
      <c r="X110" s="9"/>
      <c r="Y110" s="9"/>
      <c r="Z110" s="9"/>
      <c r="AA110" s="9"/>
      <c r="AB110" s="9"/>
    </row>
    <row r="111" spans="1:28" ht="49.5" x14ac:dyDescent="0.25">
      <c r="A111" s="18" t="str">
        <f t="shared" si="4"/>
        <v>THEMMOI_BN_82</v>
      </c>
      <c r="B111" s="19" t="s">
        <v>115</v>
      </c>
      <c r="C111" s="19" t="s">
        <v>41</v>
      </c>
      <c r="D111" s="19" t="s">
        <v>84</v>
      </c>
      <c r="E111" s="20" t="s">
        <v>23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1" t="str">
        <f t="shared" si="18"/>
        <v>P</v>
      </c>
      <c r="R111" s="12" t="s">
        <v>194</v>
      </c>
      <c r="S111" s="12"/>
      <c r="T111" s="12"/>
      <c r="U111" s="1"/>
      <c r="V111" s="1"/>
      <c r="W111" s="1"/>
      <c r="X111" s="1"/>
      <c r="Y111" s="1"/>
      <c r="Z111" s="1"/>
      <c r="AA111" s="1"/>
      <c r="AB111" s="1"/>
    </row>
    <row r="112" spans="1:28" ht="66" x14ac:dyDescent="0.25">
      <c r="A112" s="18" t="str">
        <f t="shared" si="4"/>
        <v>THEMMOI_BN_83</v>
      </c>
      <c r="B112" s="19" t="s">
        <v>42</v>
      </c>
      <c r="C112" s="19" t="s">
        <v>43</v>
      </c>
      <c r="D112" s="19" t="s">
        <v>44</v>
      </c>
      <c r="E112" s="13" t="s">
        <v>23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21" t="str">
        <f t="shared" si="18"/>
        <v>P</v>
      </c>
      <c r="R112" s="12" t="s">
        <v>194</v>
      </c>
      <c r="S112" s="12"/>
      <c r="T112" s="12"/>
      <c r="U112" s="9"/>
      <c r="V112" s="9"/>
      <c r="W112" s="9"/>
      <c r="X112" s="9"/>
      <c r="Y112" s="9"/>
      <c r="Z112" s="9"/>
      <c r="AA112" s="9"/>
      <c r="AB112" s="9"/>
    </row>
    <row r="113" spans="1:28" ht="66" x14ac:dyDescent="0.25">
      <c r="A113" s="18" t="str">
        <f t="shared" si="4"/>
        <v>THEMMOI_BN_84</v>
      </c>
      <c r="B113" s="19" t="s">
        <v>208</v>
      </c>
      <c r="C113" s="19" t="s">
        <v>215</v>
      </c>
      <c r="D113" s="19" t="s">
        <v>45</v>
      </c>
      <c r="E113" s="13" t="s">
        <v>23</v>
      </c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21" t="str">
        <f t="shared" si="18"/>
        <v>P</v>
      </c>
      <c r="R113" s="12" t="s">
        <v>194</v>
      </c>
      <c r="S113" s="12"/>
      <c r="T113" s="12"/>
      <c r="U113" s="9"/>
      <c r="V113" s="9"/>
      <c r="W113" s="9"/>
      <c r="X113" s="9"/>
      <c r="Y113" s="9"/>
      <c r="Z113" s="9"/>
      <c r="AA113" s="9"/>
      <c r="AB113" s="9"/>
    </row>
    <row r="114" spans="1:28" ht="66" x14ac:dyDescent="0.25">
      <c r="A114" s="18" t="str">
        <f t="shared" si="4"/>
        <v>THEMMOI_BN_85</v>
      </c>
      <c r="B114" s="20" t="s">
        <v>47</v>
      </c>
      <c r="C114" s="19" t="s">
        <v>48</v>
      </c>
      <c r="D114" s="19" t="s">
        <v>49</v>
      </c>
      <c r="E114" s="20" t="s">
        <v>23</v>
      </c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1" t="str">
        <f t="shared" si="18"/>
        <v>P</v>
      </c>
      <c r="R114" s="12" t="s">
        <v>194</v>
      </c>
      <c r="S114" s="12"/>
      <c r="T114" s="12"/>
      <c r="U114" s="1"/>
      <c r="V114" s="1"/>
      <c r="W114" s="1"/>
      <c r="X114" s="1"/>
      <c r="Y114" s="1"/>
      <c r="Z114" s="1"/>
      <c r="AA114" s="1"/>
      <c r="AB114" s="1"/>
    </row>
    <row r="115" spans="1:28" ht="66" x14ac:dyDescent="0.25">
      <c r="A115" s="18" t="str">
        <f t="shared" si="4"/>
        <v>THEMMOI_BN_86</v>
      </c>
      <c r="B115" s="20" t="s">
        <v>50</v>
      </c>
      <c r="C115" s="19" t="s">
        <v>51</v>
      </c>
      <c r="D115" s="19" t="s">
        <v>52</v>
      </c>
      <c r="E115" s="20" t="s">
        <v>23</v>
      </c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1" t="str">
        <f t="shared" si="18"/>
        <v>P</v>
      </c>
      <c r="R115" s="12" t="s">
        <v>194</v>
      </c>
      <c r="S115" s="12"/>
      <c r="T115" s="12"/>
      <c r="U115" s="1"/>
      <c r="V115" s="1"/>
      <c r="W115" s="1"/>
      <c r="X115" s="1"/>
      <c r="Y115" s="1"/>
      <c r="Z115" s="1"/>
      <c r="AA115" s="1"/>
      <c r="AB115" s="1"/>
    </row>
    <row r="116" spans="1:28" ht="66" x14ac:dyDescent="0.25">
      <c r="A116" s="18" t="str">
        <f t="shared" si="4"/>
        <v>THEMMOI_BN_87</v>
      </c>
      <c r="B116" s="19" t="s">
        <v>53</v>
      </c>
      <c r="C116" s="19" t="s">
        <v>54</v>
      </c>
      <c r="D116" s="19" t="s">
        <v>44</v>
      </c>
      <c r="E116" s="20" t="s">
        <v>23</v>
      </c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1" t="str">
        <f t="shared" si="18"/>
        <v>P</v>
      </c>
      <c r="R116" s="12" t="s">
        <v>194</v>
      </c>
      <c r="S116" s="12"/>
      <c r="T116" s="12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8" t="str">
        <f t="shared" si="4"/>
        <v/>
      </c>
      <c r="B117" s="31" t="s">
        <v>132</v>
      </c>
      <c r="C117" s="32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4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8" t="str">
        <f t="shared" si="4"/>
        <v>THEMMOI_BN_88</v>
      </c>
      <c r="B118" s="12" t="s">
        <v>38</v>
      </c>
      <c r="C118" s="12" t="s">
        <v>38</v>
      </c>
      <c r="D118" s="12" t="s">
        <v>39</v>
      </c>
      <c r="E118" s="13" t="s">
        <v>23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21" t="str">
        <f t="shared" ref="Q118:Q126" si="19">IF(OR(IF(G118="",IF(F118="",IF(E118="","",E118),F118),G118)="F",IF(J118="",IF(I118="",IF(H118="","",H118),I118),J118)="F",IF(M118="",IF(L118="",IF(K118="","",K118),L118),M118)="F",IF(P118="",IF(O118="",IF(N118="","",N118),O118),P118)="F")=TRUE,"F",IF(OR(IF(G118="",IF(F118="",IF(E118="","",E118),F118),G118)="PE",IF(J118="",IF(I118="",IF(H118="","",H118),I118),J118)="PE",IF(M118="",IF(L118="",IF(K118="","",K118),L118),M118)="PE",IF(P118="",IF(O118="",IF(N118="","",N118),O118),P118)="PE")=TRUE,"PE",IF(AND(IF(G118="",IF(F118="",IF(E118="","",E118),F118),G118)="",IF(J118="",IF(I118="",IF(H118="","",H118),I118),J118)="",IF(M118="",IF(L118="",IF(K118="","",K118),L118),M118)="",IF(P118="",IF(O118="",IF(N118="","",N118),O118),P118)="")=TRUE,"","P")))</f>
        <v>P</v>
      </c>
      <c r="R118" s="12" t="s">
        <v>194</v>
      </c>
      <c r="S118" s="12"/>
      <c r="T118" s="12"/>
      <c r="U118" s="9"/>
      <c r="V118" s="9"/>
      <c r="W118" s="9"/>
      <c r="X118" s="9"/>
      <c r="Y118" s="9"/>
      <c r="Z118" s="9"/>
      <c r="AA118" s="9"/>
      <c r="AB118" s="9"/>
    </row>
    <row r="119" spans="1:28" ht="49.5" x14ac:dyDescent="0.25">
      <c r="A119" s="18" t="str">
        <f t="shared" si="4"/>
        <v>THEMMOI_BN_89</v>
      </c>
      <c r="B119" s="19" t="s">
        <v>115</v>
      </c>
      <c r="C119" s="19" t="s">
        <v>41</v>
      </c>
      <c r="D119" s="19" t="s">
        <v>84</v>
      </c>
      <c r="E119" s="20" t="s">
        <v>23</v>
      </c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1" t="str">
        <f t="shared" si="19"/>
        <v>P</v>
      </c>
      <c r="R119" s="12" t="s">
        <v>194</v>
      </c>
      <c r="S119" s="12"/>
      <c r="T119" s="12"/>
      <c r="U119" s="1"/>
      <c r="V119" s="1"/>
      <c r="W119" s="1"/>
      <c r="X119" s="1"/>
      <c r="Y119" s="1"/>
      <c r="Z119" s="1"/>
      <c r="AA119" s="1"/>
      <c r="AB119" s="1"/>
    </row>
    <row r="120" spans="1:28" ht="66" x14ac:dyDescent="0.25">
      <c r="A120" s="18" t="str">
        <f t="shared" si="4"/>
        <v>THEMMOI_BN_90</v>
      </c>
      <c r="B120" s="19" t="s">
        <v>42</v>
      </c>
      <c r="C120" s="19" t="s">
        <v>43</v>
      </c>
      <c r="D120" s="19" t="s">
        <v>44</v>
      </c>
      <c r="E120" s="13" t="s">
        <v>23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21" t="str">
        <f t="shared" si="19"/>
        <v>P</v>
      </c>
      <c r="R120" s="12" t="s">
        <v>194</v>
      </c>
      <c r="S120" s="12"/>
      <c r="T120" s="12"/>
      <c r="U120" s="9"/>
      <c r="V120" s="9"/>
      <c r="W120" s="9"/>
      <c r="X120" s="9"/>
      <c r="Y120" s="9"/>
      <c r="Z120" s="9"/>
      <c r="AA120" s="9"/>
      <c r="AB120" s="9"/>
    </row>
    <row r="121" spans="1:28" ht="66" x14ac:dyDescent="0.25">
      <c r="A121" s="18" t="str">
        <f t="shared" ref="A121" si="20">IF(AND(D121="",D121=""),"",$D$3&amp;"_"&amp;ROW()-11-COUNTBLANK($D$12:D121))</f>
        <v>THEMMOI_BN_91</v>
      </c>
      <c r="B121" s="19" t="s">
        <v>208</v>
      </c>
      <c r="C121" s="19" t="s">
        <v>216</v>
      </c>
      <c r="D121" s="19" t="s">
        <v>45</v>
      </c>
      <c r="E121" s="13" t="s">
        <v>23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21" t="str">
        <f t="shared" si="19"/>
        <v>P</v>
      </c>
      <c r="R121" s="12" t="s">
        <v>194</v>
      </c>
      <c r="S121" s="12"/>
      <c r="T121" s="12"/>
      <c r="U121" s="9"/>
      <c r="V121" s="9"/>
      <c r="W121" s="9"/>
      <c r="X121" s="9"/>
      <c r="Y121" s="9"/>
      <c r="Z121" s="9"/>
      <c r="AA121" s="9"/>
      <c r="AB121" s="9"/>
    </row>
    <row r="122" spans="1:28" ht="66" x14ac:dyDescent="0.25">
      <c r="A122" s="18" t="str">
        <f t="shared" si="4"/>
        <v>THEMMOI_BN_92</v>
      </c>
      <c r="B122" s="20" t="s">
        <v>47</v>
      </c>
      <c r="C122" s="19" t="s">
        <v>48</v>
      </c>
      <c r="D122" s="19" t="s">
        <v>49</v>
      </c>
      <c r="E122" s="20" t="s">
        <v>23</v>
      </c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1" t="str">
        <f t="shared" si="19"/>
        <v>P</v>
      </c>
      <c r="R122" s="12" t="s">
        <v>194</v>
      </c>
      <c r="S122" s="12"/>
      <c r="T122" s="12"/>
      <c r="U122" s="1"/>
      <c r="V122" s="1"/>
      <c r="W122" s="1"/>
      <c r="X122" s="1"/>
      <c r="Y122" s="1"/>
      <c r="Z122" s="1"/>
      <c r="AA122" s="1"/>
      <c r="AB122" s="1"/>
    </row>
    <row r="123" spans="1:28" ht="66" x14ac:dyDescent="0.25">
      <c r="A123" s="18" t="str">
        <f t="shared" si="4"/>
        <v>THEMMOI_BN_93</v>
      </c>
      <c r="B123" s="20" t="s">
        <v>50</v>
      </c>
      <c r="C123" s="19" t="s">
        <v>51</v>
      </c>
      <c r="D123" s="19" t="s">
        <v>52</v>
      </c>
      <c r="E123" s="20" t="s">
        <v>23</v>
      </c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1" t="str">
        <f t="shared" si="19"/>
        <v>P</v>
      </c>
      <c r="R123" s="12" t="s">
        <v>194</v>
      </c>
      <c r="S123" s="12"/>
      <c r="T123" s="12"/>
      <c r="U123" s="1"/>
      <c r="V123" s="1"/>
      <c r="W123" s="1"/>
      <c r="X123" s="1"/>
      <c r="Y123" s="1"/>
      <c r="Z123" s="1"/>
      <c r="AA123" s="1"/>
      <c r="AB123" s="1"/>
    </row>
    <row r="124" spans="1:28" ht="66" x14ac:dyDescent="0.25">
      <c r="A124" s="18" t="str">
        <f t="shared" si="4"/>
        <v>THEMMOI_BN_94</v>
      </c>
      <c r="B124" s="19" t="s">
        <v>53</v>
      </c>
      <c r="C124" s="19" t="s">
        <v>54</v>
      </c>
      <c r="D124" s="19" t="s">
        <v>44</v>
      </c>
      <c r="E124" s="20" t="s">
        <v>23</v>
      </c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1" t="str">
        <f t="shared" si="19"/>
        <v>P</v>
      </c>
      <c r="R124" s="12" t="s">
        <v>194</v>
      </c>
      <c r="S124" s="12"/>
      <c r="T124" s="12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8" t="str">
        <f t="shared" si="4"/>
        <v/>
      </c>
      <c r="B125" s="31" t="s">
        <v>133</v>
      </c>
      <c r="C125" s="32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4"/>
      <c r="U125" s="7"/>
      <c r="V125" s="7"/>
      <c r="W125" s="7"/>
      <c r="X125" s="7"/>
      <c r="Y125" s="7"/>
      <c r="Z125" s="7"/>
      <c r="AA125" s="7"/>
      <c r="AB125" s="7"/>
    </row>
    <row r="126" spans="1:28" ht="49.5" x14ac:dyDescent="0.25">
      <c r="A126" s="18" t="str">
        <f t="shared" si="4"/>
        <v>THEMMOI_BN_95</v>
      </c>
      <c r="B126" s="12" t="s">
        <v>217</v>
      </c>
      <c r="C126" s="12" t="s">
        <v>134</v>
      </c>
      <c r="D126" s="12" t="s">
        <v>135</v>
      </c>
      <c r="E126" s="13" t="s">
        <v>23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21" t="str">
        <f t="shared" si="19"/>
        <v>P</v>
      </c>
      <c r="R126" s="12" t="s">
        <v>194</v>
      </c>
      <c r="S126" s="12"/>
      <c r="T126" s="12"/>
      <c r="U126" s="9"/>
      <c r="V126" s="9"/>
      <c r="W126" s="9"/>
      <c r="X126" s="9"/>
      <c r="Y126" s="9"/>
      <c r="Z126" s="9"/>
      <c r="AA126" s="9"/>
      <c r="AB126" s="9"/>
    </row>
    <row r="127" spans="1:28" ht="49.5" x14ac:dyDescent="0.25">
      <c r="A127" s="18" t="str">
        <f t="shared" si="4"/>
        <v>THEMMOI_BN_96</v>
      </c>
      <c r="B127" s="12" t="s">
        <v>218</v>
      </c>
      <c r="C127" s="12" t="s">
        <v>71</v>
      </c>
      <c r="D127" s="12" t="s">
        <v>117</v>
      </c>
      <c r="E127" s="13" t="s">
        <v>46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21" t="str">
        <f t="shared" ref="Q127:Q131" si="21">IF(OR(IF(G127="",IF(F127="",IF(E127="","",E127),F127),G127)="F",IF(J127="",IF(I127="",IF(H127="","",H127),I127),J127)="F",IF(M127="",IF(L127="",IF(K127="","",K127),L127),M127)="F",IF(P127="",IF(O127="",IF(N127="","",N127),O127),P127)="F")=TRUE,"F",IF(OR(IF(G127="",IF(F127="",IF(E127="","",E127),F127),G127)="PE",IF(J127="",IF(I127="",IF(H127="","",H127),I127),J127)="PE",IF(M127="",IF(L127="",IF(K127="","",K127),L127),M127)="PE",IF(P127="",IF(O127="",IF(N127="","",N127),O127),P127)="PE")=TRUE,"PE",IF(AND(IF(G127="",IF(F127="",IF(E127="","",E127),F127),G127)="",IF(J127="",IF(I127="",IF(H127="","",H127),I127),J127)="",IF(M127="",IF(L127="",IF(K127="","",K127),L127),M127)="",IF(P127="",IF(O127="",IF(N127="","",N127),O127),P127)="")=TRUE,"","P")))</f>
        <v>F</v>
      </c>
      <c r="R127" s="12" t="s">
        <v>194</v>
      </c>
      <c r="S127" s="12"/>
      <c r="T127" s="12" t="s">
        <v>219</v>
      </c>
      <c r="U127" s="9"/>
      <c r="V127" s="9"/>
      <c r="W127" s="9"/>
      <c r="X127" s="9"/>
      <c r="Y127" s="9"/>
      <c r="Z127" s="9"/>
      <c r="AA127" s="9"/>
      <c r="AB127" s="9"/>
    </row>
    <row r="128" spans="1:28" ht="33" x14ac:dyDescent="0.25">
      <c r="A128" s="18" t="str">
        <f t="shared" si="4"/>
        <v>THEMMOI_BN_97</v>
      </c>
      <c r="B128" s="12" t="s">
        <v>73</v>
      </c>
      <c r="C128" s="12" t="s">
        <v>71</v>
      </c>
      <c r="D128" s="12" t="s">
        <v>81</v>
      </c>
      <c r="E128" s="13" t="s">
        <v>46</v>
      </c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21" t="str">
        <f t="shared" si="21"/>
        <v>F</v>
      </c>
      <c r="R128" s="12" t="s">
        <v>194</v>
      </c>
      <c r="S128" s="12"/>
      <c r="T128" s="12"/>
      <c r="U128" s="9"/>
      <c r="V128" s="9"/>
      <c r="W128" s="9"/>
      <c r="X128" s="9"/>
      <c r="Y128" s="9"/>
      <c r="Z128" s="9"/>
      <c r="AA128" s="9"/>
      <c r="AB128" s="9"/>
    </row>
    <row r="129" spans="1:28" ht="33" x14ac:dyDescent="0.25">
      <c r="A129" s="18" t="str">
        <f t="shared" si="4"/>
        <v>THEMMOI_BN_98</v>
      </c>
      <c r="B129" s="12" t="s">
        <v>136</v>
      </c>
      <c r="C129" s="12" t="s">
        <v>76</v>
      </c>
      <c r="D129" s="12" t="s">
        <v>77</v>
      </c>
      <c r="E129" s="13" t="s">
        <v>23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21" t="str">
        <f t="shared" si="21"/>
        <v>P</v>
      </c>
      <c r="R129" s="12" t="s">
        <v>194</v>
      </c>
      <c r="S129" s="12"/>
      <c r="T129" s="12"/>
      <c r="U129" s="9"/>
      <c r="V129" s="9"/>
      <c r="W129" s="9"/>
      <c r="X129" s="9"/>
      <c r="Y129" s="9"/>
      <c r="Z129" s="9"/>
      <c r="AA129" s="9"/>
      <c r="AB129" s="9"/>
    </row>
    <row r="130" spans="1:28" ht="49.5" x14ac:dyDescent="0.25">
      <c r="A130" s="18" t="str">
        <f t="shared" si="4"/>
        <v>THEMMOI_BN_99</v>
      </c>
      <c r="B130" s="12" t="s">
        <v>65</v>
      </c>
      <c r="C130" s="12" t="s">
        <v>137</v>
      </c>
      <c r="D130" s="12" t="s">
        <v>138</v>
      </c>
      <c r="E130" s="13" t="s">
        <v>23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21" t="str">
        <f t="shared" si="21"/>
        <v>P</v>
      </c>
      <c r="R130" s="12" t="s">
        <v>194</v>
      </c>
      <c r="S130" s="12"/>
      <c r="T130" s="12"/>
      <c r="U130" s="9"/>
      <c r="V130" s="9"/>
      <c r="W130" s="9"/>
      <c r="X130" s="9"/>
      <c r="Y130" s="9"/>
      <c r="Z130" s="9"/>
      <c r="AA130" s="9"/>
      <c r="AB130" s="9"/>
    </row>
    <row r="131" spans="1:28" ht="49.5" x14ac:dyDescent="0.25">
      <c r="A131" s="18" t="str">
        <f t="shared" si="4"/>
        <v>THEMMOI_BN_100</v>
      </c>
      <c r="B131" s="12" t="s">
        <v>85</v>
      </c>
      <c r="C131" s="12" t="s">
        <v>139</v>
      </c>
      <c r="D131" s="12" t="s">
        <v>86</v>
      </c>
      <c r="E131" s="13" t="s">
        <v>23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21" t="str">
        <f t="shared" si="21"/>
        <v>P</v>
      </c>
      <c r="R131" s="12" t="s">
        <v>194</v>
      </c>
      <c r="S131" s="12"/>
      <c r="T131" s="12"/>
      <c r="U131" s="9"/>
      <c r="V131" s="9"/>
      <c r="W131" s="9"/>
      <c r="X131" s="9"/>
      <c r="Y131" s="9"/>
      <c r="Z131" s="9"/>
      <c r="AA131" s="9"/>
      <c r="AB131" s="9"/>
    </row>
    <row r="132" spans="1:28" x14ac:dyDescent="0.25">
      <c r="A132" s="18" t="str">
        <f t="shared" si="4"/>
        <v/>
      </c>
      <c r="B132" s="31" t="s">
        <v>140</v>
      </c>
      <c r="C132" s="32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4"/>
      <c r="U132" s="7"/>
      <c r="V132" s="7"/>
      <c r="W132" s="7"/>
      <c r="X132" s="7"/>
      <c r="Y132" s="7"/>
      <c r="Z132" s="7"/>
      <c r="AA132" s="7"/>
      <c r="AB132" s="7"/>
    </row>
    <row r="133" spans="1:28" ht="49.5" x14ac:dyDescent="0.25">
      <c r="A133" s="18" t="str">
        <f t="shared" si="4"/>
        <v>THEMMOI_BN_101</v>
      </c>
      <c r="B133" s="12" t="s">
        <v>38</v>
      </c>
      <c r="C133" s="12" t="s">
        <v>71</v>
      </c>
      <c r="D133" s="12" t="s">
        <v>122</v>
      </c>
      <c r="E133" s="13" t="s">
        <v>46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21" t="str">
        <f t="shared" ref="Q133:Q137" si="22">IF(OR(IF(G133="",IF(F133="",IF(E133="","",E133),F133),G133)="F",IF(J133="",IF(I133="",IF(H133="","",H133),I133),J133)="F",IF(M133="",IF(L133="",IF(K133="","",K133),L133),M133)="F",IF(P133="",IF(O133="",IF(N133="","",N133),O133),P133)="F")=TRUE,"F",IF(OR(IF(G133="",IF(F133="",IF(E133="","",E133),F133),G133)="PE",IF(J133="",IF(I133="",IF(H133="","",H133),I133),J133)="PE",IF(M133="",IF(L133="",IF(K133="","",K133),L133),M133)="PE",IF(P133="",IF(O133="",IF(N133="","",N133),O133),P133)="PE")=TRUE,"PE",IF(AND(IF(G133="",IF(F133="",IF(E133="","",E133),F133),G133)="",IF(J133="",IF(I133="",IF(H133="","",H133),I133),J133)="",IF(M133="",IF(L133="",IF(K133="","",K133),L133),M133)="",IF(P133="",IF(O133="",IF(N133="","",N133),O133),P133)="")=TRUE,"","P")))</f>
        <v>F</v>
      </c>
      <c r="R133" s="12" t="s">
        <v>194</v>
      </c>
      <c r="S133" s="12"/>
      <c r="T133" s="12" t="s">
        <v>221</v>
      </c>
      <c r="U133" s="9"/>
      <c r="V133" s="9"/>
      <c r="W133" s="9"/>
      <c r="X133" s="9"/>
      <c r="Y133" s="9"/>
      <c r="Z133" s="9"/>
      <c r="AA133" s="9"/>
      <c r="AB133" s="9"/>
    </row>
    <row r="134" spans="1:28" ht="33" x14ac:dyDescent="0.25">
      <c r="A134" s="18" t="str">
        <f t="shared" si="4"/>
        <v>THEMMOI_BN_102</v>
      </c>
      <c r="B134" s="12" t="s">
        <v>73</v>
      </c>
      <c r="C134" s="12" t="s">
        <v>71</v>
      </c>
      <c r="D134" s="12" t="s">
        <v>81</v>
      </c>
      <c r="E134" s="13" t="s">
        <v>23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21" t="str">
        <f t="shared" si="22"/>
        <v>P</v>
      </c>
      <c r="R134" s="12" t="s">
        <v>194</v>
      </c>
      <c r="S134" s="12"/>
      <c r="T134" s="12"/>
      <c r="U134" s="9"/>
      <c r="V134" s="9"/>
      <c r="W134" s="9"/>
      <c r="X134" s="9"/>
      <c r="Y134" s="9"/>
      <c r="Z134" s="9"/>
      <c r="AA134" s="9"/>
      <c r="AB134" s="9"/>
    </row>
    <row r="135" spans="1:28" ht="33" x14ac:dyDescent="0.25">
      <c r="A135" s="18" t="str">
        <f t="shared" si="4"/>
        <v>THEMMOI_BN_103</v>
      </c>
      <c r="B135" s="12" t="s">
        <v>75</v>
      </c>
      <c r="C135" s="12" t="s">
        <v>76</v>
      </c>
      <c r="D135" s="12" t="s">
        <v>77</v>
      </c>
      <c r="E135" s="13" t="s">
        <v>23</v>
      </c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21" t="str">
        <f t="shared" si="22"/>
        <v>P</v>
      </c>
      <c r="R135" s="12" t="s">
        <v>194</v>
      </c>
      <c r="S135" s="12"/>
      <c r="T135" s="12"/>
      <c r="U135" s="9"/>
      <c r="V135" s="9"/>
      <c r="W135" s="9"/>
      <c r="X135" s="9"/>
      <c r="Y135" s="9"/>
      <c r="Z135" s="9"/>
      <c r="AA135" s="9"/>
      <c r="AB135" s="9"/>
    </row>
    <row r="136" spans="1:28" ht="49.5" x14ac:dyDescent="0.25">
      <c r="A136" s="18" t="str">
        <f t="shared" si="4"/>
        <v>THEMMOI_BN_104</v>
      </c>
      <c r="B136" s="12" t="s">
        <v>65</v>
      </c>
      <c r="C136" s="12" t="s">
        <v>141</v>
      </c>
      <c r="D136" s="12" t="s">
        <v>142</v>
      </c>
      <c r="E136" s="13" t="s">
        <v>23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21" t="str">
        <f t="shared" si="22"/>
        <v>P</v>
      </c>
      <c r="R136" s="12" t="s">
        <v>194</v>
      </c>
      <c r="S136" s="12"/>
      <c r="T136" s="12"/>
      <c r="U136" s="9"/>
      <c r="V136" s="9"/>
      <c r="W136" s="9"/>
      <c r="X136" s="9"/>
      <c r="Y136" s="9"/>
      <c r="Z136" s="9"/>
      <c r="AA136" s="9"/>
      <c r="AB136" s="9"/>
    </row>
    <row r="137" spans="1:28" ht="49.5" x14ac:dyDescent="0.25">
      <c r="A137" s="18" t="str">
        <f t="shared" si="4"/>
        <v>THEMMOI_BN_105</v>
      </c>
      <c r="B137" s="12" t="s">
        <v>85</v>
      </c>
      <c r="C137" s="12" t="s">
        <v>143</v>
      </c>
      <c r="D137" s="12" t="s">
        <v>86</v>
      </c>
      <c r="E137" s="13" t="s">
        <v>23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21" t="str">
        <f t="shared" si="22"/>
        <v>P</v>
      </c>
      <c r="R137" s="12" t="s">
        <v>194</v>
      </c>
      <c r="S137" s="12"/>
      <c r="T137" s="12"/>
      <c r="U137" s="9"/>
      <c r="V137" s="9"/>
      <c r="W137" s="9"/>
      <c r="X137" s="9"/>
      <c r="Y137" s="9"/>
      <c r="Z137" s="9"/>
      <c r="AA137" s="9"/>
      <c r="AB137" s="9"/>
    </row>
    <row r="138" spans="1:28" ht="16.5" customHeight="1" x14ac:dyDescent="0.25">
      <c r="A138" s="18" t="str">
        <f t="shared" si="4"/>
        <v/>
      </c>
      <c r="B138" s="31" t="s">
        <v>144</v>
      </c>
      <c r="C138" s="32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4"/>
      <c r="U138" s="7"/>
      <c r="V138" s="7"/>
      <c r="W138" s="7"/>
      <c r="X138" s="7"/>
      <c r="Y138" s="7"/>
      <c r="Z138" s="7"/>
      <c r="AA138" s="7"/>
      <c r="AB138" s="7"/>
    </row>
    <row r="139" spans="1:28" ht="66" x14ac:dyDescent="0.25">
      <c r="A139" s="18" t="str">
        <f t="shared" si="4"/>
        <v>THEMMOI_BN_106</v>
      </c>
      <c r="B139" s="12" t="s">
        <v>38</v>
      </c>
      <c r="C139" s="12" t="s">
        <v>71</v>
      </c>
      <c r="D139" s="12" t="s">
        <v>127</v>
      </c>
      <c r="E139" s="13" t="s">
        <v>46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21" t="str">
        <f t="shared" ref="Q139:Q143" si="23">IF(OR(IF(G139="",IF(F139="",IF(E139="","",E139),F139),G139)="F",IF(J139="",IF(I139="",IF(H139="","",H139),I139),J139)="F",IF(M139="",IF(L139="",IF(K139="","",K139),L139),M139)="F",IF(P139="",IF(O139="",IF(N139="","",N139),O139),P139)="F")=TRUE,"F",IF(OR(IF(G139="",IF(F139="",IF(E139="","",E139),F139),G139)="PE",IF(J139="",IF(I139="",IF(H139="","",H139),I139),J139)="PE",IF(M139="",IF(L139="",IF(K139="","",K139),L139),M139)="PE",IF(P139="",IF(O139="",IF(N139="","",N139),O139),P139)="PE")=TRUE,"PE",IF(AND(IF(G139="",IF(F139="",IF(E139="","",E139),F139),G139)="",IF(J139="",IF(I139="",IF(H139="","",H139),I139),J139)="",IF(M139="",IF(L139="",IF(K139="","",K139),L139),M139)="",IF(P139="",IF(O139="",IF(N139="","",N139),O139),P139)="")=TRUE,"","P")))</f>
        <v>F</v>
      </c>
      <c r="R139" s="12" t="s">
        <v>194</v>
      </c>
      <c r="S139" s="12"/>
      <c r="T139" s="12" t="s">
        <v>222</v>
      </c>
      <c r="U139" s="9"/>
      <c r="V139" s="9"/>
      <c r="W139" s="9"/>
      <c r="X139" s="9"/>
      <c r="Y139" s="9"/>
      <c r="Z139" s="9"/>
      <c r="AA139" s="9"/>
      <c r="AB139" s="9"/>
    </row>
    <row r="140" spans="1:28" ht="33" x14ac:dyDescent="0.25">
      <c r="A140" s="18" t="str">
        <f t="shared" si="4"/>
        <v>THEMMOI_BN_107</v>
      </c>
      <c r="B140" s="12" t="s">
        <v>73</v>
      </c>
      <c r="C140" s="12" t="s">
        <v>71</v>
      </c>
      <c r="D140" s="12" t="s">
        <v>81</v>
      </c>
      <c r="E140" s="13" t="s">
        <v>23</v>
      </c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21" t="str">
        <f t="shared" si="23"/>
        <v>P</v>
      </c>
      <c r="R140" s="12" t="s">
        <v>194</v>
      </c>
      <c r="S140" s="12"/>
      <c r="T140" s="12"/>
      <c r="U140" s="9"/>
      <c r="V140" s="9"/>
      <c r="W140" s="9"/>
      <c r="X140" s="9"/>
      <c r="Y140" s="9"/>
      <c r="Z140" s="9"/>
      <c r="AA140" s="9"/>
      <c r="AB140" s="9"/>
    </row>
    <row r="141" spans="1:28" ht="33" x14ac:dyDescent="0.25">
      <c r="A141" s="18" t="str">
        <f t="shared" si="4"/>
        <v>THEMMOI_BN_108</v>
      </c>
      <c r="B141" s="12" t="s">
        <v>75</v>
      </c>
      <c r="C141" s="12" t="s">
        <v>76</v>
      </c>
      <c r="D141" s="12" t="s">
        <v>77</v>
      </c>
      <c r="E141" s="13" t="s">
        <v>23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21" t="str">
        <f t="shared" si="23"/>
        <v>P</v>
      </c>
      <c r="R141" s="12" t="s">
        <v>194</v>
      </c>
      <c r="S141" s="12"/>
      <c r="T141" s="12"/>
      <c r="U141" s="9"/>
      <c r="V141" s="9"/>
      <c r="W141" s="9"/>
      <c r="X141" s="9"/>
      <c r="Y141" s="9"/>
      <c r="Z141" s="9"/>
      <c r="AA141" s="9"/>
      <c r="AB141" s="9"/>
    </row>
    <row r="142" spans="1:28" ht="49.5" x14ac:dyDescent="0.25">
      <c r="A142" s="18" t="str">
        <f t="shared" si="4"/>
        <v>THEMMOI_BN_109</v>
      </c>
      <c r="B142" s="12" t="s">
        <v>65</v>
      </c>
      <c r="C142" s="12" t="s">
        <v>145</v>
      </c>
      <c r="D142" s="12" t="s">
        <v>146</v>
      </c>
      <c r="E142" s="13" t="s">
        <v>23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21" t="str">
        <f t="shared" si="23"/>
        <v>P</v>
      </c>
      <c r="R142" s="12" t="s">
        <v>194</v>
      </c>
      <c r="S142" s="12"/>
      <c r="T142" s="12"/>
      <c r="U142" s="9"/>
      <c r="V142" s="9"/>
      <c r="W142" s="9"/>
      <c r="X142" s="9"/>
      <c r="Y142" s="9"/>
      <c r="Z142" s="9"/>
      <c r="AA142" s="9"/>
      <c r="AB142" s="9"/>
    </row>
    <row r="143" spans="1:28" ht="49.5" x14ac:dyDescent="0.25">
      <c r="A143" s="18" t="str">
        <f t="shared" si="4"/>
        <v>THEMMOI_BN_110</v>
      </c>
      <c r="B143" s="12" t="s">
        <v>85</v>
      </c>
      <c r="C143" s="12" t="s">
        <v>147</v>
      </c>
      <c r="D143" s="12" t="s">
        <v>86</v>
      </c>
      <c r="E143" s="13" t="s">
        <v>23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21" t="str">
        <f t="shared" si="23"/>
        <v>P</v>
      </c>
      <c r="R143" s="12" t="s">
        <v>194</v>
      </c>
      <c r="S143" s="12"/>
      <c r="T143" s="12"/>
      <c r="U143" s="9"/>
      <c r="V143" s="9"/>
      <c r="W143" s="9"/>
      <c r="X143" s="9"/>
      <c r="Y143" s="9"/>
      <c r="Z143" s="9"/>
      <c r="AA143" s="9"/>
      <c r="AB143" s="9"/>
    </row>
    <row r="144" spans="1:28" x14ac:dyDescent="0.25">
      <c r="A144" s="18" t="str">
        <f t="shared" si="4"/>
        <v/>
      </c>
      <c r="B144" s="31" t="s">
        <v>148</v>
      </c>
      <c r="C144" s="32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4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8" t="str">
        <f t="shared" si="4"/>
        <v>THEMMOI_BN_111</v>
      </c>
      <c r="B145" s="12" t="s">
        <v>38</v>
      </c>
      <c r="C145" s="12" t="s">
        <v>38</v>
      </c>
      <c r="D145" s="12" t="s">
        <v>39</v>
      </c>
      <c r="E145" s="13" t="s">
        <v>23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21" t="str">
        <f t="shared" ref="Q145:Q151" si="24">IF(OR(IF(G145="",IF(F145="",IF(E145="","",E145),F145),G145)="F",IF(J145="",IF(I145="",IF(H145="","",H145),I145),J145)="F",IF(M145="",IF(L145="",IF(K145="","",K145),L145),M145)="F",IF(P145="",IF(O145="",IF(N145="","",N145),O145),P145)="F")=TRUE,"F",IF(OR(IF(G145="",IF(F145="",IF(E145="","",E145),F145),G145)="PE",IF(J145="",IF(I145="",IF(H145="","",H145),I145),J145)="PE",IF(M145="",IF(L145="",IF(K145="","",K145),L145),M145)="PE",IF(P145="",IF(O145="",IF(N145="","",N145),O145),P145)="PE")=TRUE,"PE",IF(AND(IF(G145="",IF(F145="",IF(E145="","",E145),F145),G145)="",IF(J145="",IF(I145="",IF(H145="","",H145),I145),J145)="",IF(M145="",IF(L145="",IF(K145="","",K145),L145),M145)="",IF(P145="",IF(O145="",IF(N145="","",N145),O145),P145)="")=TRUE,"","P")))</f>
        <v>P</v>
      </c>
      <c r="R145" s="12" t="s">
        <v>194</v>
      </c>
      <c r="S145" s="12"/>
      <c r="T145" s="12"/>
      <c r="U145" s="9"/>
      <c r="V145" s="9"/>
      <c r="W145" s="9"/>
      <c r="X145" s="9"/>
      <c r="Y145" s="9"/>
      <c r="Z145" s="9"/>
      <c r="AA145" s="9"/>
      <c r="AB145" s="9"/>
    </row>
    <row r="146" spans="1:28" ht="49.5" x14ac:dyDescent="0.25">
      <c r="A146" s="18" t="str">
        <f t="shared" si="4"/>
        <v>THEMMOI_BN_112</v>
      </c>
      <c r="B146" s="19" t="s">
        <v>115</v>
      </c>
      <c r="C146" s="19" t="s">
        <v>41</v>
      </c>
      <c r="D146" s="19" t="s">
        <v>84</v>
      </c>
      <c r="E146" s="20" t="s">
        <v>23</v>
      </c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1" t="str">
        <f t="shared" si="24"/>
        <v>P</v>
      </c>
      <c r="R146" s="12" t="s">
        <v>194</v>
      </c>
      <c r="S146" s="12"/>
      <c r="T146" s="12"/>
      <c r="U146" s="1"/>
      <c r="V146" s="1"/>
      <c r="W146" s="1"/>
      <c r="X146" s="1"/>
      <c r="Y146" s="1"/>
      <c r="Z146" s="1"/>
      <c r="AA146" s="1"/>
      <c r="AB146" s="1"/>
    </row>
    <row r="147" spans="1:28" ht="66" x14ac:dyDescent="0.25">
      <c r="A147" s="18" t="str">
        <f t="shared" si="4"/>
        <v>THEMMOI_BN_113</v>
      </c>
      <c r="B147" s="19" t="s">
        <v>42</v>
      </c>
      <c r="C147" s="19" t="s">
        <v>43</v>
      </c>
      <c r="D147" s="19" t="s">
        <v>44</v>
      </c>
      <c r="E147" s="13" t="s">
        <v>23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21" t="str">
        <f t="shared" si="24"/>
        <v>P</v>
      </c>
      <c r="R147" s="12" t="s">
        <v>194</v>
      </c>
      <c r="S147" s="12"/>
      <c r="T147" s="12"/>
      <c r="U147" s="9"/>
      <c r="V147" s="9"/>
      <c r="W147" s="9"/>
      <c r="X147" s="9"/>
      <c r="Y147" s="9"/>
      <c r="Z147" s="9"/>
      <c r="AA147" s="9"/>
      <c r="AB147" s="9"/>
    </row>
    <row r="148" spans="1:28" ht="66" x14ac:dyDescent="0.25">
      <c r="A148" s="18" t="str">
        <f t="shared" si="4"/>
        <v>THEMMOI_BN_114</v>
      </c>
      <c r="B148" s="19" t="s">
        <v>208</v>
      </c>
      <c r="C148" s="19" t="s">
        <v>223</v>
      </c>
      <c r="D148" s="19" t="s">
        <v>45</v>
      </c>
      <c r="E148" s="13" t="s">
        <v>23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21" t="str">
        <f t="shared" si="24"/>
        <v>P</v>
      </c>
      <c r="R148" s="12" t="s">
        <v>194</v>
      </c>
      <c r="S148" s="12"/>
      <c r="T148" s="12"/>
      <c r="U148" s="9"/>
      <c r="V148" s="9"/>
      <c r="W148" s="9"/>
      <c r="X148" s="9"/>
      <c r="Y148" s="9"/>
      <c r="Z148" s="9"/>
      <c r="AA148" s="9"/>
      <c r="AB148" s="9"/>
    </row>
    <row r="149" spans="1:28" ht="66" x14ac:dyDescent="0.25">
      <c r="A149" s="18" t="str">
        <f t="shared" si="4"/>
        <v>THEMMOI_BN_115</v>
      </c>
      <c r="B149" s="20" t="s">
        <v>47</v>
      </c>
      <c r="C149" s="19" t="s">
        <v>48</v>
      </c>
      <c r="D149" s="19" t="s">
        <v>49</v>
      </c>
      <c r="E149" s="20" t="s">
        <v>23</v>
      </c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1" t="str">
        <f t="shared" si="24"/>
        <v>P</v>
      </c>
      <c r="R149" s="12" t="s">
        <v>194</v>
      </c>
      <c r="S149" s="12"/>
      <c r="T149" s="12"/>
      <c r="U149" s="1"/>
      <c r="V149" s="1"/>
      <c r="W149" s="1"/>
      <c r="X149" s="1"/>
      <c r="Y149" s="1"/>
      <c r="Z149" s="1"/>
      <c r="AA149" s="1"/>
      <c r="AB149" s="1"/>
    </row>
    <row r="150" spans="1:28" ht="66" x14ac:dyDescent="0.25">
      <c r="A150" s="18" t="str">
        <f t="shared" si="4"/>
        <v>THEMMOI_BN_116</v>
      </c>
      <c r="B150" s="20" t="s">
        <v>50</v>
      </c>
      <c r="C150" s="19" t="s">
        <v>51</v>
      </c>
      <c r="D150" s="19" t="s">
        <v>52</v>
      </c>
      <c r="E150" s="20" t="s">
        <v>23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1" t="str">
        <f t="shared" si="24"/>
        <v>P</v>
      </c>
      <c r="R150" s="12" t="s">
        <v>194</v>
      </c>
      <c r="S150" s="12"/>
      <c r="T150" s="12"/>
      <c r="U150" s="1"/>
      <c r="V150" s="1"/>
      <c r="W150" s="1"/>
      <c r="X150" s="1"/>
      <c r="Y150" s="1"/>
      <c r="Z150" s="1"/>
      <c r="AA150" s="1"/>
      <c r="AB150" s="1"/>
    </row>
    <row r="151" spans="1:28" ht="66" x14ac:dyDescent="0.25">
      <c r="A151" s="18" t="str">
        <f t="shared" si="4"/>
        <v>THEMMOI_BN_117</v>
      </c>
      <c r="B151" s="19" t="s">
        <v>53</v>
      </c>
      <c r="C151" s="19" t="s">
        <v>54</v>
      </c>
      <c r="D151" s="19" t="s">
        <v>44</v>
      </c>
      <c r="E151" s="20" t="s">
        <v>23</v>
      </c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1" t="str">
        <f t="shared" si="24"/>
        <v>P</v>
      </c>
      <c r="R151" s="12" t="s">
        <v>194</v>
      </c>
      <c r="S151" s="12"/>
      <c r="T151" s="12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8" t="str">
        <f t="shared" si="4"/>
        <v/>
      </c>
      <c r="B152" s="31" t="s">
        <v>149</v>
      </c>
      <c r="C152" s="32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6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8" t="str">
        <f t="shared" si="4"/>
        <v>THEMMOI_BN_118</v>
      </c>
      <c r="B153" s="12" t="s">
        <v>38</v>
      </c>
      <c r="C153" s="12" t="s">
        <v>38</v>
      </c>
      <c r="D153" s="12" t="s">
        <v>39</v>
      </c>
      <c r="E153" s="13" t="s">
        <v>23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21" t="str">
        <f t="shared" ref="Q153:Q159" si="25">IF(OR(IF(G153="",IF(F153="",IF(E153="","",E153),F153),G153)="F",IF(J153="",IF(I153="",IF(H153="","",H153),I153),J153)="F",IF(M153="",IF(L153="",IF(K153="","",K153),L153),M153)="F",IF(P153="",IF(O153="",IF(N153="","",N153),O153),P153)="F")=TRUE,"F",IF(OR(IF(G153="",IF(F153="",IF(E153="","",E153),F153),G153)="PE",IF(J153="",IF(I153="",IF(H153="","",H153),I153),J153)="PE",IF(M153="",IF(L153="",IF(K153="","",K153),L153),M153)="PE",IF(P153="",IF(O153="",IF(N153="","",N153),O153),P153)="PE")=TRUE,"PE",IF(AND(IF(G153="",IF(F153="",IF(E153="","",E153),F153),G153)="",IF(J153="",IF(I153="",IF(H153="","",H153),I153),J153)="",IF(M153="",IF(L153="",IF(K153="","",K153),L153),M153)="",IF(P153="",IF(O153="",IF(N153="","",N153),O153),P153)="")=TRUE,"","P")))</f>
        <v>P</v>
      </c>
      <c r="R153" s="12" t="s">
        <v>194</v>
      </c>
      <c r="S153" s="12"/>
      <c r="T153" s="12"/>
      <c r="U153" s="9"/>
      <c r="V153" s="9"/>
      <c r="W153" s="9"/>
      <c r="X153" s="9"/>
      <c r="Y153" s="9"/>
      <c r="Z153" s="9"/>
      <c r="AA153" s="9"/>
      <c r="AB153" s="9"/>
    </row>
    <row r="154" spans="1:28" ht="49.5" x14ac:dyDescent="0.25">
      <c r="A154" s="18" t="str">
        <f t="shared" si="4"/>
        <v>THEMMOI_BN_119</v>
      </c>
      <c r="B154" s="19" t="s">
        <v>115</v>
      </c>
      <c r="C154" s="19" t="s">
        <v>41</v>
      </c>
      <c r="D154" s="19" t="s">
        <v>84</v>
      </c>
      <c r="E154" s="20" t="s">
        <v>23</v>
      </c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1" t="str">
        <f t="shared" si="25"/>
        <v>P</v>
      </c>
      <c r="R154" s="12" t="s">
        <v>194</v>
      </c>
      <c r="S154" s="12"/>
      <c r="T154" s="12"/>
      <c r="U154" s="1"/>
      <c r="V154" s="1"/>
      <c r="W154" s="1"/>
      <c r="X154" s="1"/>
      <c r="Y154" s="1"/>
      <c r="Z154" s="1"/>
      <c r="AA154" s="1"/>
      <c r="AB154" s="1"/>
    </row>
    <row r="155" spans="1:28" ht="66" x14ac:dyDescent="0.25">
      <c r="A155" s="18" t="str">
        <f t="shared" si="4"/>
        <v>THEMMOI_BN_120</v>
      </c>
      <c r="B155" s="19" t="s">
        <v>240</v>
      </c>
      <c r="C155" s="19" t="s">
        <v>43</v>
      </c>
      <c r="D155" s="19" t="s">
        <v>44</v>
      </c>
      <c r="E155" s="13" t="s">
        <v>23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21" t="str">
        <f t="shared" si="25"/>
        <v>P</v>
      </c>
      <c r="R155" s="12" t="s">
        <v>194</v>
      </c>
      <c r="S155" s="12"/>
      <c r="T155" s="12"/>
      <c r="U155" s="9"/>
      <c r="V155" s="9"/>
      <c r="W155" s="9"/>
      <c r="X155" s="9"/>
      <c r="Y155" s="9"/>
      <c r="Z155" s="9"/>
      <c r="AA155" s="9"/>
      <c r="AB155" s="9"/>
    </row>
    <row r="156" spans="1:28" ht="66" x14ac:dyDescent="0.25">
      <c r="A156" s="18" t="str">
        <f t="shared" si="4"/>
        <v>THEMMOI_BN_121</v>
      </c>
      <c r="B156" s="19" t="s">
        <v>208</v>
      </c>
      <c r="C156" s="19" t="s">
        <v>216</v>
      </c>
      <c r="D156" s="19" t="s">
        <v>45</v>
      </c>
      <c r="E156" s="13" t="s">
        <v>23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21" t="str">
        <f t="shared" si="25"/>
        <v>P</v>
      </c>
      <c r="R156" s="12" t="s">
        <v>194</v>
      </c>
      <c r="S156" s="12"/>
      <c r="T156" s="12"/>
      <c r="U156" s="9"/>
      <c r="V156" s="9"/>
      <c r="W156" s="9"/>
      <c r="X156" s="9"/>
      <c r="Y156" s="9"/>
      <c r="Z156" s="9"/>
      <c r="AA156" s="9"/>
      <c r="AB156" s="9"/>
    </row>
    <row r="157" spans="1:28" ht="66" x14ac:dyDescent="0.25">
      <c r="A157" s="18" t="str">
        <f t="shared" si="4"/>
        <v>THEMMOI_BN_122</v>
      </c>
      <c r="B157" s="20" t="s">
        <v>47</v>
      </c>
      <c r="C157" s="19" t="s">
        <v>48</v>
      </c>
      <c r="D157" s="19" t="s">
        <v>49</v>
      </c>
      <c r="E157" s="20" t="s">
        <v>23</v>
      </c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1" t="str">
        <f t="shared" si="25"/>
        <v>P</v>
      </c>
      <c r="R157" s="12" t="s">
        <v>194</v>
      </c>
      <c r="S157" s="12"/>
      <c r="T157" s="12"/>
      <c r="U157" s="1"/>
      <c r="V157" s="1"/>
      <c r="W157" s="1"/>
      <c r="X157" s="1"/>
      <c r="Y157" s="1"/>
      <c r="Z157" s="1"/>
      <c r="AA157" s="1"/>
      <c r="AB157" s="1"/>
    </row>
    <row r="158" spans="1:28" ht="66" x14ac:dyDescent="0.25">
      <c r="A158" s="18" t="str">
        <f t="shared" si="4"/>
        <v>THEMMOI_BN_123</v>
      </c>
      <c r="B158" s="20" t="s">
        <v>50</v>
      </c>
      <c r="C158" s="19" t="s">
        <v>51</v>
      </c>
      <c r="D158" s="19" t="s">
        <v>52</v>
      </c>
      <c r="E158" s="20" t="s">
        <v>23</v>
      </c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1" t="str">
        <f t="shared" si="25"/>
        <v>P</v>
      </c>
      <c r="R158" s="12" t="s">
        <v>194</v>
      </c>
      <c r="S158" s="12"/>
      <c r="T158" s="12"/>
      <c r="U158" s="1"/>
      <c r="V158" s="1"/>
      <c r="W158" s="1"/>
      <c r="X158" s="1"/>
      <c r="Y158" s="1"/>
      <c r="Z158" s="1"/>
      <c r="AA158" s="1"/>
      <c r="AB158" s="1"/>
    </row>
    <row r="159" spans="1:28" ht="66" x14ac:dyDescent="0.25">
      <c r="A159" s="18" t="str">
        <f t="shared" si="4"/>
        <v>THEMMOI_BN_124</v>
      </c>
      <c r="B159" s="19" t="s">
        <v>53</v>
      </c>
      <c r="C159" s="19" t="s">
        <v>54</v>
      </c>
      <c r="D159" s="19" t="s">
        <v>44</v>
      </c>
      <c r="E159" s="20" t="s">
        <v>23</v>
      </c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1" t="str">
        <f t="shared" si="25"/>
        <v>P</v>
      </c>
      <c r="R159" s="12" t="s">
        <v>194</v>
      </c>
      <c r="S159" s="12"/>
      <c r="T159" s="12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8" t="str">
        <f t="shared" ref="A160:A168" si="26">IF(AND(D160="",D160=""),"",$D$3&amp;"_"&amp;ROW()-11-COUNTBLANK($D$12:D160))</f>
        <v/>
      </c>
      <c r="B160" s="31" t="s">
        <v>224</v>
      </c>
      <c r="C160" s="32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6"/>
      <c r="U160" s="7"/>
      <c r="V160" s="7"/>
      <c r="W160" s="7"/>
      <c r="X160" s="7"/>
      <c r="Y160" s="7"/>
      <c r="Z160" s="7"/>
      <c r="AA160" s="7"/>
      <c r="AB160" s="7"/>
    </row>
    <row r="161" spans="1:28" ht="33" x14ac:dyDescent="0.25">
      <c r="A161" s="18" t="str">
        <f t="shared" si="26"/>
        <v>THEMMOI_BN_125</v>
      </c>
      <c r="B161" s="12" t="s">
        <v>38</v>
      </c>
      <c r="C161" s="12" t="s">
        <v>71</v>
      </c>
      <c r="D161" s="12" t="s">
        <v>227</v>
      </c>
      <c r="E161" s="13" t="s">
        <v>23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21" t="str">
        <f t="shared" ref="Q161:Q168" si="27">IF(OR(IF(G161="",IF(F161="",IF(E161="","",E161),F161),G161)="F",IF(J161="",IF(I161="",IF(H161="","",H161),I161),J161)="F",IF(M161="",IF(L161="",IF(K161="","",K161),L161),M161)="F",IF(P161="",IF(O161="",IF(N161="","",N161),O161),P161)="F")=TRUE,"F",IF(OR(IF(G161="",IF(F161="",IF(E161="","",E161),F161),G161)="PE",IF(J161="",IF(I161="",IF(H161="","",H161),I161),J161)="PE",IF(M161="",IF(L161="",IF(K161="","",K161),L161),M161)="PE",IF(P161="",IF(O161="",IF(N161="","",N161),O161),P161)="PE")=TRUE,"PE",IF(AND(IF(G161="",IF(F161="",IF(E161="","",E161),F161),G161)="",IF(J161="",IF(I161="",IF(H161="","",H161),I161),J161)="",IF(M161="",IF(L161="",IF(K161="","",K161),L161),M161)="",IF(P161="",IF(O161="",IF(N161="","",N161),O161),P161)="")=TRUE,"","P")))</f>
        <v>P</v>
      </c>
      <c r="R161" s="12" t="s">
        <v>194</v>
      </c>
      <c r="S161" s="12"/>
      <c r="T161" s="12"/>
      <c r="U161" s="9"/>
      <c r="V161" s="9"/>
      <c r="W161" s="9"/>
      <c r="X161" s="9"/>
      <c r="Y161" s="9"/>
      <c r="Z161" s="9"/>
      <c r="AA161" s="9"/>
      <c r="AB161" s="9"/>
    </row>
    <row r="162" spans="1:28" ht="33" x14ac:dyDescent="0.25">
      <c r="A162" s="18" t="str">
        <f t="shared" si="26"/>
        <v>THEMMOI_BN_126</v>
      </c>
      <c r="B162" s="12" t="s">
        <v>73</v>
      </c>
      <c r="C162" s="12" t="s">
        <v>71</v>
      </c>
      <c r="D162" s="12" t="s">
        <v>81</v>
      </c>
      <c r="E162" s="13" t="s">
        <v>23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21" t="str">
        <f t="shared" si="27"/>
        <v>P</v>
      </c>
      <c r="R162" s="12" t="s">
        <v>194</v>
      </c>
      <c r="S162" s="12"/>
      <c r="T162" s="12"/>
      <c r="U162" s="9"/>
      <c r="V162" s="9"/>
      <c r="W162" s="9"/>
      <c r="X162" s="9"/>
      <c r="Y162" s="9"/>
      <c r="Z162" s="9"/>
      <c r="AA162" s="9"/>
      <c r="AB162" s="9"/>
    </row>
    <row r="163" spans="1:28" ht="33" x14ac:dyDescent="0.25">
      <c r="A163" s="18" t="str">
        <f t="shared" si="26"/>
        <v>THEMMOI_BN_127</v>
      </c>
      <c r="B163" s="12" t="s">
        <v>75</v>
      </c>
      <c r="C163" s="12" t="s">
        <v>76</v>
      </c>
      <c r="D163" s="12" t="s">
        <v>77</v>
      </c>
      <c r="E163" s="13" t="s">
        <v>23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21" t="str">
        <f t="shared" si="27"/>
        <v>P</v>
      </c>
      <c r="R163" s="12" t="s">
        <v>194</v>
      </c>
      <c r="S163" s="12"/>
      <c r="T163" s="12"/>
      <c r="U163" s="9"/>
      <c r="V163" s="9"/>
      <c r="W163" s="9"/>
      <c r="X163" s="9"/>
      <c r="Y163" s="9"/>
      <c r="Z163" s="9"/>
      <c r="AA163" s="9"/>
      <c r="AB163" s="9"/>
    </row>
    <row r="164" spans="1:28" ht="49.5" x14ac:dyDescent="0.25">
      <c r="A164" s="18" t="str">
        <f t="shared" si="26"/>
        <v>THEMMOI_BN_128</v>
      </c>
      <c r="B164" s="12" t="s">
        <v>65</v>
      </c>
      <c r="C164" s="12" t="s">
        <v>225</v>
      </c>
      <c r="D164" s="12" t="s">
        <v>226</v>
      </c>
      <c r="E164" s="13" t="s">
        <v>23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21" t="str">
        <f t="shared" si="27"/>
        <v>P</v>
      </c>
      <c r="R164" s="12" t="s">
        <v>194</v>
      </c>
      <c r="S164" s="12"/>
      <c r="T164" s="12"/>
      <c r="U164" s="9"/>
      <c r="V164" s="9"/>
      <c r="W164" s="9"/>
      <c r="X164" s="9"/>
      <c r="Y164" s="9"/>
      <c r="Z164" s="9"/>
      <c r="AA164" s="9"/>
      <c r="AB164" s="9"/>
    </row>
    <row r="165" spans="1:28" ht="16.5" customHeight="1" x14ac:dyDescent="0.25">
      <c r="A165" s="18"/>
      <c r="B165" s="37" t="s">
        <v>230</v>
      </c>
      <c r="C165" s="38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4"/>
      <c r="U165" s="9"/>
      <c r="V165" s="9"/>
      <c r="W165" s="9"/>
      <c r="X165" s="9"/>
      <c r="Y165" s="9"/>
      <c r="Z165" s="9"/>
      <c r="AA165" s="9"/>
      <c r="AB165" s="9"/>
    </row>
    <row r="166" spans="1:28" ht="33" x14ac:dyDescent="0.25">
      <c r="A166" s="18" t="str">
        <f t="shared" si="26"/>
        <v>THEMMOI_BN_129</v>
      </c>
      <c r="B166" s="22" t="s">
        <v>228</v>
      </c>
      <c r="C166" s="22" t="s">
        <v>229</v>
      </c>
      <c r="D166" s="22" t="s">
        <v>231</v>
      </c>
      <c r="E166" s="23" t="s">
        <v>23</v>
      </c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1" t="str">
        <f t="shared" si="27"/>
        <v>P</v>
      </c>
      <c r="R166" s="23"/>
      <c r="S166" s="23"/>
      <c r="T166" s="23"/>
      <c r="W166" s="9"/>
      <c r="X166" s="9"/>
      <c r="Y166" s="9"/>
      <c r="Z166" s="9"/>
      <c r="AA166" s="9"/>
      <c r="AB166" s="9"/>
    </row>
    <row r="167" spans="1:28" ht="66" x14ac:dyDescent="0.25">
      <c r="A167" s="18" t="str">
        <f t="shared" si="26"/>
        <v>THEMMOI_BN_130</v>
      </c>
      <c r="B167" s="24" t="s">
        <v>232</v>
      </c>
      <c r="C167" s="24" t="s">
        <v>233</v>
      </c>
      <c r="D167" s="24" t="s">
        <v>234</v>
      </c>
      <c r="E167" s="13" t="s">
        <v>23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21" t="str">
        <f t="shared" si="27"/>
        <v>P</v>
      </c>
      <c r="R167" s="12"/>
      <c r="S167" s="12"/>
      <c r="T167" s="12"/>
      <c r="U167" s="9"/>
      <c r="V167" s="9"/>
      <c r="W167" s="9"/>
      <c r="X167" s="9"/>
      <c r="Y167" s="9"/>
      <c r="Z167" s="9"/>
      <c r="AA167" s="9"/>
      <c r="AB167" s="9"/>
    </row>
    <row r="168" spans="1:28" ht="66" x14ac:dyDescent="0.25">
      <c r="A168" s="18" t="str">
        <f t="shared" si="26"/>
        <v>THEMMOI_BN_131</v>
      </c>
      <c r="B168" s="24" t="s">
        <v>235</v>
      </c>
      <c r="C168" s="24" t="s">
        <v>236</v>
      </c>
      <c r="D168" s="24" t="s">
        <v>237</v>
      </c>
      <c r="E168" s="13" t="s">
        <v>23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21" t="str">
        <f t="shared" si="27"/>
        <v>P</v>
      </c>
      <c r="R168" s="12"/>
      <c r="S168" s="12"/>
      <c r="T168" s="12"/>
      <c r="U168" s="9"/>
      <c r="V168" s="9"/>
      <c r="W168" s="9"/>
      <c r="X168" s="9"/>
      <c r="Y168" s="9"/>
      <c r="Z168" s="9"/>
      <c r="AA168" s="9"/>
      <c r="AB168" s="9"/>
    </row>
    <row r="169" spans="1:28" x14ac:dyDescent="0.25">
      <c r="A169" s="18" t="str">
        <f t="shared" si="4"/>
        <v/>
      </c>
      <c r="B169" s="31" t="s">
        <v>150</v>
      </c>
      <c r="C169" s="32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4"/>
      <c r="U169" s="7"/>
      <c r="V169" s="7"/>
      <c r="W169" s="7"/>
      <c r="X169" s="7"/>
      <c r="Y169" s="7"/>
      <c r="Z169" s="7"/>
      <c r="AA169" s="7"/>
      <c r="AB169" s="7"/>
    </row>
    <row r="170" spans="1:28" ht="99" x14ac:dyDescent="0.25">
      <c r="A170" s="18" t="str">
        <f t="shared" si="4"/>
        <v>THEMMOI_BN_132</v>
      </c>
      <c r="B170" s="12" t="s">
        <v>38</v>
      </c>
      <c r="C170" s="12" t="s">
        <v>71</v>
      </c>
      <c r="D170" s="12" t="s">
        <v>238</v>
      </c>
      <c r="E170" s="13" t="s">
        <v>23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21" t="str">
        <f t="shared" ref="Q170:Q173" si="28">IF(OR(IF(G170="",IF(F170="",IF(E170="","",E170),F170),G170)="F",IF(J170="",IF(I170="",IF(H170="","",H170),I170),J170)="F",IF(M170="",IF(L170="",IF(K170="","",K170),L170),M170)="F",IF(P170="",IF(O170="",IF(N170="","",N170),O170),P170)="F")=TRUE,"F",IF(OR(IF(G170="",IF(F170="",IF(E170="","",E170),F170),G170)="PE",IF(J170="",IF(I170="",IF(H170="","",H170),I170),J170)="PE",IF(M170="",IF(L170="",IF(K170="","",K170),L170),M170)="PE",IF(P170="",IF(O170="",IF(N170="","",N170),O170),P170)="PE")=TRUE,"PE",IF(AND(IF(G170="",IF(F170="",IF(E170="","",E170),F170),G170)="",IF(J170="",IF(I170="",IF(H170="","",H170),I170),J170)="",IF(M170="",IF(L170="",IF(K170="","",K170),L170),M170)="",IF(P170="",IF(O170="",IF(N170="","",N170),O170),P170)="")=TRUE,"","P")))</f>
        <v>P</v>
      </c>
      <c r="R170" s="12" t="s">
        <v>194</v>
      </c>
      <c r="S170" s="12"/>
      <c r="T170" s="12"/>
      <c r="U170" s="9"/>
      <c r="V170" s="9"/>
      <c r="W170" s="9"/>
      <c r="X170" s="9"/>
      <c r="Y170" s="9"/>
      <c r="Z170" s="9"/>
      <c r="AA170" s="9"/>
      <c r="AB170" s="9"/>
    </row>
    <row r="171" spans="1:28" ht="33" x14ac:dyDescent="0.25">
      <c r="A171" s="18" t="str">
        <f t="shared" si="4"/>
        <v>THEMMOI_BN_133</v>
      </c>
      <c r="B171" s="12" t="s">
        <v>73</v>
      </c>
      <c r="C171" s="12" t="s">
        <v>71</v>
      </c>
      <c r="D171" s="12" t="s">
        <v>81</v>
      </c>
      <c r="E171" s="13" t="s">
        <v>46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21" t="str">
        <f t="shared" si="28"/>
        <v>F</v>
      </c>
      <c r="R171" s="12" t="s">
        <v>194</v>
      </c>
      <c r="S171" s="12"/>
      <c r="T171" s="12"/>
      <c r="U171" s="9"/>
      <c r="V171" s="9"/>
      <c r="W171" s="9"/>
      <c r="X171" s="9"/>
      <c r="Y171" s="9"/>
      <c r="Z171" s="9"/>
      <c r="AA171" s="9"/>
      <c r="AB171" s="9"/>
    </row>
    <row r="172" spans="1:28" ht="33" x14ac:dyDescent="0.25">
      <c r="A172" s="18" t="str">
        <f t="shared" si="4"/>
        <v>THEMMOI_BN_134</v>
      </c>
      <c r="B172" s="12" t="s">
        <v>75</v>
      </c>
      <c r="C172" s="12" t="s">
        <v>76</v>
      </c>
      <c r="D172" s="12" t="s">
        <v>77</v>
      </c>
      <c r="E172" s="13" t="s">
        <v>23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21" t="str">
        <f t="shared" si="28"/>
        <v>P</v>
      </c>
      <c r="R172" s="12" t="s">
        <v>194</v>
      </c>
      <c r="S172" s="12"/>
      <c r="T172" s="12"/>
      <c r="U172" s="9"/>
      <c r="V172" s="9"/>
      <c r="W172" s="9"/>
      <c r="X172" s="9"/>
      <c r="Y172" s="9"/>
      <c r="Z172" s="9"/>
      <c r="AA172" s="9"/>
      <c r="AB172" s="9"/>
    </row>
    <row r="173" spans="1:28" ht="49.5" x14ac:dyDescent="0.25">
      <c r="A173" s="18" t="str">
        <f t="shared" si="4"/>
        <v>THEMMOI_BN_135</v>
      </c>
      <c r="B173" s="12" t="s">
        <v>65</v>
      </c>
      <c r="C173" s="12" t="s">
        <v>151</v>
      </c>
      <c r="D173" s="12" t="s">
        <v>152</v>
      </c>
      <c r="E173" s="13" t="s">
        <v>23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21" t="str">
        <f t="shared" si="28"/>
        <v>P</v>
      </c>
      <c r="R173" s="12" t="s">
        <v>194</v>
      </c>
      <c r="S173" s="12"/>
      <c r="T173" s="12"/>
      <c r="U173" s="9"/>
      <c r="V173" s="9"/>
      <c r="W173" s="9"/>
      <c r="X173" s="9"/>
      <c r="Y173" s="9"/>
      <c r="Z173" s="9"/>
      <c r="AA173" s="9"/>
      <c r="AB173" s="9"/>
    </row>
    <row r="174" spans="1:28" x14ac:dyDescent="0.25">
      <c r="A174" s="18" t="str">
        <f t="shared" si="4"/>
        <v/>
      </c>
      <c r="B174" s="31" t="s">
        <v>153</v>
      </c>
      <c r="C174" s="32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4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8" t="str">
        <f t="shared" si="4"/>
        <v>THEMMOI_BN_136</v>
      </c>
      <c r="B175" s="12" t="s">
        <v>38</v>
      </c>
      <c r="C175" s="12" t="s">
        <v>38</v>
      </c>
      <c r="D175" s="12" t="s">
        <v>39</v>
      </c>
      <c r="E175" s="13" t="s">
        <v>23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21" t="str">
        <f t="shared" ref="Q175:Q181" si="29">IF(OR(IF(G175="",IF(F175="",IF(E175="","",E175),F175),G175)="F",IF(J175="",IF(I175="",IF(H175="","",H175),I175),J175)="F",IF(M175="",IF(L175="",IF(K175="","",K175),L175),M175)="F",IF(P175="",IF(O175="",IF(N175="","",N175),O175),P175)="F")=TRUE,"F",IF(OR(IF(G175="",IF(F175="",IF(E175="","",E175),F175),G175)="PE",IF(J175="",IF(I175="",IF(H175="","",H175),I175),J175)="PE",IF(M175="",IF(L175="",IF(K175="","",K175),L175),M175)="PE",IF(P175="",IF(O175="",IF(N175="","",N175),O175),P175)="PE")=TRUE,"PE",IF(AND(IF(G175="",IF(F175="",IF(E175="","",E175),F175),G175)="",IF(J175="",IF(I175="",IF(H175="","",H175),I175),J175)="",IF(M175="",IF(L175="",IF(K175="","",K175),L175),M175)="",IF(P175="",IF(O175="",IF(N175="","",N175),O175),P175)="")=TRUE,"","P")))</f>
        <v>P</v>
      </c>
      <c r="R175" s="12" t="s">
        <v>194</v>
      </c>
      <c r="S175" s="12"/>
      <c r="T175" s="12"/>
      <c r="U175" s="9"/>
      <c r="V175" s="9"/>
      <c r="W175" s="9"/>
      <c r="X175" s="9"/>
      <c r="Y175" s="9"/>
      <c r="Z175" s="9"/>
      <c r="AA175" s="9"/>
      <c r="AB175" s="9"/>
    </row>
    <row r="176" spans="1:28" ht="49.5" x14ac:dyDescent="0.25">
      <c r="A176" s="18" t="str">
        <f t="shared" si="4"/>
        <v>THEMMOI_BN_137</v>
      </c>
      <c r="B176" s="19" t="s">
        <v>40</v>
      </c>
      <c r="C176" s="19" t="s">
        <v>41</v>
      </c>
      <c r="D176" s="19" t="s">
        <v>154</v>
      </c>
      <c r="E176" s="20" t="s">
        <v>23</v>
      </c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1" t="str">
        <f t="shared" si="29"/>
        <v>P</v>
      </c>
      <c r="R176" s="12" t="s">
        <v>194</v>
      </c>
      <c r="S176" s="12"/>
      <c r="T176" s="12"/>
      <c r="U176" s="1"/>
      <c r="V176" s="1"/>
      <c r="W176" s="1"/>
      <c r="X176" s="1"/>
      <c r="Y176" s="1"/>
      <c r="Z176" s="1"/>
      <c r="AA176" s="1"/>
      <c r="AB176" s="1"/>
    </row>
    <row r="177" spans="1:28" ht="66" x14ac:dyDescent="0.25">
      <c r="A177" s="18" t="str">
        <f t="shared" ref="A177:A178" si="30">IF(AND(D177="",D177=""),"",$D$3&amp;"_"&amp;ROW()-11-COUNTBLANK($D$12:D177))</f>
        <v>THEMMOI_BN_138</v>
      </c>
      <c r="B177" s="19" t="s">
        <v>239</v>
      </c>
      <c r="C177" s="19" t="s">
        <v>43</v>
      </c>
      <c r="D177" s="19" t="s">
        <v>44</v>
      </c>
      <c r="E177" s="13" t="s">
        <v>23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21" t="str">
        <f t="shared" si="29"/>
        <v>P</v>
      </c>
      <c r="R177" s="12" t="s">
        <v>194</v>
      </c>
      <c r="S177" s="12"/>
      <c r="T177" s="12"/>
      <c r="U177" s="9"/>
      <c r="V177" s="9"/>
      <c r="W177" s="9"/>
      <c r="X177" s="9"/>
      <c r="Y177" s="9"/>
      <c r="Z177" s="9"/>
      <c r="AA177" s="9"/>
      <c r="AB177" s="9"/>
    </row>
    <row r="178" spans="1:28" ht="66" x14ac:dyDescent="0.25">
      <c r="A178" s="18" t="str">
        <f t="shared" si="30"/>
        <v>THEMMOI_BN_139</v>
      </c>
      <c r="B178" s="19" t="s">
        <v>208</v>
      </c>
      <c r="C178" s="19" t="s">
        <v>216</v>
      </c>
      <c r="D178" s="19" t="s">
        <v>45</v>
      </c>
      <c r="E178" s="13" t="s">
        <v>23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21" t="str">
        <f t="shared" si="29"/>
        <v>P</v>
      </c>
      <c r="R178" s="12" t="s">
        <v>194</v>
      </c>
      <c r="S178" s="12"/>
      <c r="T178" s="12"/>
      <c r="U178" s="9"/>
      <c r="V178" s="9"/>
      <c r="W178" s="9"/>
      <c r="X178" s="9"/>
      <c r="Y178" s="9"/>
      <c r="Z178" s="9"/>
      <c r="AA178" s="9"/>
      <c r="AB178" s="9"/>
    </row>
    <row r="179" spans="1:28" ht="66" x14ac:dyDescent="0.25">
      <c r="A179" s="18" t="str">
        <f t="shared" si="4"/>
        <v>THEMMOI_BN_140</v>
      </c>
      <c r="B179" s="20" t="s">
        <v>47</v>
      </c>
      <c r="C179" s="19" t="s">
        <v>48</v>
      </c>
      <c r="D179" s="19" t="s">
        <v>49</v>
      </c>
      <c r="E179" s="20" t="s">
        <v>23</v>
      </c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1" t="str">
        <f t="shared" si="29"/>
        <v>P</v>
      </c>
      <c r="R179" s="12" t="s">
        <v>194</v>
      </c>
      <c r="S179" s="12"/>
      <c r="T179" s="12"/>
      <c r="U179" s="1"/>
      <c r="V179" s="1"/>
      <c r="W179" s="1"/>
      <c r="X179" s="1"/>
      <c r="Y179" s="1"/>
      <c r="Z179" s="1"/>
      <c r="AA179" s="1"/>
      <c r="AB179" s="1"/>
    </row>
    <row r="180" spans="1:28" ht="66" x14ac:dyDescent="0.25">
      <c r="A180" s="18" t="str">
        <f t="shared" si="4"/>
        <v>THEMMOI_BN_141</v>
      </c>
      <c r="B180" s="20" t="s">
        <v>50</v>
      </c>
      <c r="C180" s="19" t="s">
        <v>51</v>
      </c>
      <c r="D180" s="19" t="s">
        <v>52</v>
      </c>
      <c r="E180" s="20" t="s">
        <v>23</v>
      </c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1" t="str">
        <f t="shared" si="29"/>
        <v>P</v>
      </c>
      <c r="R180" s="12" t="s">
        <v>194</v>
      </c>
      <c r="S180" s="12"/>
      <c r="T180" s="12"/>
      <c r="U180" s="1"/>
      <c r="V180" s="1"/>
      <c r="W180" s="1"/>
      <c r="X180" s="1"/>
      <c r="Y180" s="1"/>
      <c r="Z180" s="1"/>
      <c r="AA180" s="1"/>
      <c r="AB180" s="1"/>
    </row>
    <row r="181" spans="1:28" ht="66" x14ac:dyDescent="0.25">
      <c r="A181" s="18" t="str">
        <f t="shared" si="4"/>
        <v>THEMMOI_BN_142</v>
      </c>
      <c r="B181" s="19" t="s">
        <v>53</v>
      </c>
      <c r="C181" s="19" t="s">
        <v>54</v>
      </c>
      <c r="D181" s="19" t="s">
        <v>44</v>
      </c>
      <c r="E181" s="20" t="s">
        <v>23</v>
      </c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1" t="str">
        <f t="shared" si="29"/>
        <v>P</v>
      </c>
      <c r="R181" s="12" t="s">
        <v>194</v>
      </c>
      <c r="S181" s="12"/>
      <c r="T181" s="12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8" t="str">
        <f t="shared" si="4"/>
        <v/>
      </c>
      <c r="B182" s="31" t="s">
        <v>155</v>
      </c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3"/>
      <c r="S182" s="33"/>
      <c r="T182" s="34"/>
      <c r="U182" s="1"/>
      <c r="V182" s="1"/>
      <c r="W182" s="1"/>
      <c r="X182" s="1"/>
      <c r="Y182" s="1"/>
      <c r="Z182" s="1"/>
      <c r="AA182" s="1"/>
      <c r="AB182" s="1"/>
    </row>
    <row r="183" spans="1:28" ht="99" x14ac:dyDescent="0.25">
      <c r="A183" s="18" t="str">
        <f t="shared" si="4"/>
        <v>THEMMOI_BN_143</v>
      </c>
      <c r="B183" s="19" t="s">
        <v>56</v>
      </c>
      <c r="C183" s="19" t="s">
        <v>57</v>
      </c>
      <c r="D183" s="19" t="s">
        <v>58</v>
      </c>
      <c r="E183" s="20" t="s">
        <v>23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1" t="str">
        <f t="shared" ref="Q183:Q186" si="31">IF(OR(IF(G183="",IF(F183="",IF(E183="","",E183),F183),G183)="F",IF(J183="",IF(I183="",IF(H183="","",H183),I183),J183)="F",IF(M183="",IF(L183="",IF(K183="","",K183),L183),M183)="F",IF(P183="",IF(O183="",IF(N183="","",N183),O183),P183)="F")=TRUE,"F",IF(OR(IF(G183="",IF(F183="",IF(E183="","",E183),F183),G183)="PE",IF(J183="",IF(I183="",IF(H183="","",H183),I183),J183)="PE",IF(M183="",IF(L183="",IF(K183="","",K183),L183),M183)="PE",IF(P183="",IF(O183="",IF(N183="","",N183),O183),P183)="PE")=TRUE,"PE",IF(AND(IF(G183="",IF(F183="",IF(E183="","",E183),F183),G183)="",IF(J183="",IF(I183="",IF(H183="","",H183),I183),J183)="",IF(M183="",IF(L183="",IF(K183="","",K183),L183),M183)="",IF(P183="",IF(O183="",IF(N183="","",N183),O183),P183)="")=TRUE,"","P")))</f>
        <v>P</v>
      </c>
      <c r="R183" s="12" t="s">
        <v>194</v>
      </c>
      <c r="S183" s="12"/>
      <c r="T183" s="12"/>
      <c r="U183" s="1"/>
      <c r="V183" s="1"/>
      <c r="W183" s="1"/>
      <c r="X183" s="1"/>
      <c r="Y183" s="1"/>
      <c r="Z183" s="1"/>
      <c r="AA183" s="1"/>
      <c r="AB183" s="1"/>
    </row>
    <row r="184" spans="1:28" ht="66" x14ac:dyDescent="0.25">
      <c r="A184" s="18" t="str">
        <f t="shared" si="4"/>
        <v>THEMMOI_BN_144</v>
      </c>
      <c r="B184" s="19" t="s">
        <v>59</v>
      </c>
      <c r="C184" s="19" t="s">
        <v>60</v>
      </c>
      <c r="D184" s="19" t="s">
        <v>61</v>
      </c>
      <c r="E184" s="20" t="s">
        <v>23</v>
      </c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1" t="str">
        <f t="shared" si="31"/>
        <v>P</v>
      </c>
      <c r="R184" s="12" t="s">
        <v>194</v>
      </c>
      <c r="S184" s="12"/>
      <c r="T184" s="12"/>
      <c r="U184" s="1"/>
      <c r="V184" s="1"/>
      <c r="W184" s="1"/>
      <c r="X184" s="1"/>
      <c r="Y184" s="1"/>
      <c r="Z184" s="1"/>
      <c r="AA184" s="1"/>
      <c r="AB184" s="1"/>
    </row>
    <row r="185" spans="1:28" ht="49.5" x14ac:dyDescent="0.25">
      <c r="A185" s="18" t="str">
        <f t="shared" si="4"/>
        <v>THEMMOI_BN_145</v>
      </c>
      <c r="B185" s="19" t="s">
        <v>62</v>
      </c>
      <c r="C185" s="19" t="s">
        <v>156</v>
      </c>
      <c r="D185" s="19" t="s">
        <v>64</v>
      </c>
      <c r="E185" s="20" t="s">
        <v>23</v>
      </c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1" t="str">
        <f t="shared" si="31"/>
        <v>P</v>
      </c>
      <c r="R185" s="12" t="s">
        <v>194</v>
      </c>
      <c r="S185" s="12" t="s">
        <v>194</v>
      </c>
      <c r="T185" s="12" t="s">
        <v>241</v>
      </c>
      <c r="U185" s="1"/>
      <c r="V185" s="1"/>
      <c r="W185" s="1"/>
      <c r="X185" s="1"/>
      <c r="Y185" s="1"/>
      <c r="Z185" s="1"/>
      <c r="AA185" s="1"/>
      <c r="AB185" s="1"/>
    </row>
    <row r="186" spans="1:28" ht="49.5" x14ac:dyDescent="0.25">
      <c r="A186" s="18" t="str">
        <f t="shared" si="4"/>
        <v>THEMMOI_BN_146</v>
      </c>
      <c r="B186" s="19" t="s">
        <v>65</v>
      </c>
      <c r="C186" s="19" t="s">
        <v>157</v>
      </c>
      <c r="D186" s="19" t="s">
        <v>158</v>
      </c>
      <c r="E186" s="20" t="s">
        <v>23</v>
      </c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1" t="str">
        <f t="shared" si="31"/>
        <v>P</v>
      </c>
      <c r="R186" s="12"/>
      <c r="S186" s="12"/>
      <c r="T186" s="12"/>
      <c r="U186" s="1"/>
      <c r="V186" s="1"/>
      <c r="W186" s="1"/>
      <c r="X186" s="1"/>
      <c r="Y186" s="1"/>
      <c r="Z186" s="1"/>
      <c r="AA186" s="1"/>
      <c r="AB186" s="1"/>
    </row>
    <row r="187" spans="1:28" ht="49.5" x14ac:dyDescent="0.25">
      <c r="A187" s="18" t="str">
        <f t="shared" ref="A187:A227" si="32">IF(AND(D187="",D187=""),"",$D$3&amp;"_"&amp;ROW()-11-COUNTBLANK($D$12:D187))</f>
        <v>THEMMOI_BN_147</v>
      </c>
      <c r="B187" s="19" t="s">
        <v>159</v>
      </c>
      <c r="C187" s="19" t="s">
        <v>160</v>
      </c>
      <c r="D187" s="19" t="s">
        <v>161</v>
      </c>
      <c r="E187" s="20" t="s">
        <v>23</v>
      </c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1" t="str">
        <f>IF(OR(IF(G187="",IF(F187="",IF(E187="","",E187),F187),G187)="F",IF(J187="",IF(I187="",IF(H187="","",H187),I187),J187)="F",IF(M187="",IF(L187="",IF(K187="","",K187),L187),M187)="F",IF(P187="",IF(O187="",IF(N187="","",N187),O187),P187)="F")=TRUE,"F",IF(OR(IF(G187="",IF(F187="",IF(E187="","",E187),F187),G187)="PE",IF(J187="",IF(I187="",IF(H187="","",H187),I187),J187)="PE",IF(M187="",IF(L187="",IF(K187="","",K187),L187),M187)="PE",IF(P187="",IF(O187="",IF(N187="","",N187),O187),P187)="PE")=TRUE,"PE",IF(AND(IF(G187="",IF(F187="",IF(E187="","",E187),F187),G187)="",IF(J187="",IF(I187="",IF(H187="","",H187),I187),J187)="",IF(M187="",IF(L187="",IF(K187="","",K187),L187),M187)="",IF(P187="",IF(O187="",IF(N187="","",N187),O187),P187)="")=TRUE,"","P")))</f>
        <v>P</v>
      </c>
      <c r="R187" s="12" t="s">
        <v>194</v>
      </c>
      <c r="S187" s="12" t="s">
        <v>194</v>
      </c>
      <c r="T187" s="12" t="s">
        <v>242</v>
      </c>
      <c r="U187" s="1"/>
      <c r="V187" s="1"/>
      <c r="W187" s="1"/>
      <c r="X187" s="1"/>
      <c r="Y187" s="1"/>
      <c r="Z187" s="1"/>
      <c r="AA187" s="1"/>
      <c r="AB187" s="1"/>
    </row>
    <row r="188" spans="1:28" ht="49.5" x14ac:dyDescent="0.25">
      <c r="A188" s="18" t="str">
        <f t="shared" si="32"/>
        <v>THEMMOI_BN_148</v>
      </c>
      <c r="B188" s="19" t="s">
        <v>162</v>
      </c>
      <c r="C188" s="19" t="s">
        <v>163</v>
      </c>
      <c r="D188" s="19" t="s">
        <v>164</v>
      </c>
      <c r="E188" s="20" t="s">
        <v>46</v>
      </c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1" t="str">
        <f>IF(OR(IF(G188="",IF(F188="",IF(E188="","",E188),F188),G188)="F",IF(J188="",IF(I188="",IF(H188="","",H188),I188),J188)="F",IF(M188="",IF(L188="",IF(K188="","",K188),L188),M188)="F",IF(P188="",IF(O188="",IF(N188="","",N188),O188),P188)="F")=TRUE,"F",IF(OR(IF(G188="",IF(F188="",IF(E188="","",E188),F188),G188)="PE",IF(J188="",IF(I188="",IF(H188="","",H188),I188),J188)="PE",IF(M188="",IF(L188="",IF(K188="","",K188),L188),M188)="PE",IF(P188="",IF(O188="",IF(N188="","",N188),O188),P188)="PE")=TRUE,"PE",IF(AND(IF(G188="",IF(F188="",IF(E188="","",E188),F188),G188)="",IF(J188="",IF(I188="",IF(H188="","",H188),I188),J188)="",IF(M188="",IF(L188="",IF(K188="","",K188),L188),M188)="",IF(P188="",IF(O188="",IF(N188="","",N188),O188),P188)="")=TRUE,"","P")))</f>
        <v>F</v>
      </c>
      <c r="R188" s="12" t="s">
        <v>194</v>
      </c>
      <c r="S188" s="12" t="s">
        <v>194</v>
      </c>
      <c r="T188" s="12" t="s">
        <v>243</v>
      </c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8" t="str">
        <f t="shared" si="32"/>
        <v/>
      </c>
      <c r="B189" s="31" t="s">
        <v>244</v>
      </c>
      <c r="C189" s="32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4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8" t="str">
        <f t="shared" si="32"/>
        <v>THEMMOI_BN_149</v>
      </c>
      <c r="B190" s="12" t="s">
        <v>38</v>
      </c>
      <c r="C190" s="12" t="s">
        <v>38</v>
      </c>
      <c r="D190" s="12" t="s">
        <v>39</v>
      </c>
      <c r="E190" s="13" t="s">
        <v>23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21" t="str">
        <f t="shared" ref="Q190:Q196" si="33">IF(OR(IF(G190="",IF(F190="",IF(E190="","",E190),F190),G190)="F",IF(J190="",IF(I190="",IF(H190="","",H190),I190),J190)="F",IF(M190="",IF(L190="",IF(K190="","",K190),L190),M190)="F",IF(P190="",IF(O190="",IF(N190="","",N190),O190),P190)="F")=TRUE,"F",IF(OR(IF(G190="",IF(F190="",IF(E190="","",E190),F190),G190)="PE",IF(J190="",IF(I190="",IF(H190="","",H190),I190),J190)="PE",IF(M190="",IF(L190="",IF(K190="","",K190),L190),M190)="PE",IF(P190="",IF(O190="",IF(N190="","",N190),O190),P190)="PE")=TRUE,"PE",IF(AND(IF(G190="",IF(F190="",IF(E190="","",E190),F190),G190)="",IF(J190="",IF(I190="",IF(H190="","",H190),I190),J190)="",IF(M190="",IF(L190="",IF(K190="","",K190),L190),M190)="",IF(P190="",IF(O190="",IF(N190="","",N190),O190),P190)="")=TRUE,"","P")))</f>
        <v>P</v>
      </c>
      <c r="R190" s="12" t="s">
        <v>194</v>
      </c>
      <c r="S190" s="12"/>
      <c r="T190" s="12"/>
      <c r="U190" s="9"/>
      <c r="V190" s="9"/>
      <c r="W190" s="9"/>
      <c r="X190" s="9"/>
      <c r="Y190" s="9"/>
      <c r="Z190" s="9"/>
      <c r="AA190" s="9"/>
      <c r="AB190" s="9"/>
    </row>
    <row r="191" spans="1:28" ht="49.5" x14ac:dyDescent="0.25">
      <c r="A191" s="18" t="str">
        <f t="shared" si="32"/>
        <v>THEMMOI_BN_150</v>
      </c>
      <c r="B191" s="19" t="s">
        <v>115</v>
      </c>
      <c r="C191" s="19" t="s">
        <v>41</v>
      </c>
      <c r="D191" s="19" t="s">
        <v>245</v>
      </c>
      <c r="E191" s="20" t="s">
        <v>23</v>
      </c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1" t="str">
        <f t="shared" si="33"/>
        <v>P</v>
      </c>
      <c r="R191" s="12" t="s">
        <v>194</v>
      </c>
      <c r="S191" s="12"/>
      <c r="T191" s="12"/>
      <c r="U191" s="1"/>
      <c r="V191" s="1"/>
      <c r="W191" s="1"/>
      <c r="X191" s="1"/>
      <c r="Y191" s="1"/>
      <c r="Z191" s="1"/>
      <c r="AA191" s="1"/>
      <c r="AB191" s="1"/>
    </row>
    <row r="192" spans="1:28" ht="66" x14ac:dyDescent="0.25">
      <c r="A192" s="18" t="str">
        <f t="shared" si="32"/>
        <v>THEMMOI_BN_151</v>
      </c>
      <c r="B192" s="19" t="s">
        <v>240</v>
      </c>
      <c r="C192" s="19" t="s">
        <v>43</v>
      </c>
      <c r="D192" s="19" t="s">
        <v>44</v>
      </c>
      <c r="E192" s="13" t="s">
        <v>23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21" t="str">
        <f t="shared" si="33"/>
        <v>P</v>
      </c>
      <c r="R192" s="12" t="s">
        <v>194</v>
      </c>
      <c r="S192" s="12"/>
      <c r="T192" s="12"/>
      <c r="U192" s="9"/>
      <c r="V192" s="9"/>
      <c r="W192" s="9"/>
      <c r="X192" s="9"/>
      <c r="Y192" s="9"/>
      <c r="Z192" s="9"/>
      <c r="AA192" s="9"/>
      <c r="AB192" s="9"/>
    </row>
    <row r="193" spans="1:28" ht="66" x14ac:dyDescent="0.25">
      <c r="A193" s="18" t="str">
        <f t="shared" si="32"/>
        <v>THEMMOI_BN_152</v>
      </c>
      <c r="B193" s="19" t="s">
        <v>208</v>
      </c>
      <c r="C193" s="19" t="s">
        <v>216</v>
      </c>
      <c r="D193" s="19" t="s">
        <v>45</v>
      </c>
      <c r="E193" s="13" t="s">
        <v>23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21" t="str">
        <f t="shared" si="33"/>
        <v>P</v>
      </c>
      <c r="R193" s="12" t="s">
        <v>194</v>
      </c>
      <c r="S193" s="12"/>
      <c r="T193" s="12"/>
      <c r="U193" s="9"/>
      <c r="V193" s="9"/>
      <c r="W193" s="9"/>
      <c r="X193" s="9"/>
      <c r="Y193" s="9"/>
      <c r="Z193" s="9"/>
      <c r="AA193" s="9"/>
      <c r="AB193" s="9"/>
    </row>
    <row r="194" spans="1:28" ht="66" x14ac:dyDescent="0.25">
      <c r="A194" s="18" t="str">
        <f t="shared" si="32"/>
        <v>THEMMOI_BN_153</v>
      </c>
      <c r="B194" s="20" t="s">
        <v>47</v>
      </c>
      <c r="C194" s="19" t="s">
        <v>48</v>
      </c>
      <c r="D194" s="19" t="s">
        <v>49</v>
      </c>
      <c r="E194" s="20" t="s">
        <v>23</v>
      </c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1" t="str">
        <f t="shared" si="33"/>
        <v>P</v>
      </c>
      <c r="R194" s="12" t="s">
        <v>194</v>
      </c>
      <c r="S194" s="12"/>
      <c r="T194" s="12"/>
      <c r="U194" s="1"/>
      <c r="V194" s="1"/>
      <c r="W194" s="1"/>
      <c r="X194" s="1"/>
      <c r="Y194" s="1"/>
      <c r="Z194" s="1"/>
      <c r="AA194" s="1"/>
      <c r="AB194" s="1"/>
    </row>
    <row r="195" spans="1:28" ht="66" x14ac:dyDescent="0.25">
      <c r="A195" s="18" t="str">
        <f t="shared" si="32"/>
        <v>THEMMOI_BN_154</v>
      </c>
      <c r="B195" s="20" t="s">
        <v>50</v>
      </c>
      <c r="C195" s="19" t="s">
        <v>51</v>
      </c>
      <c r="D195" s="19" t="s">
        <v>52</v>
      </c>
      <c r="E195" s="20" t="s">
        <v>23</v>
      </c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1" t="str">
        <f t="shared" si="33"/>
        <v>P</v>
      </c>
      <c r="R195" s="12" t="s">
        <v>194</v>
      </c>
      <c r="S195" s="12"/>
      <c r="T195" s="12"/>
      <c r="U195" s="1"/>
      <c r="V195" s="1"/>
      <c r="W195" s="1"/>
      <c r="X195" s="1"/>
      <c r="Y195" s="1"/>
      <c r="Z195" s="1"/>
      <c r="AA195" s="1"/>
      <c r="AB195" s="1"/>
    </row>
    <row r="196" spans="1:28" ht="66" x14ac:dyDescent="0.25">
      <c r="A196" s="18" t="str">
        <f t="shared" si="32"/>
        <v>THEMMOI_BN_155</v>
      </c>
      <c r="B196" s="19" t="s">
        <v>53</v>
      </c>
      <c r="C196" s="19" t="s">
        <v>54</v>
      </c>
      <c r="D196" s="19" t="s">
        <v>44</v>
      </c>
      <c r="E196" s="20" t="s">
        <v>23</v>
      </c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1" t="str">
        <f t="shared" si="33"/>
        <v>P</v>
      </c>
      <c r="R196" s="12" t="s">
        <v>194</v>
      </c>
      <c r="S196" s="12"/>
      <c r="T196" s="12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8" t="str">
        <f t="shared" si="32"/>
        <v/>
      </c>
      <c r="B197" s="31" t="s">
        <v>165</v>
      </c>
      <c r="C197" s="32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4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8" t="str">
        <f t="shared" si="32"/>
        <v>THEMMOI_BN_156</v>
      </c>
      <c r="B198" s="12" t="s">
        <v>38</v>
      </c>
      <c r="C198" s="12" t="s">
        <v>38</v>
      </c>
      <c r="D198" s="12" t="s">
        <v>39</v>
      </c>
      <c r="E198" s="13" t="s">
        <v>23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21" t="str">
        <f t="shared" ref="Q198:Q204" si="34">IF(OR(IF(G198="",IF(F198="",IF(E198="","",E198),F198),G198)="F",IF(J198="",IF(I198="",IF(H198="","",H198),I198),J198)="F",IF(M198="",IF(L198="",IF(K198="","",K198),L198),M198)="F",IF(P198="",IF(O198="",IF(N198="","",N198),O198),P198)="F")=TRUE,"F",IF(OR(IF(G198="",IF(F198="",IF(E198="","",E198),F198),G198)="PE",IF(J198="",IF(I198="",IF(H198="","",H198),I198),J198)="PE",IF(M198="",IF(L198="",IF(K198="","",K198),L198),M198)="PE",IF(P198="",IF(O198="",IF(N198="","",N198),O198),P198)="PE")=TRUE,"PE",IF(AND(IF(G198="",IF(F198="",IF(E198="","",E198),F198),G198)="",IF(J198="",IF(I198="",IF(H198="","",H198),I198),J198)="",IF(M198="",IF(L198="",IF(K198="","",K198),L198),M198)="",IF(P198="",IF(O198="",IF(N198="","",N198),O198),P198)="")=TRUE,"","P")))</f>
        <v>P</v>
      </c>
      <c r="R198" s="12" t="s">
        <v>194</v>
      </c>
      <c r="S198" s="12"/>
      <c r="T198" s="12"/>
      <c r="U198" s="9"/>
      <c r="V198" s="9"/>
      <c r="W198" s="9"/>
      <c r="X198" s="9"/>
      <c r="Y198" s="9"/>
      <c r="Z198" s="9"/>
      <c r="AA198" s="9"/>
      <c r="AB198" s="9"/>
    </row>
    <row r="199" spans="1:28" ht="49.5" x14ac:dyDescent="0.25">
      <c r="A199" s="18" t="str">
        <f t="shared" si="32"/>
        <v>THEMMOI_BN_157</v>
      </c>
      <c r="B199" s="19" t="s">
        <v>40</v>
      </c>
      <c r="C199" s="19" t="s">
        <v>41</v>
      </c>
      <c r="D199" s="19" t="s">
        <v>246</v>
      </c>
      <c r="E199" s="20" t="s">
        <v>23</v>
      </c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1" t="str">
        <f t="shared" si="34"/>
        <v>P</v>
      </c>
      <c r="R199" s="12" t="s">
        <v>194</v>
      </c>
      <c r="S199" s="12"/>
      <c r="T199" s="12"/>
      <c r="U199" s="1"/>
      <c r="V199" s="1"/>
      <c r="W199" s="1"/>
      <c r="X199" s="1"/>
      <c r="Y199" s="1"/>
      <c r="Z199" s="1"/>
      <c r="AA199" s="1"/>
      <c r="AB199" s="1"/>
    </row>
    <row r="200" spans="1:28" ht="66" x14ac:dyDescent="0.25">
      <c r="A200" s="18" t="str">
        <f t="shared" ref="A200:A201" si="35">IF(AND(D200="",D200=""),"",$D$3&amp;"_"&amp;ROW()-11-COUNTBLANK($D$12:D200))</f>
        <v>THEMMOI_BN_158</v>
      </c>
      <c r="B200" s="19" t="s">
        <v>240</v>
      </c>
      <c r="C200" s="19" t="s">
        <v>43</v>
      </c>
      <c r="D200" s="19" t="s">
        <v>44</v>
      </c>
      <c r="E200" s="13" t="s">
        <v>23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21" t="str">
        <f t="shared" si="34"/>
        <v>P</v>
      </c>
      <c r="R200" s="12" t="s">
        <v>194</v>
      </c>
      <c r="S200" s="12"/>
      <c r="T200" s="12"/>
      <c r="U200" s="9"/>
      <c r="V200" s="9"/>
      <c r="W200" s="9"/>
      <c r="X200" s="9"/>
      <c r="Y200" s="9"/>
      <c r="Z200" s="9"/>
      <c r="AA200" s="9"/>
      <c r="AB200" s="9"/>
    </row>
    <row r="201" spans="1:28" ht="66" x14ac:dyDescent="0.25">
      <c r="A201" s="18" t="str">
        <f t="shared" si="35"/>
        <v>THEMMOI_BN_159</v>
      </c>
      <c r="B201" s="19" t="s">
        <v>208</v>
      </c>
      <c r="C201" s="19" t="s">
        <v>247</v>
      </c>
      <c r="D201" s="19" t="s">
        <v>45</v>
      </c>
      <c r="E201" s="13" t="s">
        <v>23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21" t="str">
        <f t="shared" si="34"/>
        <v>P</v>
      </c>
      <c r="R201" s="12" t="s">
        <v>194</v>
      </c>
      <c r="S201" s="12"/>
      <c r="T201" s="12"/>
      <c r="U201" s="9"/>
      <c r="V201" s="9"/>
      <c r="W201" s="9"/>
      <c r="X201" s="9"/>
      <c r="Y201" s="9"/>
      <c r="Z201" s="9"/>
      <c r="AA201" s="9"/>
      <c r="AB201" s="9"/>
    </row>
    <row r="202" spans="1:28" ht="66" x14ac:dyDescent="0.25">
      <c r="A202" s="18" t="str">
        <f t="shared" si="32"/>
        <v>THEMMOI_BN_160</v>
      </c>
      <c r="B202" s="20" t="s">
        <v>47</v>
      </c>
      <c r="C202" s="19" t="s">
        <v>48</v>
      </c>
      <c r="D202" s="19" t="s">
        <v>49</v>
      </c>
      <c r="E202" s="20" t="s">
        <v>23</v>
      </c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1" t="str">
        <f t="shared" si="34"/>
        <v>P</v>
      </c>
      <c r="R202" s="12" t="s">
        <v>194</v>
      </c>
      <c r="S202" s="12"/>
      <c r="T202" s="12"/>
      <c r="U202" s="1"/>
      <c r="V202" s="1"/>
      <c r="W202" s="1"/>
      <c r="X202" s="1"/>
      <c r="Y202" s="1"/>
      <c r="Z202" s="1"/>
      <c r="AA202" s="1"/>
      <c r="AB202" s="1"/>
    </row>
    <row r="203" spans="1:28" ht="66" x14ac:dyDescent="0.25">
      <c r="A203" s="18" t="str">
        <f t="shared" si="32"/>
        <v>THEMMOI_BN_161</v>
      </c>
      <c r="B203" s="20" t="s">
        <v>50</v>
      </c>
      <c r="C203" s="19" t="s">
        <v>51</v>
      </c>
      <c r="D203" s="19" t="s">
        <v>52</v>
      </c>
      <c r="E203" s="20" t="s">
        <v>23</v>
      </c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1" t="str">
        <f t="shared" si="34"/>
        <v>P</v>
      </c>
      <c r="R203" s="12" t="s">
        <v>194</v>
      </c>
      <c r="S203" s="12"/>
      <c r="T203" s="12"/>
      <c r="U203" s="1"/>
      <c r="V203" s="1"/>
      <c r="W203" s="1"/>
      <c r="X203" s="1"/>
      <c r="Y203" s="1"/>
      <c r="Z203" s="1"/>
      <c r="AA203" s="1"/>
      <c r="AB203" s="1"/>
    </row>
    <row r="204" spans="1:28" ht="66" x14ac:dyDescent="0.25">
      <c r="A204" s="18" t="str">
        <f t="shared" si="32"/>
        <v>THEMMOI_BN_162</v>
      </c>
      <c r="B204" s="19" t="s">
        <v>53</v>
      </c>
      <c r="C204" s="19" t="s">
        <v>54</v>
      </c>
      <c r="D204" s="19" t="s">
        <v>44</v>
      </c>
      <c r="E204" s="20" t="s">
        <v>23</v>
      </c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1" t="str">
        <f t="shared" si="34"/>
        <v>P</v>
      </c>
      <c r="R204" s="12" t="s">
        <v>194</v>
      </c>
      <c r="S204" s="12"/>
      <c r="T204" s="12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8" t="str">
        <f t="shared" si="32"/>
        <v/>
      </c>
      <c r="B205" s="31" t="s">
        <v>166</v>
      </c>
      <c r="C205" s="32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4"/>
      <c r="U205" s="7"/>
      <c r="V205" s="7"/>
      <c r="W205" s="7"/>
      <c r="X205" s="7"/>
      <c r="Y205" s="7"/>
      <c r="Z205" s="7"/>
      <c r="AA205" s="7"/>
      <c r="AB205" s="7"/>
    </row>
    <row r="206" spans="1:28" ht="132" x14ac:dyDescent="0.25">
      <c r="A206" s="18" t="str">
        <f t="shared" si="32"/>
        <v>THEMMOI_BN_163</v>
      </c>
      <c r="B206" s="12" t="s">
        <v>38</v>
      </c>
      <c r="C206" s="12" t="s">
        <v>71</v>
      </c>
      <c r="D206" s="12" t="s">
        <v>167</v>
      </c>
      <c r="E206" s="13" t="s">
        <v>23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21" t="str">
        <f t="shared" ref="Q206:Q212" si="36">IF(OR(IF(G206="",IF(F206="",IF(E206="","",E206),F206),G206)="F",IF(J206="",IF(I206="",IF(H206="","",H206),I206),J206)="F",IF(M206="",IF(L206="",IF(K206="","",K206),L206),M206)="F",IF(P206="",IF(O206="",IF(N206="","",N206),O206),P206)="F")=TRUE,"F",IF(OR(IF(G206="",IF(F206="",IF(E206="","",E206),F206),G206)="PE",IF(J206="",IF(I206="",IF(H206="","",H206),I206),J206)="PE",IF(M206="",IF(L206="",IF(K206="","",K206),L206),M206)="PE",IF(P206="",IF(O206="",IF(N206="","",N206),O206),P206)="PE")=TRUE,"PE",IF(AND(IF(G206="",IF(F206="",IF(E206="","",E206),F206),G206)="",IF(J206="",IF(I206="",IF(H206="","",H206),I206),J206)="",IF(M206="",IF(L206="",IF(K206="","",K206),L206),M206)="",IF(P206="",IF(O206="",IF(N206="","",N206),O206),P206)="")=TRUE,"","P")))</f>
        <v>P</v>
      </c>
      <c r="R206" s="12" t="s">
        <v>194</v>
      </c>
      <c r="S206" s="12"/>
      <c r="T206" s="12"/>
      <c r="U206" s="9"/>
      <c r="V206" s="9"/>
      <c r="W206" s="9"/>
      <c r="X206" s="9"/>
      <c r="Y206" s="9"/>
      <c r="Z206" s="9"/>
      <c r="AA206" s="9"/>
      <c r="AB206" s="9"/>
    </row>
    <row r="207" spans="1:28" ht="33" x14ac:dyDescent="0.25">
      <c r="A207" s="18" t="str">
        <f t="shared" si="32"/>
        <v>THEMMOI_BN_164</v>
      </c>
      <c r="B207" s="12" t="s">
        <v>73</v>
      </c>
      <c r="C207" s="12" t="s">
        <v>71</v>
      </c>
      <c r="D207" s="12" t="s">
        <v>81</v>
      </c>
      <c r="E207" s="13" t="s">
        <v>46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21" t="str">
        <f t="shared" si="36"/>
        <v>F</v>
      </c>
      <c r="R207" s="12" t="s">
        <v>194</v>
      </c>
      <c r="S207" s="12"/>
      <c r="T207" s="12"/>
      <c r="U207" s="9"/>
      <c r="V207" s="9"/>
      <c r="W207" s="9"/>
      <c r="X207" s="9"/>
      <c r="Y207" s="9"/>
      <c r="Z207" s="9"/>
      <c r="AA207" s="9"/>
      <c r="AB207" s="9"/>
    </row>
    <row r="208" spans="1:28" ht="33" x14ac:dyDescent="0.25">
      <c r="A208" s="18" t="str">
        <f t="shared" si="32"/>
        <v>THEMMOI_BN_165</v>
      </c>
      <c r="B208" s="12" t="s">
        <v>75</v>
      </c>
      <c r="C208" s="12" t="s">
        <v>76</v>
      </c>
      <c r="D208" s="12" t="s">
        <v>77</v>
      </c>
      <c r="E208" s="13" t="s">
        <v>23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21" t="str">
        <f t="shared" si="36"/>
        <v>P</v>
      </c>
      <c r="R208" s="12" t="s">
        <v>194</v>
      </c>
      <c r="S208" s="12"/>
      <c r="T208" s="12"/>
      <c r="U208" s="9"/>
      <c r="V208" s="9"/>
      <c r="W208" s="9"/>
      <c r="X208" s="9"/>
      <c r="Y208" s="9"/>
      <c r="Z208" s="9"/>
      <c r="AA208" s="9"/>
      <c r="AB208" s="9"/>
    </row>
    <row r="209" spans="1:28" ht="49.5" x14ac:dyDescent="0.25">
      <c r="A209" s="18" t="str">
        <f t="shared" si="32"/>
        <v>THEMMOI_BN_166</v>
      </c>
      <c r="B209" s="12" t="s">
        <v>65</v>
      </c>
      <c r="C209" s="12" t="s">
        <v>168</v>
      </c>
      <c r="D209" s="12" t="s">
        <v>246</v>
      </c>
      <c r="E209" s="13" t="s">
        <v>23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21" t="str">
        <f t="shared" si="36"/>
        <v>P</v>
      </c>
      <c r="R209" s="12" t="s">
        <v>194</v>
      </c>
      <c r="S209" s="12"/>
      <c r="T209" s="12"/>
      <c r="U209" s="9"/>
      <c r="V209" s="9"/>
      <c r="W209" s="9"/>
      <c r="X209" s="9"/>
      <c r="Y209" s="9"/>
      <c r="Z209" s="9"/>
      <c r="AA209" s="9"/>
      <c r="AB209" s="9"/>
    </row>
    <row r="210" spans="1:28" x14ac:dyDescent="0.25">
      <c r="A210" s="18" t="str">
        <f t="shared" si="32"/>
        <v/>
      </c>
      <c r="B210" s="31" t="s">
        <v>169</v>
      </c>
      <c r="C210" s="32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4"/>
      <c r="U210" s="1"/>
      <c r="V210" s="1"/>
      <c r="W210" s="1"/>
      <c r="X210" s="1"/>
      <c r="Y210" s="1"/>
      <c r="Z210" s="1"/>
      <c r="AA210" s="1"/>
      <c r="AB210" s="1"/>
    </row>
    <row r="211" spans="1:28" ht="33" x14ac:dyDescent="0.25">
      <c r="A211" s="18" t="str">
        <f t="shared" si="32"/>
        <v>THEMMOI_BN_167</v>
      </c>
      <c r="B211" s="12" t="s">
        <v>170</v>
      </c>
      <c r="C211" s="12" t="s">
        <v>134</v>
      </c>
      <c r="D211" s="12" t="s">
        <v>171</v>
      </c>
      <c r="E211" s="13" t="s">
        <v>23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21" t="str">
        <f t="shared" si="36"/>
        <v>P</v>
      </c>
      <c r="R211" s="12" t="s">
        <v>194</v>
      </c>
      <c r="S211" s="12"/>
      <c r="T211" s="12"/>
      <c r="U211" s="9"/>
      <c r="V211" s="9"/>
      <c r="W211" s="9"/>
      <c r="X211" s="9"/>
      <c r="Y211" s="9"/>
      <c r="Z211" s="9"/>
      <c r="AA211" s="9"/>
      <c r="AB211" s="9"/>
    </row>
    <row r="212" spans="1:28" ht="33" x14ac:dyDescent="0.25">
      <c r="A212" s="18" t="str">
        <f t="shared" si="32"/>
        <v>THEMMOI_BN_168</v>
      </c>
      <c r="B212" s="12" t="s">
        <v>172</v>
      </c>
      <c r="C212" s="12" t="s">
        <v>173</v>
      </c>
      <c r="D212" s="12" t="s">
        <v>174</v>
      </c>
      <c r="E212" s="13" t="s">
        <v>23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21" t="str">
        <f t="shared" si="36"/>
        <v>P</v>
      </c>
      <c r="R212" s="12" t="s">
        <v>194</v>
      </c>
      <c r="S212" s="12"/>
      <c r="T212" s="12"/>
      <c r="U212" s="9"/>
      <c r="V212" s="9"/>
      <c r="W212" s="9"/>
      <c r="X212" s="9"/>
      <c r="Y212" s="9"/>
      <c r="Z212" s="9"/>
      <c r="AA212" s="9"/>
      <c r="AB212" s="9"/>
    </row>
    <row r="213" spans="1:28" x14ac:dyDescent="0.25">
      <c r="A213" s="18" t="str">
        <f t="shared" si="32"/>
        <v>THEMMOI_BN_169</v>
      </c>
      <c r="B213" s="12" t="s">
        <v>38</v>
      </c>
      <c r="C213" s="12" t="s">
        <v>38</v>
      </c>
      <c r="D213" s="12" t="s">
        <v>39</v>
      </c>
      <c r="E213" s="13" t="s">
        <v>23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21" t="str">
        <f t="shared" ref="Q213:Q227" si="37">IF(OR(IF(G213="",IF(F213="",IF(E213="","",E213),F213),G213)="F",IF(J213="",IF(I213="",IF(H213="","",H213),I213),J213)="F",IF(M213="",IF(L213="",IF(K213="","",K213),L213),M213)="F",IF(P213="",IF(O213="",IF(N213="","",N213),O213),P213)="F")=TRUE,"F",IF(OR(IF(G213="",IF(F213="",IF(E213="","",E213),F213),G213)="PE",IF(J213="",IF(I213="",IF(H213="","",H213),I213),J213)="PE",IF(M213="",IF(L213="",IF(K213="","",K213),L213),M213)="PE",IF(P213="",IF(O213="",IF(N213="","",N213),O213),P213)="PE")=TRUE,"PE",IF(AND(IF(G213="",IF(F213="",IF(E213="","",E213),F213),G213)="",IF(J213="",IF(I213="",IF(H213="","",H213),I213),J213)="",IF(M213="",IF(L213="",IF(K213="","",K213),L213),M213)="",IF(P213="",IF(O213="",IF(N213="","",N213),O213),P213)="")=TRUE,"","P")))</f>
        <v>P</v>
      </c>
      <c r="R213" s="12" t="s">
        <v>194</v>
      </c>
      <c r="S213" s="12"/>
      <c r="T213" s="12"/>
      <c r="U213" s="9"/>
      <c r="V213" s="9"/>
      <c r="W213" s="9"/>
      <c r="X213" s="9"/>
      <c r="Y213" s="9"/>
      <c r="Z213" s="9"/>
      <c r="AA213" s="9"/>
      <c r="AB213" s="9"/>
    </row>
    <row r="214" spans="1:28" ht="49.5" x14ac:dyDescent="0.25">
      <c r="A214" s="18" t="str">
        <f t="shared" si="32"/>
        <v>THEMMOI_BN_170</v>
      </c>
      <c r="B214" s="19" t="s">
        <v>115</v>
      </c>
      <c r="C214" s="19" t="s">
        <v>41</v>
      </c>
      <c r="D214" s="19" t="s">
        <v>175</v>
      </c>
      <c r="E214" s="20" t="s">
        <v>23</v>
      </c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1" t="str">
        <f t="shared" si="37"/>
        <v>P</v>
      </c>
      <c r="R214" s="12"/>
      <c r="S214" s="12"/>
      <c r="T214" s="12"/>
      <c r="U214" s="1"/>
      <c r="V214" s="1"/>
      <c r="W214" s="1"/>
      <c r="X214" s="1"/>
      <c r="Y214" s="1"/>
      <c r="Z214" s="1"/>
      <c r="AA214" s="1"/>
      <c r="AB214" s="1"/>
    </row>
    <row r="215" spans="1:28" ht="66" x14ac:dyDescent="0.25">
      <c r="A215" s="18" t="str">
        <f t="shared" si="32"/>
        <v>THEMMOI_BN_171</v>
      </c>
      <c r="B215" s="19" t="s">
        <v>240</v>
      </c>
      <c r="C215" s="19" t="s">
        <v>43</v>
      </c>
      <c r="D215" s="19" t="s">
        <v>44</v>
      </c>
      <c r="E215" s="13" t="s">
        <v>23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21" t="str">
        <f t="shared" si="37"/>
        <v>P</v>
      </c>
      <c r="R215" s="12" t="s">
        <v>194</v>
      </c>
      <c r="S215" s="12"/>
      <c r="T215" s="12"/>
      <c r="U215" s="9"/>
      <c r="V215" s="9"/>
      <c r="W215" s="9"/>
      <c r="X215" s="9"/>
      <c r="Y215" s="9"/>
      <c r="Z215" s="9"/>
      <c r="AA215" s="9"/>
      <c r="AB215" s="9"/>
    </row>
    <row r="216" spans="1:28" ht="66" x14ac:dyDescent="0.25">
      <c r="A216" s="18" t="str">
        <f t="shared" si="32"/>
        <v>THEMMOI_BN_172</v>
      </c>
      <c r="B216" s="19" t="s">
        <v>208</v>
      </c>
      <c r="C216" s="19" t="s">
        <v>248</v>
      </c>
      <c r="D216" s="19" t="s">
        <v>45</v>
      </c>
      <c r="E216" s="13" t="s">
        <v>23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21" t="str">
        <f t="shared" si="37"/>
        <v>P</v>
      </c>
      <c r="R216" s="12" t="s">
        <v>194</v>
      </c>
      <c r="S216" s="12"/>
      <c r="T216" s="12"/>
      <c r="U216" s="9"/>
      <c r="V216" s="9"/>
      <c r="W216" s="9"/>
      <c r="X216" s="9"/>
      <c r="Y216" s="9"/>
      <c r="Z216" s="9"/>
      <c r="AA216" s="9"/>
      <c r="AB216" s="9"/>
    </row>
    <row r="217" spans="1:28" ht="66" x14ac:dyDescent="0.25">
      <c r="A217" s="18" t="str">
        <f t="shared" si="32"/>
        <v>THEMMOI_BN_173</v>
      </c>
      <c r="B217" s="20" t="s">
        <v>47</v>
      </c>
      <c r="C217" s="19" t="s">
        <v>48</v>
      </c>
      <c r="D217" s="19" t="s">
        <v>49</v>
      </c>
      <c r="E217" s="20" t="s">
        <v>23</v>
      </c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1" t="str">
        <f t="shared" si="37"/>
        <v>P</v>
      </c>
      <c r="R217" s="12" t="s">
        <v>194</v>
      </c>
      <c r="S217" s="12"/>
      <c r="T217" s="12"/>
      <c r="U217" s="1"/>
      <c r="V217" s="1"/>
      <c r="W217" s="1"/>
      <c r="X217" s="1"/>
      <c r="Y217" s="1"/>
      <c r="Z217" s="1"/>
      <c r="AA217" s="1"/>
      <c r="AB217" s="1"/>
    </row>
    <row r="218" spans="1:28" ht="66" x14ac:dyDescent="0.25">
      <c r="A218" s="18" t="str">
        <f t="shared" si="32"/>
        <v>THEMMOI_BN_174</v>
      </c>
      <c r="B218" s="20" t="s">
        <v>50</v>
      </c>
      <c r="C218" s="19" t="s">
        <v>51</v>
      </c>
      <c r="D218" s="19" t="s">
        <v>52</v>
      </c>
      <c r="E218" s="20" t="s">
        <v>23</v>
      </c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1" t="str">
        <f t="shared" si="37"/>
        <v>P</v>
      </c>
      <c r="R218" s="12" t="s">
        <v>194</v>
      </c>
      <c r="S218" s="12"/>
      <c r="T218" s="12"/>
      <c r="U218" s="1"/>
      <c r="V218" s="1"/>
      <c r="W218" s="1"/>
      <c r="X218" s="1"/>
      <c r="Y218" s="1"/>
      <c r="Z218" s="1"/>
      <c r="AA218" s="1"/>
      <c r="AB218" s="1"/>
    </row>
    <row r="219" spans="1:28" ht="66" x14ac:dyDescent="0.25">
      <c r="A219" s="18" t="str">
        <f t="shared" si="32"/>
        <v>THEMMOI_BN_175</v>
      </c>
      <c r="B219" s="19" t="s">
        <v>53</v>
      </c>
      <c r="C219" s="19" t="s">
        <v>54</v>
      </c>
      <c r="D219" s="19" t="s">
        <v>44</v>
      </c>
      <c r="E219" s="20" t="s">
        <v>23</v>
      </c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1" t="str">
        <f t="shared" si="37"/>
        <v>P</v>
      </c>
      <c r="R219" s="12" t="s">
        <v>194</v>
      </c>
      <c r="S219" s="12"/>
      <c r="T219" s="12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8" t="str">
        <f t="shared" si="32"/>
        <v/>
      </c>
      <c r="B220" s="37" t="s">
        <v>176</v>
      </c>
      <c r="C220" s="3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4"/>
      <c r="U220" s="1"/>
      <c r="V220" s="1"/>
      <c r="W220" s="1"/>
      <c r="X220" s="1"/>
      <c r="Y220" s="1"/>
      <c r="Z220" s="1"/>
      <c r="AA220" s="1"/>
      <c r="AB220" s="1"/>
    </row>
    <row r="221" spans="1:28" ht="66" x14ac:dyDescent="0.25">
      <c r="A221" s="18" t="str">
        <f t="shared" si="32"/>
        <v>THEMMOI_BN_176</v>
      </c>
      <c r="B221" s="20" t="s">
        <v>87</v>
      </c>
      <c r="C221" s="19" t="s">
        <v>88</v>
      </c>
      <c r="D221" s="19" t="s">
        <v>89</v>
      </c>
      <c r="E221" s="20" t="s">
        <v>23</v>
      </c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1" t="str">
        <f t="shared" si="37"/>
        <v>P</v>
      </c>
      <c r="R221" s="12" t="s">
        <v>194</v>
      </c>
      <c r="S221" s="12"/>
      <c r="T221" s="12"/>
      <c r="U221" s="1"/>
      <c r="V221" s="1"/>
      <c r="W221" s="1"/>
      <c r="X221" s="1"/>
      <c r="Y221" s="1"/>
      <c r="Z221" s="1"/>
      <c r="AA221" s="1"/>
      <c r="AB221" s="1"/>
    </row>
    <row r="222" spans="1:28" ht="49.5" x14ac:dyDescent="0.25">
      <c r="A222" s="18" t="str">
        <f t="shared" si="32"/>
        <v>THEMMOI_BN_177</v>
      </c>
      <c r="B222" s="20" t="s">
        <v>90</v>
      </c>
      <c r="C222" s="19" t="s">
        <v>91</v>
      </c>
      <c r="D222" s="19" t="s">
        <v>92</v>
      </c>
      <c r="E222" s="20" t="s">
        <v>23</v>
      </c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1" t="str">
        <f t="shared" si="37"/>
        <v>P</v>
      </c>
      <c r="R222" s="12" t="s">
        <v>194</v>
      </c>
      <c r="S222" s="12"/>
      <c r="T222" s="12"/>
      <c r="U222" s="1"/>
      <c r="V222" s="1"/>
      <c r="W222" s="1"/>
      <c r="X222" s="1"/>
      <c r="Y222" s="1"/>
      <c r="Z222" s="1"/>
      <c r="AA222" s="1"/>
      <c r="AB222" s="1"/>
    </row>
    <row r="223" spans="1:28" ht="82.5" x14ac:dyDescent="0.25">
      <c r="A223" s="18" t="str">
        <f t="shared" si="32"/>
        <v>THEMMOI_BN_178</v>
      </c>
      <c r="B223" s="20" t="s">
        <v>50</v>
      </c>
      <c r="C223" s="19" t="s">
        <v>93</v>
      </c>
      <c r="D223" s="19" t="s">
        <v>94</v>
      </c>
      <c r="E223" s="20" t="s">
        <v>23</v>
      </c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1" t="str">
        <f t="shared" si="37"/>
        <v>P</v>
      </c>
      <c r="R223" s="12" t="s">
        <v>194</v>
      </c>
      <c r="S223" s="12"/>
      <c r="T223" s="12"/>
      <c r="U223" s="1"/>
      <c r="V223" s="1"/>
      <c r="W223" s="1"/>
      <c r="X223" s="1"/>
      <c r="Y223" s="1"/>
      <c r="Z223" s="1"/>
      <c r="AA223" s="1"/>
      <c r="AB223" s="1"/>
    </row>
    <row r="224" spans="1:28" ht="49.5" x14ac:dyDescent="0.25">
      <c r="A224" s="18" t="str">
        <f t="shared" si="32"/>
        <v>THEMMOI_BN_179</v>
      </c>
      <c r="B224" s="20" t="s">
        <v>95</v>
      </c>
      <c r="C224" s="19" t="s">
        <v>96</v>
      </c>
      <c r="D224" s="19" t="s">
        <v>97</v>
      </c>
      <c r="E224" s="20" t="s">
        <v>23</v>
      </c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1" t="str">
        <f t="shared" si="37"/>
        <v>P</v>
      </c>
      <c r="R224" s="12" t="s">
        <v>194</v>
      </c>
      <c r="S224" s="12"/>
      <c r="T224" s="12"/>
      <c r="U224" s="1"/>
      <c r="V224" s="1"/>
      <c r="W224" s="1"/>
      <c r="X224" s="1"/>
      <c r="Y224" s="1"/>
      <c r="Z224" s="1"/>
      <c r="AA224" s="1"/>
      <c r="AB224" s="1"/>
    </row>
    <row r="225" spans="1:28" ht="49.5" x14ac:dyDescent="0.25">
      <c r="A225" s="18" t="str">
        <f t="shared" si="32"/>
        <v>THEMMOI_BN_180</v>
      </c>
      <c r="B225" s="20" t="s">
        <v>82</v>
      </c>
      <c r="C225" s="19" t="s">
        <v>98</v>
      </c>
      <c r="D225" s="19" t="s">
        <v>84</v>
      </c>
      <c r="E225" s="20" t="s">
        <v>23</v>
      </c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1" t="str">
        <f t="shared" si="37"/>
        <v>P</v>
      </c>
      <c r="R225" s="12" t="s">
        <v>194</v>
      </c>
      <c r="S225" s="12"/>
      <c r="T225" s="12"/>
      <c r="U225" s="1"/>
      <c r="V225" s="1"/>
      <c r="W225" s="1"/>
      <c r="X225" s="1"/>
      <c r="Y225" s="1"/>
      <c r="Z225" s="1"/>
      <c r="AA225" s="1"/>
      <c r="AB225" s="1"/>
    </row>
    <row r="226" spans="1:28" ht="33" x14ac:dyDescent="0.25">
      <c r="A226" s="18" t="str">
        <f t="shared" si="32"/>
        <v>THEMMOI_BN_181</v>
      </c>
      <c r="B226" s="20" t="s">
        <v>177</v>
      </c>
      <c r="C226" s="19" t="s">
        <v>178</v>
      </c>
      <c r="D226" s="19" t="s">
        <v>179</v>
      </c>
      <c r="E226" s="20" t="s">
        <v>23</v>
      </c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1" t="str">
        <f t="shared" si="37"/>
        <v>P</v>
      </c>
      <c r="R226" s="12" t="s">
        <v>194</v>
      </c>
      <c r="S226" s="12"/>
      <c r="T226" s="12"/>
      <c r="U226" s="1"/>
      <c r="V226" s="1"/>
      <c r="W226" s="1"/>
      <c r="X226" s="1"/>
      <c r="Y226" s="1"/>
      <c r="Z226" s="1"/>
      <c r="AA226" s="1"/>
      <c r="AB226" s="1"/>
    </row>
    <row r="227" spans="1:28" ht="33" x14ac:dyDescent="0.25">
      <c r="A227" s="18" t="str">
        <f t="shared" si="32"/>
        <v>THEMMOI_BN_182</v>
      </c>
      <c r="B227" s="20" t="s">
        <v>180</v>
      </c>
      <c r="C227" s="19" t="s">
        <v>181</v>
      </c>
      <c r="D227" s="19" t="s">
        <v>182</v>
      </c>
      <c r="E227" s="20" t="s">
        <v>23</v>
      </c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1" t="str">
        <f t="shared" si="37"/>
        <v>P</v>
      </c>
      <c r="R227" s="12" t="s">
        <v>194</v>
      </c>
      <c r="S227" s="12"/>
      <c r="T227" s="12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7"/>
      <c r="B228" s="39" t="s">
        <v>183</v>
      </c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6"/>
      <c r="U228" s="2"/>
      <c r="V228" s="2"/>
      <c r="W228" s="2"/>
      <c r="X228" s="2"/>
      <c r="Y228" s="2"/>
      <c r="Z228" s="2"/>
      <c r="AA228" s="2"/>
      <c r="AB228" s="2"/>
    </row>
    <row r="229" spans="1:28" ht="66" x14ac:dyDescent="0.25">
      <c r="A229" s="18" t="str">
        <f t="shared" ref="A229" si="38">IF(AND(D229="",D229=""),"",$D$3&amp;"_"&amp;ROW()-11-COUNTBLANK($D$12:D229))</f>
        <v>THEMMOI_BN_183</v>
      </c>
      <c r="B229" s="20" t="s">
        <v>249</v>
      </c>
      <c r="C229" s="25" t="s">
        <v>250</v>
      </c>
      <c r="D229" s="20" t="s">
        <v>184</v>
      </c>
      <c r="E229" s="20" t="s">
        <v>23</v>
      </c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6" t="str">
        <f t="shared" ref="Q229:Q231" si="39">IF(OR(IF(G229="",IF(F229="",IF(E229="","",E229),F229),G229)="F",IF(J229="",IF(I229="",IF(H229="","",H229),I229),J229)="F",IF(M229="",IF(L229="",IF(K229="","",K229),L229),M229)="F",IF(P229="",IF(O229="",IF(N229="","",N229),O229),P229)="F")=TRUE,"F",IF(OR(IF(G229="",IF(F229="",IF(E229="","",E229),F229),G229)="PE",IF(J229="",IF(I229="",IF(H229="","",H229),I229),J229)="PE",IF(M229="",IF(L229="",IF(K229="","",K229),L229),M229)="PE",IF(P229="",IF(O229="",IF(N229="","",N229),O229),P229)="PE")=TRUE,"PE",IF(AND(IF(G229="",IF(F229="",IF(E229="","",E229),F229),G229)="",IF(J229="",IF(I229="",IF(H229="","",H229),I229),J229)="",IF(M229="",IF(L229="",IF(K229="","",K229),L229),M229)="",IF(P229="",IF(O229="",IF(N229="","",N229),O229),P229)="")=TRUE,"","P")))</f>
        <v>P</v>
      </c>
      <c r="R229" s="12"/>
      <c r="S229" s="12"/>
      <c r="T229" s="13"/>
      <c r="U229" s="2"/>
      <c r="V229" s="2"/>
      <c r="W229" s="2"/>
      <c r="X229" s="2"/>
      <c r="Y229" s="2"/>
      <c r="Z229" s="2"/>
      <c r="AA229" s="2"/>
      <c r="AB229" s="2"/>
    </row>
    <row r="230" spans="1:28" ht="66" x14ac:dyDescent="0.25">
      <c r="A230" s="18" t="str">
        <f t="shared" ref="A230" si="40">IF(AND(D230="",D230=""),"",$D$3&amp;"_"&amp;ROW()-11-COUNTBLANK($D$12:D230))</f>
        <v>THEMMOI_BN_184</v>
      </c>
      <c r="B230" s="20" t="s">
        <v>251</v>
      </c>
      <c r="C230" s="25" t="s">
        <v>252</v>
      </c>
      <c r="D230" s="20" t="s">
        <v>184</v>
      </c>
      <c r="E230" s="20" t="s">
        <v>23</v>
      </c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6" t="str">
        <f t="shared" ref="Q230" si="41">IF(OR(IF(G230="",IF(F230="",IF(E230="","",E230),F230),G230)="F",IF(J230="",IF(I230="",IF(H230="","",H230),I230),J230)="F",IF(M230="",IF(L230="",IF(K230="","",K230),L230),M230)="F",IF(P230="",IF(O230="",IF(N230="","",N230),O230),P230)="F")=TRUE,"F",IF(OR(IF(G230="",IF(F230="",IF(E230="","",E230),F230),G230)="PE",IF(J230="",IF(I230="",IF(H230="","",H230),I230),J230)="PE",IF(M230="",IF(L230="",IF(K230="","",K230),L230),M230)="PE",IF(P230="",IF(O230="",IF(N230="","",N230),O230),P230)="PE")=TRUE,"PE",IF(AND(IF(G230="",IF(F230="",IF(E230="","",E230),F230),G230)="",IF(J230="",IF(I230="",IF(H230="","",H230),I230),J230)="",IF(M230="",IF(L230="",IF(K230="","",K230),L230),M230)="",IF(P230="",IF(O230="",IF(N230="","",N230),O230),P230)="")=TRUE,"","P")))</f>
        <v>P</v>
      </c>
      <c r="R230" s="12" t="s">
        <v>194</v>
      </c>
      <c r="S230" s="12"/>
      <c r="T230" s="13"/>
      <c r="U230" s="2"/>
      <c r="V230" s="2"/>
      <c r="W230" s="2"/>
      <c r="X230" s="2"/>
      <c r="Y230" s="2"/>
      <c r="Z230" s="2"/>
      <c r="AA230" s="2"/>
      <c r="AB230" s="2"/>
    </row>
    <row r="231" spans="1:28" ht="49.5" x14ac:dyDescent="0.25">
      <c r="A231" s="18" t="str">
        <f>IF(AND(D231="",D231=""),"",$D$3&amp;"_"&amp;ROW()-11-COUNTBLANK($D$12:D231))</f>
        <v>THEMMOI_BN_185</v>
      </c>
      <c r="B231" s="20" t="s">
        <v>185</v>
      </c>
      <c r="C231" s="20" t="s">
        <v>186</v>
      </c>
      <c r="D231" s="20" t="s">
        <v>187</v>
      </c>
      <c r="E231" s="20" t="s">
        <v>23</v>
      </c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6" t="str">
        <f t="shared" si="39"/>
        <v>P</v>
      </c>
      <c r="R231" s="12"/>
      <c r="S231" s="12" t="s">
        <v>194</v>
      </c>
      <c r="T231" s="13"/>
      <c r="U231" s="2"/>
      <c r="V231" s="2"/>
      <c r="W231" s="2"/>
      <c r="X231" s="2"/>
      <c r="Y231" s="2"/>
      <c r="Z231" s="2"/>
      <c r="AA231" s="2"/>
      <c r="AB231" s="2"/>
    </row>
    <row r="232" spans="1:28" ht="12.75" customHeight="1" x14ac:dyDescent="0.25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5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customHeight="1" x14ac:dyDescent="0.25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2.75" customHeight="1" x14ac:dyDescent="0.25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2.75" customHeight="1" x14ac:dyDescent="0.25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2.75" customHeight="1" x14ac:dyDescent="0.25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2.75" customHeight="1" x14ac:dyDescent="0.25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2.75" customHeight="1" x14ac:dyDescent="0.25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2.75" customHeight="1" x14ac:dyDescent="0.25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2.75" customHeight="1" x14ac:dyDescent="0.25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2.75" customHeight="1" x14ac:dyDescent="0.25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2.75" customHeight="1" x14ac:dyDescent="0.25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2.75" customHeight="1" x14ac:dyDescent="0.25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2.75" customHeight="1" x14ac:dyDescent="0.25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2.75" customHeight="1" x14ac:dyDescent="0.25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2.75" customHeight="1" x14ac:dyDescent="0.25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ht="12.75" customHeight="1" x14ac:dyDescent="0.25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ht="12.75" customHeight="1" x14ac:dyDescent="0.25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ht="12.75" customHeight="1" x14ac:dyDescent="0.25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ht="12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ht="12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ht="12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ht="12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ht="12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ht="12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ht="12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</sheetData>
  <autoFilter ref="Q1:Q1033"/>
  <mergeCells count="48">
    <mergeCell ref="C1:D1"/>
    <mergeCell ref="A10:A11"/>
    <mergeCell ref="B10:B11"/>
    <mergeCell ref="C10:C11"/>
    <mergeCell ref="D10:D11"/>
    <mergeCell ref="B20:T20"/>
    <mergeCell ref="B169:T169"/>
    <mergeCell ref="B165:T165"/>
    <mergeCell ref="B152:T152"/>
    <mergeCell ref="B144:T144"/>
    <mergeCell ref="B97:T97"/>
    <mergeCell ref="B91:T91"/>
    <mergeCell ref="B86:T86"/>
    <mergeCell ref="B78:T78"/>
    <mergeCell ref="B72:T72"/>
    <mergeCell ref="B28:T28"/>
    <mergeCell ref="B34:T34"/>
    <mergeCell ref="B39:T39"/>
    <mergeCell ref="T10:T11"/>
    <mergeCell ref="B12:T12"/>
    <mergeCell ref="R10:R11"/>
    <mergeCell ref="S10:S11"/>
    <mergeCell ref="B19:T19"/>
    <mergeCell ref="E10:G10"/>
    <mergeCell ref="H10:J10"/>
    <mergeCell ref="K10:M10"/>
    <mergeCell ref="N10:P10"/>
    <mergeCell ref="Q10:Q11"/>
    <mergeCell ref="B45:T45"/>
    <mergeCell ref="B51:T51"/>
    <mergeCell ref="B228:T228"/>
    <mergeCell ref="B220:T220"/>
    <mergeCell ref="B210:T210"/>
    <mergeCell ref="B205:T205"/>
    <mergeCell ref="B197:T197"/>
    <mergeCell ref="B189:T189"/>
    <mergeCell ref="B182:T182"/>
    <mergeCell ref="B174:T174"/>
    <mergeCell ref="B67:T67"/>
    <mergeCell ref="B62:T62"/>
    <mergeCell ref="B57:T57"/>
    <mergeCell ref="B160:T160"/>
    <mergeCell ref="B138:T138"/>
    <mergeCell ref="B132:T132"/>
    <mergeCell ref="B125:T125"/>
    <mergeCell ref="B117:T117"/>
    <mergeCell ref="B109:T109"/>
    <mergeCell ref="B103:T103"/>
  </mergeCells>
  <conditionalFormatting sqref="T229:AB229 E1:Q18 E25:Q33 E83:Q85 E92:Q96 E114:Q116 E122:Q124 E149:Q151 E157:Q159 E167:P168 Q166:Q168 E170:Q173 E179:Q188 E198:Q199 E202:Q204 E217:Q219 E231:Q1024 T231:AB231 E21:Q23 E35:Q38 E40:Q44 E46:Q50 E52:Q56 E229:Q229 U228:AB228 E221:Q227 E211:Q214 E206:Q209 E175:Q176 E153:Q155 E145:Q147 E139:Q143 E133:Q137 E126:Q131 E118:Q120 E110:Q112 E104:Q108 E98:Q102 E79:Q81 E73:Q77 E68:Q71 E63:Q66 E58:Q61 E161:Q164">
    <cfRule type="cellIs" dxfId="59" priority="52" operator="equal">
      <formula>"P"</formula>
    </cfRule>
  </conditionalFormatting>
  <conditionalFormatting sqref="T229:AB229 E1:Q18 E25:Q33 E83:Q85 E92:Q96 E114:Q116 E122:Q124 E149:Q151 E157:Q159 E167:P168 Q166:Q168 E170:Q173 E179:Q188 E198:Q199 E202:Q204 E217:Q219 E231:Q1024 T231:AB231 E21:Q23 E35:Q38 E40:Q44 E46:Q50 E52:Q56 E229:Q229 U228:AB228 E221:Q227 E211:Q214 E206:Q209 E175:Q176 E153:Q155 E145:Q147 E139:Q143 E133:Q137 E126:Q131 E118:Q120 E110:Q112 E104:Q108 E98:Q102 E79:Q81 E73:Q77 E68:Q71 E63:Q66 E58:Q61 E161:Q164">
    <cfRule type="cellIs" dxfId="58" priority="53" operator="equal">
      <formula>"F"</formula>
    </cfRule>
  </conditionalFormatting>
  <conditionalFormatting sqref="T229:AB229 E1:Q18 E25:Q33 E83:Q85 E92:Q96 E114:Q116 E122:Q124 E149:Q151 E157:Q159 E167:P168 Q166:Q168 E170:Q173 E179:Q188 E198:Q199 E202:Q204 E217:Q219 E231:Q1024 T231:AB231 E21:Q23 E35:Q38 E40:Q44 E46:Q50 E52:Q56 E229:Q229 U228:AB228 E221:Q227 E211:Q214 E206:Q209 E175:Q176 E153:Q155 E145:Q147 E139:Q143 E133:Q137 E126:Q131 E118:Q120 E110:Q112 E104:Q108 E98:Q102 E79:Q81 E73:Q77 E68:Q71 E63:Q66 E58:Q61 E161:Q164">
    <cfRule type="cellIs" dxfId="57" priority="54" operator="equal">
      <formula>"PE"</formula>
    </cfRule>
  </conditionalFormatting>
  <conditionalFormatting sqref="E24:Q24">
    <cfRule type="cellIs" dxfId="56" priority="49" operator="equal">
      <formula>"P"</formula>
    </cfRule>
  </conditionalFormatting>
  <conditionalFormatting sqref="E24:Q24">
    <cfRule type="cellIs" dxfId="55" priority="50" operator="equal">
      <formula>"F"</formula>
    </cfRule>
  </conditionalFormatting>
  <conditionalFormatting sqref="E24:Q24">
    <cfRule type="cellIs" dxfId="54" priority="51" operator="equal">
      <formula>"PE"</formula>
    </cfRule>
  </conditionalFormatting>
  <conditionalFormatting sqref="E82:Q82">
    <cfRule type="cellIs" dxfId="53" priority="46" operator="equal">
      <formula>"P"</formula>
    </cfRule>
  </conditionalFormatting>
  <conditionalFormatting sqref="E82:Q82">
    <cfRule type="cellIs" dxfId="52" priority="47" operator="equal">
      <formula>"F"</formula>
    </cfRule>
  </conditionalFormatting>
  <conditionalFormatting sqref="E82:Q82">
    <cfRule type="cellIs" dxfId="51" priority="48" operator="equal">
      <formula>"PE"</formula>
    </cfRule>
  </conditionalFormatting>
  <conditionalFormatting sqref="E87:Q90">
    <cfRule type="cellIs" dxfId="50" priority="43" operator="equal">
      <formula>"P"</formula>
    </cfRule>
  </conditionalFormatting>
  <conditionalFormatting sqref="E87:Q90">
    <cfRule type="cellIs" dxfId="49" priority="44" operator="equal">
      <formula>"F"</formula>
    </cfRule>
  </conditionalFormatting>
  <conditionalFormatting sqref="E87:Q90">
    <cfRule type="cellIs" dxfId="48" priority="45" operator="equal">
      <formula>"PE"</formula>
    </cfRule>
  </conditionalFormatting>
  <conditionalFormatting sqref="E113:Q113">
    <cfRule type="cellIs" dxfId="47" priority="40" operator="equal">
      <formula>"P"</formula>
    </cfRule>
  </conditionalFormatting>
  <conditionalFormatting sqref="E113:Q113">
    <cfRule type="cellIs" dxfId="46" priority="41" operator="equal">
      <formula>"F"</formula>
    </cfRule>
  </conditionalFormatting>
  <conditionalFormatting sqref="E113:Q113">
    <cfRule type="cellIs" dxfId="45" priority="42" operator="equal">
      <formula>"PE"</formula>
    </cfRule>
  </conditionalFormatting>
  <conditionalFormatting sqref="E121:Q121">
    <cfRule type="cellIs" dxfId="44" priority="37" operator="equal">
      <formula>"P"</formula>
    </cfRule>
  </conditionalFormatting>
  <conditionalFormatting sqref="E121:Q121">
    <cfRule type="cellIs" dxfId="43" priority="38" operator="equal">
      <formula>"F"</formula>
    </cfRule>
  </conditionalFormatting>
  <conditionalFormatting sqref="E121:Q121">
    <cfRule type="cellIs" dxfId="42" priority="39" operator="equal">
      <formula>"PE"</formula>
    </cfRule>
  </conditionalFormatting>
  <conditionalFormatting sqref="E148:Q148">
    <cfRule type="cellIs" dxfId="41" priority="34" operator="equal">
      <formula>"P"</formula>
    </cfRule>
  </conditionalFormatting>
  <conditionalFormatting sqref="E148:Q148">
    <cfRule type="cellIs" dxfId="40" priority="35" operator="equal">
      <formula>"F"</formula>
    </cfRule>
  </conditionalFormatting>
  <conditionalFormatting sqref="E148:Q148">
    <cfRule type="cellIs" dxfId="39" priority="36" operator="equal">
      <formula>"PE"</formula>
    </cfRule>
  </conditionalFormatting>
  <conditionalFormatting sqref="E156:Q156">
    <cfRule type="cellIs" dxfId="38" priority="31" operator="equal">
      <formula>"P"</formula>
    </cfRule>
  </conditionalFormatting>
  <conditionalFormatting sqref="E156:Q156">
    <cfRule type="cellIs" dxfId="37" priority="32" operator="equal">
      <formula>"F"</formula>
    </cfRule>
  </conditionalFormatting>
  <conditionalFormatting sqref="E156:Q156">
    <cfRule type="cellIs" dxfId="36" priority="33" operator="equal">
      <formula>"PE"</formula>
    </cfRule>
  </conditionalFormatting>
  <conditionalFormatting sqref="E178:Q178">
    <cfRule type="cellIs" dxfId="35" priority="22" operator="equal">
      <formula>"P"</formula>
    </cfRule>
  </conditionalFormatting>
  <conditionalFormatting sqref="E193:Q193">
    <cfRule type="cellIs" dxfId="34" priority="16" operator="equal">
      <formula>"P"</formula>
    </cfRule>
  </conditionalFormatting>
  <conditionalFormatting sqref="E177:Q177">
    <cfRule type="cellIs" dxfId="33" priority="25" operator="equal">
      <formula>"P"</formula>
    </cfRule>
  </conditionalFormatting>
  <conditionalFormatting sqref="E177:Q177">
    <cfRule type="cellIs" dxfId="32" priority="26" operator="equal">
      <formula>"F"</formula>
    </cfRule>
  </conditionalFormatting>
  <conditionalFormatting sqref="E177:Q177">
    <cfRule type="cellIs" dxfId="31" priority="27" operator="equal">
      <formula>"PE"</formula>
    </cfRule>
  </conditionalFormatting>
  <conditionalFormatting sqref="E178:Q178">
    <cfRule type="cellIs" dxfId="30" priority="23" operator="equal">
      <formula>"F"</formula>
    </cfRule>
  </conditionalFormatting>
  <conditionalFormatting sqref="E178:Q178">
    <cfRule type="cellIs" dxfId="29" priority="24" operator="equal">
      <formula>"PE"</formula>
    </cfRule>
  </conditionalFormatting>
  <conditionalFormatting sqref="E190:Q192 E194:Q196">
    <cfRule type="cellIs" dxfId="28" priority="19" operator="equal">
      <formula>"P"</formula>
    </cfRule>
  </conditionalFormatting>
  <conditionalFormatting sqref="E190:Q192 E194:Q196">
    <cfRule type="cellIs" dxfId="27" priority="20" operator="equal">
      <formula>"F"</formula>
    </cfRule>
  </conditionalFormatting>
  <conditionalFormatting sqref="E190:Q192 E194:Q196">
    <cfRule type="cellIs" dxfId="26" priority="21" operator="equal">
      <formula>"PE"</formula>
    </cfRule>
  </conditionalFormatting>
  <conditionalFormatting sqref="E193:Q193">
    <cfRule type="cellIs" dxfId="25" priority="17" operator="equal">
      <formula>"F"</formula>
    </cfRule>
  </conditionalFormatting>
  <conditionalFormatting sqref="E193:Q193">
    <cfRule type="cellIs" dxfId="24" priority="18" operator="equal">
      <formula>"PE"</formula>
    </cfRule>
  </conditionalFormatting>
  <conditionalFormatting sqref="E201:Q201">
    <cfRule type="cellIs" dxfId="23" priority="10" operator="equal">
      <formula>"P"</formula>
    </cfRule>
  </conditionalFormatting>
  <conditionalFormatting sqref="E200:Q200">
    <cfRule type="cellIs" dxfId="22" priority="13" operator="equal">
      <formula>"P"</formula>
    </cfRule>
  </conditionalFormatting>
  <conditionalFormatting sqref="E200:Q200">
    <cfRule type="cellIs" dxfId="21" priority="14" operator="equal">
      <formula>"F"</formula>
    </cfRule>
  </conditionalFormatting>
  <conditionalFormatting sqref="E200:Q200">
    <cfRule type="cellIs" dxfId="20" priority="15" operator="equal">
      <formula>"PE"</formula>
    </cfRule>
  </conditionalFormatting>
  <conditionalFormatting sqref="E201:Q201">
    <cfRule type="cellIs" dxfId="19" priority="11" operator="equal">
      <formula>"F"</formula>
    </cfRule>
  </conditionalFormatting>
  <conditionalFormatting sqref="E201:Q201">
    <cfRule type="cellIs" dxfId="18" priority="12" operator="equal">
      <formula>"PE"</formula>
    </cfRule>
  </conditionalFormatting>
  <conditionalFormatting sqref="E216:Q216">
    <cfRule type="cellIs" dxfId="17" priority="4" operator="equal">
      <formula>"P"</formula>
    </cfRule>
  </conditionalFormatting>
  <conditionalFormatting sqref="E215:Q215">
    <cfRule type="cellIs" dxfId="16" priority="7" operator="equal">
      <formula>"P"</formula>
    </cfRule>
  </conditionalFormatting>
  <conditionalFormatting sqref="E215:Q215">
    <cfRule type="cellIs" dxfId="15" priority="8" operator="equal">
      <formula>"F"</formula>
    </cfRule>
  </conditionalFormatting>
  <conditionalFormatting sqref="E215:Q215">
    <cfRule type="cellIs" dxfId="14" priority="9" operator="equal">
      <formula>"PE"</formula>
    </cfRule>
  </conditionalFormatting>
  <conditionalFormatting sqref="E216:Q216">
    <cfRule type="cellIs" dxfId="13" priority="5" operator="equal">
      <formula>"F"</formula>
    </cfRule>
  </conditionalFormatting>
  <conditionalFormatting sqref="E216:Q216">
    <cfRule type="cellIs" dxfId="12" priority="6" operator="equal">
      <formula>"PE"</formula>
    </cfRule>
  </conditionalFormatting>
  <conditionalFormatting sqref="T230:AB230 E230:Q230">
    <cfRule type="cellIs" dxfId="11" priority="1" operator="equal">
      <formula>"P"</formula>
    </cfRule>
  </conditionalFormatting>
  <conditionalFormatting sqref="T230:AB230 E230:Q230">
    <cfRule type="cellIs" dxfId="10" priority="2" operator="equal">
      <formula>"F"</formula>
    </cfRule>
  </conditionalFormatting>
  <conditionalFormatting sqref="T230:AB230 E230:Q230">
    <cfRule type="cellIs" dxfId="9" priority="3" operator="equal">
      <formula>"PE"</formula>
    </cfRule>
  </conditionalFormatting>
  <dataValidations count="1">
    <dataValidation type="list" allowBlank="1" showInputMessage="1" showErrorMessage="1" prompt=" - " sqref="E1:P9 E13:P18 E21:P21 E23:P24 E29:P33 E35:P38 E40:P44 E52:P56 E58:P61 E63:P66 E68:P71 E73:P77 E79:P79 E81:P82 E92:P96 E98:P102 E104:P108 E110:P110 E112:P113 E118:P118 E87:P90 E126:P131 E133:P137 E139:P143 E145:P145 E120:P121 E153:P153 E147:P148 E170:P173 E175:P175 E167:P168 E177:P178 E198:P198 E192:P193 E206:P209 E211:P213 E200:P201 E215:P216 E155:P156 T229:T231 E183:P188 E190:P190 E229:P1024 U228:AB231 E161:P164">
      <formula1>"P,F,PE"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5"/>
  <sheetViews>
    <sheetView topLeftCell="A19" zoomScale="77" zoomScaleNormal="77" workbookViewId="0">
      <selection activeCell="D25" sqref="D25"/>
    </sheetView>
  </sheetViews>
  <sheetFormatPr defaultColWidth="14.42578125" defaultRowHeight="16.5" x14ac:dyDescent="0.25"/>
  <cols>
    <col min="1" max="1" width="29.28515625" style="3" customWidth="1"/>
    <col min="2" max="2" width="31.85546875" style="3" customWidth="1"/>
    <col min="3" max="3" width="44.5703125" style="3" customWidth="1"/>
    <col min="4" max="4" width="54.28515625" style="3" customWidth="1"/>
    <col min="5" max="6" width="5.7109375" style="3" customWidth="1"/>
    <col min="7" max="7" width="6.7109375" style="3" customWidth="1"/>
    <col min="8" max="16" width="5.7109375" style="3" hidden="1" customWidth="1"/>
    <col min="17" max="17" width="11.28515625" style="3" customWidth="1"/>
    <col min="18" max="18" width="10.28515625" style="3" customWidth="1"/>
    <col min="19" max="19" width="14.140625" style="3" customWidth="1"/>
    <col min="20" max="20" width="25.7109375" style="3" customWidth="1"/>
    <col min="21" max="28" width="9.140625" style="3" customWidth="1"/>
    <col min="29" max="16384" width="14.42578125" style="3"/>
  </cols>
  <sheetData>
    <row r="1" spans="1:28" x14ac:dyDescent="0.25">
      <c r="A1" s="1"/>
      <c r="B1" s="1"/>
      <c r="C1" s="19" t="s">
        <v>0</v>
      </c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9" t="s">
        <v>1</v>
      </c>
      <c r="D2" s="5" t="s">
        <v>256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1" t="s">
        <v>254</v>
      </c>
      <c r="S2" s="1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9" t="s">
        <v>3</v>
      </c>
      <c r="D3" s="5" t="s">
        <v>257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1">
        <f>COUNTIF($R$14:$R$27,"x")</f>
        <v>12</v>
      </c>
      <c r="S3" s="11">
        <f>COUNTIF($S$14:$S$27,"x")</f>
        <v>0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19" t="s">
        <v>5</v>
      </c>
      <c r="D4" s="14">
        <f>COUNTIF($Q$14:$Q$27,"P")</f>
        <v>12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/>
      <c r="B5" s="1"/>
      <c r="C5" s="19" t="s">
        <v>6</v>
      </c>
      <c r="D5" s="14">
        <f>COUNTIF($Q$14:$Q$27,"F")</f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9" t="s">
        <v>7</v>
      </c>
      <c r="D6" s="14">
        <f>COUNTIF($Q$28:$Q$743,"PE")</f>
        <v>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9" t="s">
        <v>8</v>
      </c>
      <c r="D7" s="14">
        <f>D8-D4-D5-D6</f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9" t="s">
        <v>9</v>
      </c>
      <c r="D8" s="28">
        <f>COUNTA($D$14:$D$27)</f>
        <v>12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5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40" t="s">
        <v>10</v>
      </c>
      <c r="B10" s="40" t="s">
        <v>11</v>
      </c>
      <c r="C10" s="40" t="s">
        <v>12</v>
      </c>
      <c r="D10" s="40" t="s">
        <v>13</v>
      </c>
      <c r="E10" s="47" t="s">
        <v>14</v>
      </c>
      <c r="F10" s="48"/>
      <c r="G10" s="48"/>
      <c r="H10" s="47" t="s">
        <v>15</v>
      </c>
      <c r="I10" s="48"/>
      <c r="J10" s="48"/>
      <c r="K10" s="47" t="s">
        <v>15</v>
      </c>
      <c r="L10" s="48"/>
      <c r="M10" s="48"/>
      <c r="N10" s="47" t="s">
        <v>15</v>
      </c>
      <c r="O10" s="48"/>
      <c r="P10" s="48"/>
      <c r="Q10" s="47" t="s">
        <v>16</v>
      </c>
      <c r="R10" s="40" t="s">
        <v>192</v>
      </c>
      <c r="S10" s="40" t="s">
        <v>193</v>
      </c>
      <c r="T10" s="40" t="s">
        <v>191</v>
      </c>
      <c r="U10" s="6"/>
      <c r="V10" s="6"/>
      <c r="W10" s="6"/>
      <c r="X10" s="6"/>
      <c r="Y10" s="6"/>
      <c r="Z10" s="6"/>
      <c r="AA10" s="6"/>
      <c r="AB10" s="6"/>
    </row>
    <row r="11" spans="1:28" ht="33" x14ac:dyDescent="0.25">
      <c r="A11" s="43"/>
      <c r="B11" s="43"/>
      <c r="C11" s="43"/>
      <c r="D11" s="43"/>
      <c r="E11" s="16" t="s">
        <v>17</v>
      </c>
      <c r="F11" s="16" t="s">
        <v>18</v>
      </c>
      <c r="G11" s="16" t="s">
        <v>19</v>
      </c>
      <c r="H11" s="16" t="s">
        <v>17</v>
      </c>
      <c r="I11" s="16" t="s">
        <v>18</v>
      </c>
      <c r="J11" s="16" t="s">
        <v>19</v>
      </c>
      <c r="K11" s="16" t="s">
        <v>17</v>
      </c>
      <c r="L11" s="16" t="s">
        <v>18</v>
      </c>
      <c r="M11" s="16" t="s">
        <v>19</v>
      </c>
      <c r="N11" s="16" t="s">
        <v>17</v>
      </c>
      <c r="O11" s="16" t="s">
        <v>18</v>
      </c>
      <c r="P11" s="16" t="s">
        <v>19</v>
      </c>
      <c r="Q11" s="48"/>
      <c r="R11" s="58"/>
      <c r="S11" s="58"/>
      <c r="T11" s="58"/>
      <c r="U11" s="6"/>
      <c r="V11" s="6"/>
      <c r="W11" s="6"/>
      <c r="X11" s="6"/>
      <c r="Y11" s="6"/>
      <c r="Z11" s="6"/>
      <c r="AA11" s="6"/>
      <c r="AB11" s="6"/>
    </row>
    <row r="12" spans="1:28" x14ac:dyDescent="0.25">
      <c r="A12" s="27"/>
      <c r="B12" s="51" t="s">
        <v>255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6"/>
      <c r="U12" s="6"/>
      <c r="V12" s="6"/>
      <c r="W12" s="6"/>
      <c r="X12" s="6"/>
      <c r="Y12" s="6"/>
      <c r="Z12" s="6"/>
      <c r="AA12" s="6"/>
      <c r="AB12" s="6"/>
    </row>
    <row r="13" spans="1:28" ht="16.5" customHeight="1" x14ac:dyDescent="0.25">
      <c r="A13" s="17"/>
      <c r="B13" s="52" t="s">
        <v>264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U13" s="7"/>
      <c r="V13" s="7"/>
      <c r="W13" s="7"/>
      <c r="X13" s="7"/>
      <c r="Y13" s="7"/>
      <c r="Z13" s="7"/>
      <c r="AA13" s="7"/>
      <c r="AB13" s="7"/>
    </row>
    <row r="14" spans="1:28" ht="49.5" x14ac:dyDescent="0.25">
      <c r="A14" s="18" t="str">
        <f>IF(AND(D14="",D14=""),"",$D$3&amp;"_"&amp;ROW()-11-COUNTBLANK($D$12:D14))</f>
        <v>TKNN_1</v>
      </c>
      <c r="B14" s="10" t="s">
        <v>258</v>
      </c>
      <c r="C14" s="19" t="s">
        <v>259</v>
      </c>
      <c r="D14" s="8" t="s">
        <v>260</v>
      </c>
      <c r="E14" s="20" t="s">
        <v>23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1" t="str">
        <f>IF(OR(IF(G14="",IF(F14="",IF(E14="","",E14),F14),G14)="F",IF(J14="",IF(I14="",IF(H14="","",H14),I14),J14)="F",IF(M14="",IF(L14="",IF(K14="","",K14),L14),M14)="F",IF(P14="",IF(O14="",IF(N14="","",N14),O14),P14)="F")=TRUE,"F",IF(OR(IF(G14="",IF(F14="",IF(E14="","",E14),F14),G14)="PE",IF(J14="",IF(I14="",IF(H14="","",H14),I14),J14)="PE",IF(M14="",IF(L14="",IF(K14="","",K14),L14),M14)="PE",IF(P14="",IF(O14="",IF(N14="","",N14),O14),P14)="PE")=TRUE,"PE",IF(AND(IF(G14="",IF(F14="",IF(E14="","",E14),F14),G14)="",IF(J14="",IF(I14="",IF(H14="","",H14),I14),J14)="",IF(M14="",IF(L14="",IF(K14="","",K14),L14),M14)="",IF(P14="",IF(O14="",IF(N14="","",N14),O14),P14)="")=TRUE,"","P")))</f>
        <v>P</v>
      </c>
      <c r="R14" s="12" t="s">
        <v>194</v>
      </c>
      <c r="S14" s="12"/>
      <c r="T14" s="12"/>
      <c r="U14" s="7"/>
      <c r="V14" s="7"/>
      <c r="W14" s="7"/>
      <c r="X14" s="7"/>
      <c r="Y14" s="7"/>
      <c r="Z14" s="7"/>
      <c r="AA14" s="7"/>
      <c r="AB14" s="7"/>
    </row>
    <row r="15" spans="1:28" ht="66" x14ac:dyDescent="0.25">
      <c r="A15" s="18" t="str">
        <f>IF(AND(D15="",D15=""),"",$D$3&amp;"_"&amp;ROW()-11-COUNTBLANK($D$12:D15))</f>
        <v>TKNN_2</v>
      </c>
      <c r="B15" s="19" t="s">
        <v>261</v>
      </c>
      <c r="C15" s="19" t="s">
        <v>262</v>
      </c>
      <c r="D15" s="8" t="s">
        <v>263</v>
      </c>
      <c r="E15" s="20" t="s">
        <v>23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 t="str">
        <f>IF(OR(IF(G15="",IF(F15="",IF(E15="","",E15),F15),G15)="F",IF(J15="",IF(I15="",IF(H15="","",H15),I15),J15)="F",IF(M15="",IF(L15="",IF(K15="","",K15),L15),M15)="F",IF(P15="",IF(O15="",IF(N15="","",N15),O15),P15)="F")=TRUE,"F",IF(OR(IF(G15="",IF(F15="",IF(E15="","",E15),F15),G15)="PE",IF(J15="",IF(I15="",IF(H15="","",H15),I15),J15)="PE",IF(M15="",IF(L15="",IF(K15="","",K15),L15),M15)="PE",IF(P15="",IF(O15="",IF(N15="","",N15),O15),P15)="PE")=TRUE,"PE",IF(AND(IF(G15="",IF(F15="",IF(E15="","",E15),F15),G15)="",IF(J15="",IF(I15="",IF(H15="","",H15),I15),J15)="",IF(M15="",IF(L15="",IF(K15="","",K15),L15),M15)="",IF(P15="",IF(O15="",IF(N15="","",N15),O15),P15)="")=TRUE,"","P")))</f>
        <v>P</v>
      </c>
      <c r="R15" s="12" t="s">
        <v>194</v>
      </c>
      <c r="S15" s="12"/>
      <c r="T15" s="12"/>
      <c r="U15" s="7"/>
      <c r="V15" s="7"/>
      <c r="W15" s="7"/>
      <c r="X15" s="7"/>
      <c r="Y15" s="7"/>
      <c r="Z15" s="7"/>
      <c r="AA15" s="7"/>
      <c r="AB15" s="7"/>
    </row>
    <row r="16" spans="1:28" ht="16.5" customHeight="1" x14ac:dyDescent="0.25">
      <c r="A16" s="18" t="str">
        <f>IF(AND(D16="",D16=""),"",$D$3&amp;"_"&amp;ROW()-11-COUNTBLANK($D$12:D16))</f>
        <v/>
      </c>
      <c r="B16" s="55" t="s">
        <v>265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7"/>
      <c r="V16" s="7"/>
      <c r="W16" s="7"/>
      <c r="X16" s="7"/>
      <c r="Y16" s="7"/>
      <c r="Z16" s="7"/>
      <c r="AA16" s="7"/>
      <c r="AB16" s="7"/>
    </row>
    <row r="17" spans="1:28" ht="33" x14ac:dyDescent="0.25">
      <c r="A17" s="18" t="str">
        <f>IF(AND(D17="",D17=""),"",$D$3&amp;"_"&amp;ROW()-11-COUNTBLANK($D$12:D17))</f>
        <v>TKNN_3</v>
      </c>
      <c r="B17" s="10" t="s">
        <v>266</v>
      </c>
      <c r="C17" s="19" t="s">
        <v>270</v>
      </c>
      <c r="D17" s="8" t="s">
        <v>271</v>
      </c>
      <c r="E17" s="20" t="s">
        <v>23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1" t="str">
        <f>IF(OR(IF(G17="",IF(F17="",IF(E17="","",E17),F17),G17)="F",IF(J17="",IF(I17="",IF(H17="","",H17),I17),J17)="F",IF(M17="",IF(L17="",IF(K17="","",K17),L17),M17)="F",IF(P17="",IF(O17="",IF(N17="","",N17),O17),P17)="F")=TRUE,"F",IF(OR(IF(G17="",IF(F17="",IF(E17="","",E17),F17),G17)="PE",IF(J17="",IF(I17="",IF(H17="","",H17),I17),J17)="PE",IF(M17="",IF(L17="",IF(K17="","",K17),L17),M17)="PE",IF(P17="",IF(O17="",IF(N17="","",N17),O17),P17)="PE")=TRUE,"PE",IF(AND(IF(G17="",IF(F17="",IF(E17="","",E17),F17),G17)="",IF(J17="",IF(I17="",IF(H17="","",H17),I17),J17)="",IF(M17="",IF(L17="",IF(K17="","",K17),L17),M17)="",IF(P17="",IF(O17="",IF(N17="","",N17),O17),P17)="")=TRUE,"","P")))</f>
        <v>P</v>
      </c>
      <c r="R17" s="29" t="s">
        <v>194</v>
      </c>
      <c r="S17" s="29"/>
      <c r="T17" s="29"/>
      <c r="U17" s="7"/>
      <c r="V17" s="7"/>
      <c r="W17" s="7"/>
      <c r="X17" s="7"/>
      <c r="Y17" s="7"/>
      <c r="Z17" s="7"/>
      <c r="AA17" s="7"/>
      <c r="AB17" s="7"/>
    </row>
    <row r="18" spans="1:28" ht="82.5" x14ac:dyDescent="0.25">
      <c r="A18" s="18" t="str">
        <f>IF(AND(D18="",D18=""),"",$D$3&amp;"_"&amp;ROW()-11-COUNTBLANK($D$12:D18))</f>
        <v>TKNN_4</v>
      </c>
      <c r="B18" s="10" t="s">
        <v>267</v>
      </c>
      <c r="C18" s="19" t="s">
        <v>272</v>
      </c>
      <c r="D18" s="8" t="s">
        <v>273</v>
      </c>
      <c r="E18" s="20" t="s">
        <v>23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 t="str">
        <f t="shared" ref="Q18:Q20" si="0">IF(OR(IF(G18="",IF(F18="",IF(E18="","",E18),F18),G18)="F",IF(J18="",IF(I18="",IF(H18="","",H18),I18),J18)="F",IF(M18="",IF(L18="",IF(K18="","",K18),L18),M18)="F",IF(P18="",IF(O18="",IF(N18="","",N18),O18),P18)="F")=TRUE,"F",IF(OR(IF(G18="",IF(F18="",IF(E18="","",E18),F18),G18)="PE",IF(J18="",IF(I18="",IF(H18="","",H18),I18),J18)="PE",IF(M18="",IF(L18="",IF(K18="","",K18),L18),M18)="PE",IF(P18="",IF(O18="",IF(N18="","",N18),O18),P18)="PE")=TRUE,"PE",IF(AND(IF(G18="",IF(F18="",IF(E18="","",E18),F18),G18)="",IF(J18="",IF(I18="",IF(H18="","",H18),I18),J18)="",IF(M18="",IF(L18="",IF(K18="","",K18),L18),M18)="",IF(P18="",IF(O18="",IF(N18="","",N18),O18),P18)="")=TRUE,"","P")))</f>
        <v>P</v>
      </c>
      <c r="R18" s="29" t="s">
        <v>194</v>
      </c>
      <c r="S18" s="29"/>
      <c r="T18" s="29"/>
      <c r="U18" s="7"/>
      <c r="V18" s="7"/>
      <c r="W18" s="7"/>
      <c r="X18" s="7"/>
      <c r="Y18" s="7"/>
      <c r="Z18" s="7"/>
      <c r="AA18" s="7"/>
      <c r="AB18" s="7"/>
    </row>
    <row r="19" spans="1:28" ht="49.5" x14ac:dyDescent="0.25">
      <c r="A19" s="18" t="str">
        <f>IF(AND(D19="",D19=""),"",$D$3&amp;"_"&amp;ROW()-11-COUNTBLANK($D$12:D19))</f>
        <v>TKNN_5</v>
      </c>
      <c r="B19" s="10" t="s">
        <v>268</v>
      </c>
      <c r="C19" s="19" t="s">
        <v>274</v>
      </c>
      <c r="D19" s="8" t="s">
        <v>275</v>
      </c>
      <c r="E19" s="20" t="s">
        <v>23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 t="str">
        <f t="shared" si="0"/>
        <v>P</v>
      </c>
      <c r="R19" s="29" t="s">
        <v>194</v>
      </c>
      <c r="S19" s="29"/>
      <c r="T19" s="29"/>
      <c r="U19" s="7"/>
      <c r="V19" s="7"/>
      <c r="W19" s="7"/>
      <c r="X19" s="7"/>
      <c r="Y19" s="7"/>
      <c r="Z19" s="7"/>
      <c r="AA19" s="7"/>
      <c r="AB19" s="7"/>
    </row>
    <row r="20" spans="1:28" ht="58.5" customHeight="1" x14ac:dyDescent="0.25">
      <c r="A20" s="18" t="str">
        <f t="shared" ref="A20:A27" si="1">IF(AND(D20="",D20=""),"",$D$3&amp;"_"&amp;ROW()-11-COUNTBLANK($D$12:D20))</f>
        <v>TKNN_6</v>
      </c>
      <c r="B20" s="10" t="s">
        <v>269</v>
      </c>
      <c r="C20" s="19" t="s">
        <v>276</v>
      </c>
      <c r="D20" s="8" t="s">
        <v>277</v>
      </c>
      <c r="E20" s="20" t="s">
        <v>23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 t="str">
        <f t="shared" si="0"/>
        <v>P</v>
      </c>
      <c r="R20" s="12" t="s">
        <v>194</v>
      </c>
      <c r="S20" s="12"/>
      <c r="T20" s="12"/>
      <c r="U20" s="7"/>
      <c r="V20" s="7"/>
      <c r="W20" s="7"/>
      <c r="X20" s="7"/>
      <c r="Y20" s="7"/>
      <c r="Z20" s="7"/>
      <c r="AA20" s="7"/>
      <c r="AB20" s="7"/>
    </row>
    <row r="21" spans="1:28" x14ac:dyDescent="0.25">
      <c r="A21" s="18" t="str">
        <f t="shared" si="1"/>
        <v/>
      </c>
      <c r="B21" s="51" t="s">
        <v>278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6"/>
      <c r="U21" s="6"/>
      <c r="V21" s="6"/>
      <c r="W21" s="6"/>
      <c r="X21" s="6"/>
      <c r="Y21" s="6"/>
      <c r="Z21" s="6"/>
      <c r="AA21" s="6"/>
      <c r="AB21" s="6"/>
    </row>
    <row r="22" spans="1:28" ht="66" x14ac:dyDescent="0.25">
      <c r="A22" s="18" t="str">
        <f t="shared" si="1"/>
        <v>TKNN_7</v>
      </c>
      <c r="B22" s="10" t="s">
        <v>279</v>
      </c>
      <c r="C22" s="8" t="s">
        <v>285</v>
      </c>
      <c r="D22" s="8" t="s">
        <v>286</v>
      </c>
      <c r="E22" s="19" t="s">
        <v>23</v>
      </c>
      <c r="F22" s="19"/>
      <c r="G22" s="19"/>
      <c r="H22" s="30"/>
      <c r="I22" s="30"/>
      <c r="J22" s="30"/>
      <c r="K22" s="30"/>
      <c r="L22" s="30"/>
      <c r="M22" s="30"/>
      <c r="N22" s="30"/>
      <c r="O22" s="30"/>
      <c r="P22" s="30"/>
      <c r="Q22" s="19" t="s">
        <v>23</v>
      </c>
      <c r="R22" s="19" t="s">
        <v>194</v>
      </c>
      <c r="S22" s="19"/>
      <c r="T22" s="19"/>
      <c r="U22" s="1"/>
      <c r="V22" s="1"/>
      <c r="W22" s="1"/>
      <c r="X22" s="1"/>
      <c r="Y22" s="1"/>
      <c r="Z22" s="1"/>
      <c r="AA22" s="1"/>
      <c r="AB22" s="1"/>
    </row>
    <row r="23" spans="1:28" ht="33" x14ac:dyDescent="0.25">
      <c r="A23" s="18" t="str">
        <f t="shared" si="1"/>
        <v>TKNN_8</v>
      </c>
      <c r="B23" s="10" t="s">
        <v>280</v>
      </c>
      <c r="C23" s="8" t="s">
        <v>287</v>
      </c>
      <c r="D23" s="8" t="s">
        <v>288</v>
      </c>
      <c r="E23" s="19" t="s">
        <v>23</v>
      </c>
      <c r="F23" s="19"/>
      <c r="G23" s="19"/>
      <c r="H23" s="30"/>
      <c r="I23" s="30"/>
      <c r="J23" s="30"/>
      <c r="K23" s="30"/>
      <c r="L23" s="30"/>
      <c r="M23" s="30"/>
      <c r="N23" s="30"/>
      <c r="O23" s="30"/>
      <c r="P23" s="30"/>
      <c r="Q23" s="19" t="s">
        <v>23</v>
      </c>
      <c r="R23" s="19" t="s">
        <v>194</v>
      </c>
      <c r="S23" s="19"/>
      <c r="T23" s="19"/>
      <c r="U23" s="1"/>
      <c r="V23" s="1"/>
      <c r="W23" s="1"/>
      <c r="X23" s="1"/>
      <c r="Y23" s="1"/>
      <c r="Z23" s="1"/>
      <c r="AA23" s="1"/>
      <c r="AB23" s="1"/>
    </row>
    <row r="24" spans="1:28" ht="33" x14ac:dyDescent="0.25">
      <c r="A24" s="18" t="str">
        <f t="shared" si="1"/>
        <v>TKNN_9</v>
      </c>
      <c r="B24" s="10" t="s">
        <v>281</v>
      </c>
      <c r="C24" s="8" t="s">
        <v>289</v>
      </c>
      <c r="D24" s="8" t="s">
        <v>290</v>
      </c>
      <c r="E24" s="19" t="s">
        <v>23</v>
      </c>
      <c r="F24" s="19"/>
      <c r="G24" s="19"/>
      <c r="H24" s="30"/>
      <c r="I24" s="30"/>
      <c r="J24" s="30"/>
      <c r="K24" s="30"/>
      <c r="L24" s="30"/>
      <c r="M24" s="30"/>
      <c r="N24" s="30"/>
      <c r="O24" s="30"/>
      <c r="P24" s="30"/>
      <c r="Q24" s="19" t="s">
        <v>23</v>
      </c>
      <c r="R24" s="19" t="s">
        <v>194</v>
      </c>
      <c r="S24" s="19"/>
      <c r="T24" s="19"/>
      <c r="U24" s="1"/>
      <c r="V24" s="1"/>
      <c r="W24" s="1"/>
      <c r="X24" s="1"/>
      <c r="Y24" s="1"/>
      <c r="Z24" s="1"/>
      <c r="AA24" s="1"/>
      <c r="AB24" s="1"/>
    </row>
    <row r="25" spans="1:28" ht="33" x14ac:dyDescent="0.25">
      <c r="A25" s="18" t="str">
        <f t="shared" si="1"/>
        <v>TKNN_10</v>
      </c>
      <c r="B25" s="10" t="s">
        <v>282</v>
      </c>
      <c r="C25" s="8" t="s">
        <v>291</v>
      </c>
      <c r="D25" s="8" t="s">
        <v>290</v>
      </c>
      <c r="E25" s="19" t="s">
        <v>23</v>
      </c>
      <c r="F25" s="19"/>
      <c r="G25" s="19"/>
      <c r="H25" s="30"/>
      <c r="I25" s="30"/>
      <c r="J25" s="30"/>
      <c r="K25" s="30"/>
      <c r="L25" s="30"/>
      <c r="M25" s="30"/>
      <c r="N25" s="30"/>
      <c r="O25" s="30"/>
      <c r="P25" s="30"/>
      <c r="Q25" s="19" t="s">
        <v>23</v>
      </c>
      <c r="R25" s="19" t="s">
        <v>194</v>
      </c>
      <c r="S25" s="19"/>
      <c r="T25" s="19"/>
      <c r="U25" s="1"/>
      <c r="V25" s="1"/>
      <c r="W25" s="1"/>
      <c r="X25" s="1"/>
      <c r="Y25" s="1"/>
      <c r="Z25" s="1"/>
      <c r="AA25" s="1"/>
      <c r="AB25" s="1"/>
    </row>
    <row r="26" spans="1:28" ht="49.5" x14ac:dyDescent="0.25">
      <c r="A26" s="18" t="str">
        <f t="shared" si="1"/>
        <v>TKNN_11</v>
      </c>
      <c r="B26" s="10" t="s">
        <v>283</v>
      </c>
      <c r="C26" s="8" t="s">
        <v>292</v>
      </c>
      <c r="D26" s="8" t="s">
        <v>293</v>
      </c>
      <c r="E26" s="19" t="s">
        <v>23</v>
      </c>
      <c r="F26" s="19"/>
      <c r="G26" s="19"/>
      <c r="H26" s="30"/>
      <c r="I26" s="30"/>
      <c r="J26" s="30"/>
      <c r="K26" s="30"/>
      <c r="L26" s="30"/>
      <c r="M26" s="30"/>
      <c r="N26" s="30"/>
      <c r="O26" s="30"/>
      <c r="P26" s="30"/>
      <c r="Q26" s="19" t="s">
        <v>23</v>
      </c>
      <c r="R26" s="19" t="s">
        <v>194</v>
      </c>
      <c r="S26" s="19"/>
      <c r="T26" s="19"/>
      <c r="U26" s="1"/>
      <c r="V26" s="1"/>
      <c r="W26" s="1"/>
      <c r="X26" s="1"/>
      <c r="Y26" s="1"/>
      <c r="Z26" s="1"/>
      <c r="AA26" s="1"/>
      <c r="AB26" s="1"/>
    </row>
    <row r="27" spans="1:28" ht="49.5" x14ac:dyDescent="0.25">
      <c r="A27" s="18" t="str">
        <f t="shared" si="1"/>
        <v>TKNN_12</v>
      </c>
      <c r="B27" s="10" t="s">
        <v>284</v>
      </c>
      <c r="C27" s="8" t="s">
        <v>294</v>
      </c>
      <c r="D27" s="8" t="s">
        <v>295</v>
      </c>
      <c r="E27" s="19" t="s">
        <v>23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 t="s">
        <v>23</v>
      </c>
      <c r="R27" s="19" t="s">
        <v>194</v>
      </c>
      <c r="S27" s="19"/>
      <c r="T27" s="19"/>
      <c r="U27" s="1"/>
      <c r="V27" s="1"/>
      <c r="W27" s="1"/>
      <c r="X27" s="1"/>
      <c r="Y27" s="1"/>
      <c r="Z27" s="1"/>
      <c r="AA27" s="1"/>
      <c r="AB27" s="1"/>
    </row>
    <row r="28" spans="1:28" ht="12.75" customHeight="1" x14ac:dyDescent="0.25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customHeight="1" x14ac:dyDescent="0.25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 customHeight="1" x14ac:dyDescent="0.25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customHeight="1" x14ac:dyDescent="0.25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customHeight="1" x14ac:dyDescent="0.25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customHeight="1" x14ac:dyDescent="0.25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 customHeight="1" x14ac:dyDescent="0.25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 customHeight="1" x14ac:dyDescent="0.25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customHeight="1" x14ac:dyDescent="0.25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customHeight="1" x14ac:dyDescent="0.25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customHeight="1" x14ac:dyDescent="0.25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customHeight="1" x14ac:dyDescent="0.2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 customHeight="1" x14ac:dyDescent="0.25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 customHeight="1" x14ac:dyDescent="0.25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 customHeight="1" x14ac:dyDescent="0.25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 customHeight="1" x14ac:dyDescent="0.25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 customHeight="1" x14ac:dyDescent="0.25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 x14ac:dyDescent="0.25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 customHeight="1" x14ac:dyDescent="0.25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 customHeight="1" x14ac:dyDescent="0.25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 customHeight="1" x14ac:dyDescent="0.25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customHeight="1" x14ac:dyDescent="0.25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customHeight="1" x14ac:dyDescent="0.25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 customHeight="1" x14ac:dyDescent="0.25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 customHeight="1" x14ac:dyDescent="0.25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customHeight="1" x14ac:dyDescent="0.25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 customHeight="1" x14ac:dyDescent="0.25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 customHeight="1" x14ac:dyDescent="0.25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customHeight="1" x14ac:dyDescent="0.25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customHeight="1" x14ac:dyDescent="0.25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 customHeight="1" x14ac:dyDescent="0.25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customHeight="1" x14ac:dyDescent="0.25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 customHeight="1" x14ac:dyDescent="0.25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 customHeight="1" x14ac:dyDescent="0.25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 customHeight="1" x14ac:dyDescent="0.25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 customHeight="1" x14ac:dyDescent="0.25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customHeight="1" x14ac:dyDescent="0.25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customHeight="1" x14ac:dyDescent="0.25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customHeight="1" x14ac:dyDescent="0.25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 customHeight="1" x14ac:dyDescent="0.25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 customHeight="1" x14ac:dyDescent="0.25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customHeight="1" x14ac:dyDescent="0.25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 customHeight="1" x14ac:dyDescent="0.25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customHeight="1" x14ac:dyDescent="0.25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 customHeight="1" x14ac:dyDescent="0.25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 customHeight="1" x14ac:dyDescent="0.25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 customHeight="1" x14ac:dyDescent="0.25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 customHeight="1" x14ac:dyDescent="0.25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 customHeight="1" x14ac:dyDescent="0.25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 customHeight="1" x14ac:dyDescent="0.25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 customHeight="1" x14ac:dyDescent="0.25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 customHeight="1" x14ac:dyDescent="0.25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 customHeight="1" x14ac:dyDescent="0.25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 customHeight="1" x14ac:dyDescent="0.25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 customHeight="1" x14ac:dyDescent="0.25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 customHeight="1" x14ac:dyDescent="0.25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 customHeight="1" x14ac:dyDescent="0.25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 customHeight="1" x14ac:dyDescent="0.25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 customHeight="1" x14ac:dyDescent="0.25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 customHeight="1" x14ac:dyDescent="0.25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 customHeight="1" x14ac:dyDescent="0.25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 customHeight="1" x14ac:dyDescent="0.25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 customHeight="1" x14ac:dyDescent="0.25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 customHeight="1" x14ac:dyDescent="0.25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 customHeight="1" x14ac:dyDescent="0.25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 customHeight="1" x14ac:dyDescent="0.25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 customHeight="1" x14ac:dyDescent="0.25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 customHeight="1" x14ac:dyDescent="0.25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 customHeight="1" x14ac:dyDescent="0.25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 customHeight="1" x14ac:dyDescent="0.25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 customHeight="1" x14ac:dyDescent="0.25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 customHeight="1" x14ac:dyDescent="0.25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 customHeight="1" x14ac:dyDescent="0.25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 customHeight="1" x14ac:dyDescent="0.25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 customHeight="1" x14ac:dyDescent="0.25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 customHeight="1" x14ac:dyDescent="0.25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 customHeight="1" x14ac:dyDescent="0.25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 customHeight="1" x14ac:dyDescent="0.25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 customHeight="1" x14ac:dyDescent="0.25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 customHeight="1" x14ac:dyDescent="0.25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 customHeight="1" x14ac:dyDescent="0.25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 customHeight="1" x14ac:dyDescent="0.25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 customHeight="1" x14ac:dyDescent="0.25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 customHeight="1" x14ac:dyDescent="0.25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 customHeight="1" x14ac:dyDescent="0.25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 customHeight="1" x14ac:dyDescent="0.25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 customHeight="1" x14ac:dyDescent="0.25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 customHeight="1" x14ac:dyDescent="0.25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 customHeight="1" x14ac:dyDescent="0.25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 customHeight="1" x14ac:dyDescent="0.25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 customHeight="1" x14ac:dyDescent="0.25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 customHeight="1" x14ac:dyDescent="0.25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 customHeight="1" x14ac:dyDescent="0.25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 customHeight="1" x14ac:dyDescent="0.25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 customHeight="1" x14ac:dyDescent="0.25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 customHeight="1" x14ac:dyDescent="0.25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 customHeight="1" x14ac:dyDescent="0.25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5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</sheetData>
  <mergeCells count="16">
    <mergeCell ref="A10:A11"/>
    <mergeCell ref="B10:B11"/>
    <mergeCell ref="C10:C11"/>
    <mergeCell ref="D10:D11"/>
    <mergeCell ref="E10:G10"/>
    <mergeCell ref="B12:T12"/>
    <mergeCell ref="B13:T13"/>
    <mergeCell ref="B16:T16"/>
    <mergeCell ref="B21:T21"/>
    <mergeCell ref="T10:T11"/>
    <mergeCell ref="H10:J10"/>
    <mergeCell ref="K10:M10"/>
    <mergeCell ref="N10:P10"/>
    <mergeCell ref="Q10:Q11"/>
    <mergeCell ref="R10:R11"/>
    <mergeCell ref="S10:S11"/>
  </mergeCells>
  <conditionalFormatting sqref="E1:Q11 F20:P20 E28:Q685 E14:Q15">
    <cfRule type="cellIs" dxfId="8" priority="61" operator="equal">
      <formula>"P"</formula>
    </cfRule>
  </conditionalFormatting>
  <conditionalFormatting sqref="E1:Q11 F20:P20 E28:Q685 E14:Q15">
    <cfRule type="cellIs" dxfId="7" priority="62" operator="equal">
      <formula>"F"</formula>
    </cfRule>
  </conditionalFormatting>
  <conditionalFormatting sqref="E1:Q11 F20:P20 E28:Q685 E14:Q15">
    <cfRule type="cellIs" dxfId="6" priority="63" operator="equal">
      <formula>"PE"</formula>
    </cfRule>
  </conditionalFormatting>
  <conditionalFormatting sqref="F18:P19 E17:P17 E18:E20">
    <cfRule type="cellIs" dxfId="5" priority="7" operator="equal">
      <formula>"P"</formula>
    </cfRule>
  </conditionalFormatting>
  <conditionalFormatting sqref="F18:P19 E17:P17 E18:E20">
    <cfRule type="cellIs" dxfId="4" priority="8" operator="equal">
      <formula>"F"</formula>
    </cfRule>
  </conditionalFormatting>
  <conditionalFormatting sqref="F18:P19 E17:P17 E18:E20">
    <cfRule type="cellIs" dxfId="3" priority="9" operator="equal">
      <formula>"PE"</formula>
    </cfRule>
  </conditionalFormatting>
  <conditionalFormatting sqref="Q17:Q20">
    <cfRule type="cellIs" dxfId="2" priority="1" operator="equal">
      <formula>"P"</formula>
    </cfRule>
  </conditionalFormatting>
  <conditionalFormatting sqref="Q17:Q20">
    <cfRule type="cellIs" dxfId="1" priority="2" operator="equal">
      <formula>"F"</formula>
    </cfRule>
  </conditionalFormatting>
  <conditionalFormatting sqref="Q17:Q20">
    <cfRule type="cellIs" dxfId="0" priority="3" operator="equal">
      <formula>"PE"</formula>
    </cfRule>
  </conditionalFormatting>
  <dataValidations count="1">
    <dataValidation type="list" allowBlank="1" showInputMessage="1" showErrorMessage="1" prompt=" - " sqref="E1:P9 E14:P15 E17:P20 E28:P685">
      <formula1>"P,F,PE"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Thêm mới bệnh nhân</vt:lpstr>
      <vt:lpstr>Tìm kiếm, xóa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VuThiThuy</dc:creator>
  <cp:lastModifiedBy>VuThiThuy</cp:lastModifiedBy>
  <dcterms:created xsi:type="dcterms:W3CDTF">2018-05-06T05:28:41Z</dcterms:created>
  <dcterms:modified xsi:type="dcterms:W3CDTF">2018-05-07T10:15:06Z</dcterms:modified>
</cp:coreProperties>
</file>