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haracterBalance" sheetId="1" r:id="rId3"/>
  </sheets>
  <definedNames>
    <definedName name="Protected">CharacterBalance!$L$1:$Y$29</definedName>
  </definedNames>
  <calcPr/>
</workbook>
</file>

<file path=xl/sharedStrings.xml><?xml version="1.0" encoding="utf-8"?>
<sst xmlns="http://schemas.openxmlformats.org/spreadsheetml/2006/main" count="84" uniqueCount="73">
  <si>
    <t>Base Stats</t>
  </si>
  <si>
    <t>Weighted</t>
  </si>
  <si>
    <t>Total</t>
  </si>
  <si>
    <t>HPB</t>
  </si>
  <si>
    <t>INI</t>
  </si>
  <si>
    <t>TAP</t>
  </si>
  <si>
    <t>CAP</t>
  </si>
  <si>
    <t>STR</t>
  </si>
  <si>
    <t>DEX</t>
  </si>
  <si>
    <t>TGM</t>
  </si>
  <si>
    <t>TGA</t>
  </si>
  <si>
    <t>DDG</t>
  </si>
  <si>
    <t>weight</t>
  </si>
  <si>
    <t>Check</t>
  </si>
  <si>
    <t>Checks</t>
  </si>
  <si>
    <t>(Health Base) How much damage the character can take before being defeated. If HP Base is modified, HP Current is not.</t>
  </si>
  <si>
    <t>(Initiative) Determines who goes first during the turn phase.Ties are broken at level start by determining which entity was added to the level first.</t>
  </si>
  <si>
    <t>(Turn Action Points) Each character can do a limited amount of actions during a turn.  How much the character can do is determined by the amount of action points the have. Each Action has a TAP value that is expended by performing that Action. When the character is out of TAP, that character turn is over.  TAP is refilled at the beginning of each turn. Remaining TAP are rolled over into the next turn.</t>
  </si>
  <si>
    <t>(Capped Action Points) The maximum number of action points that can be accumulated.</t>
  </si>
  <si>
    <t>(Strength) How much strength the character posses. This influences how much damage he can do.</t>
  </si>
  <si>
    <t>(Dexterity) How able the character is at inflicting accurate damage or disarming traps. In most games this would represent a base chance-to-hit, but we are not doing any probability, so instead we are going to compare it to the defenders DDG stat to get a ratio.  The ratio between the two is a multiplier against the amount of damage caused.</t>
  </si>
  <si>
    <t>(Toughness Multiplier) How able the character is at resisting damage. All incoming damage is multiplied by this modifier before being deducted from HP.</t>
  </si>
  <si>
    <t>(Toughness Additive) How able the character is at resisting damage. All incoming damage is modified by this modifier before being deducted from HP.</t>
  </si>
  <si>
    <t>(Dodge) How able the character is at avoiding damage.  In most games this would represent a base chance-to-hit, but we are not doing any probability, so instead we are going to compare it to the defenders DDG stat to get a ratio.  The ratio between the two is a multiplier against the amount of damage caused.</t>
  </si>
  <si>
    <t>exact</t>
  </si>
  <si>
    <t>Rounded</t>
  </si>
  <si>
    <t>Number</t>
  </si>
  <si>
    <t>result</t>
  </si>
  <si>
    <t>Check criteria</t>
  </si>
  <si>
    <t>Ork</t>
  </si>
  <si>
    <t>All characters have a weighted value of exactly 500, when rounded to a single to a whole number.</t>
  </si>
  <si>
    <t>Goblin</t>
  </si>
  <si>
    <t>Orks have half the dexterity of goblins</t>
  </si>
  <si>
    <t>Zombie</t>
  </si>
  <si>
    <t>Goblins have 3 times the TAP as zombies</t>
  </si>
  <si>
    <t>Wolf</t>
  </si>
  <si>
    <t>Zombies have the lowest INI of any character</t>
  </si>
  <si>
    <t>Snapping Turtle</t>
  </si>
  <si>
    <t>A wolf has a CAP of 1 greater than A turtle</t>
  </si>
  <si>
    <t>Gnoll</t>
  </si>
  <si>
    <t>A gnoll has exactly half the dodge ability of a kobold</t>
  </si>
  <si>
    <t>Kobold</t>
  </si>
  <si>
    <t>A kobold has the same TAP as a lizardman</t>
  </si>
  <si>
    <t>Lizardman</t>
  </si>
  <si>
    <t>A lizardman reduces all incoming hits by 5 points.</t>
  </si>
  <si>
    <t>Ogre</t>
  </si>
  <si>
    <t>Ogres are the strongest characters</t>
  </si>
  <si>
    <t>Rat Man</t>
  </si>
  <si>
    <t>Rat men have the same INI as hellhounds</t>
  </si>
  <si>
    <t>Hellhound</t>
  </si>
  <si>
    <t>Hellhounds have the same DEX as wolves</t>
  </si>
  <si>
    <t>Serpent</t>
  </si>
  <si>
    <t>Serpents have 2X the INI of a blob</t>
  </si>
  <si>
    <t>Blob</t>
  </si>
  <si>
    <t>Blobs have HPB equal to the last two digits of your student ID plus 20</t>
  </si>
  <si>
    <t>Giant Ant</t>
  </si>
  <si>
    <t>Giant ants reduce incoming damage to 60%</t>
  </si>
  <si>
    <t>Clay Golem</t>
  </si>
  <si>
    <t>Clay golems only get one action point per turn</t>
  </si>
  <si>
    <t>Swamp Man</t>
  </si>
  <si>
    <t>Swamp men have the same DEX as orks.</t>
  </si>
  <si>
    <t>Mummy</t>
  </si>
  <si>
    <t>Mummies have the same number of hit points as zombies</t>
  </si>
  <si>
    <t>Giant Scarab</t>
  </si>
  <si>
    <t>Giant Scarabs have half the CAP of mummies</t>
  </si>
  <si>
    <t>Razorback</t>
  </si>
  <si>
    <t>Razorbacks have 5 times the INI of Giant Scarabs</t>
  </si>
  <si>
    <t>Giant Rat</t>
  </si>
  <si>
    <t>Giant rats have exactly the same attribute values as wolves.</t>
  </si>
  <si>
    <t>No values are blank</t>
  </si>
  <si>
    <t>Final check.  All other checks must be true.</t>
  </si>
  <si>
    <t>Only modify tan colored cells!</t>
  </si>
  <si>
    <t>After completion: How long, in minutes, did this take you to comple? Answer in cell X27</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</si>
</sst>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font>
    <font/>
    <font>
      <color rgb="FF000000"/>
    </font>
    <font>
      <name val="Arial"/>
    </font>
    <font>
      <sz val="11.0"/>
      <color rgb="FF000000"/>
      <name val="Verdana"/>
    </font>
    <font>
      <sz val="11.0"/>
      <color rgb="FF000000"/>
      <name val="Inconsolata"/>
    </font>
  </fonts>
  <fills count="9">
    <fill>
      <patternFill patternType="none"/>
    </fill>
    <fill>
      <patternFill patternType="lightGray"/>
    </fill>
    <fill>
      <patternFill patternType="solid">
        <fgColor rgb="FFFFE599"/>
        <bgColor rgb="FFFFE599"/>
      </patternFill>
    </fill>
    <fill>
      <patternFill patternType="solid">
        <fgColor rgb="FFC9DAF8"/>
        <bgColor rgb="FFC9DAF8"/>
      </patternFill>
    </fill>
    <fill>
      <patternFill patternType="solid">
        <fgColor rgb="FF000000"/>
        <bgColor rgb="FF000000"/>
      </patternFill>
    </fill>
    <fill>
      <patternFill patternType="solid">
        <fgColor rgb="FFCFE2F3"/>
        <bgColor rgb="FFCFE2F3"/>
      </patternFill>
    </fill>
    <fill>
      <patternFill patternType="solid">
        <fgColor rgb="FFEFEFEF"/>
        <bgColor rgb="FFEFEFEF"/>
      </patternFill>
    </fill>
    <fill>
      <patternFill patternType="solid">
        <fgColor rgb="FFD5A6BD"/>
        <bgColor rgb="FFD5A6BD"/>
      </patternFill>
    </fill>
    <fill>
      <patternFill patternType="solid">
        <fgColor rgb="FFFFFFFF"/>
        <bgColor rgb="FFFFFFFF"/>
      </patternFill>
    </fill>
  </fills>
  <borders count="1">
    <border/>
  </borders>
  <cellStyleXfs count="1">
    <xf borderId="0" fillId="0" fontId="0" numFmtId="0" applyAlignment="1" applyFont="1"/>
  </cellStyleXfs>
  <cellXfs count="22">
    <xf borderId="0" fillId="0" fontId="0" numFmtId="0" xfId="0" applyAlignment="1" applyFont="1">
      <alignment readingOrder="0" shrinkToFit="0" vertical="bottom" wrapText="0"/>
    </xf>
    <xf borderId="0" fillId="2" fontId="1" numFmtId="0" xfId="0" applyAlignment="1" applyFill="1" applyFont="1">
      <alignment readingOrder="0"/>
    </xf>
    <xf borderId="0" fillId="3" fontId="1" numFmtId="0" xfId="0" applyAlignment="1" applyFill="1" applyFont="1">
      <alignment horizontal="center" readingOrder="0"/>
    </xf>
    <xf borderId="0" fillId="4" fontId="1" numFmtId="0" xfId="0" applyFill="1" applyFont="1"/>
    <xf borderId="0" fillId="3" fontId="1" numFmtId="1" xfId="0" applyAlignment="1" applyFont="1" applyNumberFormat="1">
      <alignment horizontal="center" readingOrder="0"/>
    </xf>
    <xf borderId="0" fillId="0" fontId="1" numFmtId="0" xfId="0" applyAlignment="1" applyFont="1">
      <alignment horizontal="center" readingOrder="0"/>
    </xf>
    <xf borderId="0" fillId="3" fontId="1" numFmtId="0" xfId="0" applyFont="1"/>
    <xf borderId="0" fillId="3" fontId="1" numFmtId="0" xfId="0" applyAlignment="1" applyFont="1">
      <alignment readingOrder="0"/>
    </xf>
    <xf borderId="0" fillId="3" fontId="1" numFmtId="1" xfId="0" applyAlignment="1" applyFont="1" applyNumberFormat="1">
      <alignment readingOrder="0"/>
    </xf>
    <xf borderId="0" fillId="0" fontId="1" numFmtId="0" xfId="0" applyAlignment="1" applyFont="1">
      <alignment readingOrder="0"/>
    </xf>
    <xf borderId="0" fillId="5" fontId="2" numFmtId="0" xfId="0" applyAlignment="1" applyFill="1" applyFont="1">
      <alignment readingOrder="0" shrinkToFit="0" wrapText="0"/>
    </xf>
    <xf borderId="0" fillId="3" fontId="1" numFmtId="0" xfId="0" applyAlignment="1" applyFont="1">
      <alignment readingOrder="0" shrinkToFit="0" wrapText="0"/>
    </xf>
    <xf borderId="0" fillId="3" fontId="1" numFmtId="1" xfId="0" applyAlignment="1" applyFont="1" applyNumberFormat="1">
      <alignment readingOrder="0" shrinkToFit="0" wrapText="0"/>
    </xf>
    <xf borderId="0" fillId="0" fontId="1" numFmtId="0" xfId="0" applyAlignment="1" applyFont="1">
      <alignment shrinkToFit="0" wrapText="0"/>
    </xf>
    <xf borderId="0" fillId="3" fontId="3" numFmtId="0" xfId="0" applyAlignment="1" applyFont="1">
      <alignment vertical="bottom"/>
    </xf>
    <xf borderId="0" fillId="6" fontId="1" numFmtId="0" xfId="0" applyFill="1" applyFont="1"/>
    <xf borderId="0" fillId="7" fontId="1" numFmtId="1" xfId="0" applyFill="1" applyFont="1" applyNumberFormat="1"/>
    <xf borderId="0" fillId="8" fontId="4" numFmtId="0" xfId="0" applyAlignment="1" applyFill="1" applyFont="1">
      <alignment readingOrder="0"/>
    </xf>
    <xf borderId="0" fillId="3" fontId="3" numFmtId="0" xfId="0" applyAlignment="1" applyFont="1">
      <alignment readingOrder="0" vertical="bottom"/>
    </xf>
    <xf borderId="0" fillId="0" fontId="1" numFmtId="1" xfId="0" applyFont="1" applyNumberFormat="1"/>
    <xf borderId="0" fillId="0" fontId="1" numFmtId="0" xfId="0" applyAlignment="1" applyFont="1">
      <alignment horizontal="right" readingOrder="0" shrinkToFit="0" wrapText="0"/>
    </xf>
    <xf borderId="0" fillId="8" fontId="5" numFmtId="0" xfId="0" applyAlignment="1" applyFont="1">
      <alignment readingOrder="0"/>
    </xf>
  </cellXfs>
  <cellStyles count="1">
    <cellStyle xfId="0" name="Normal" builtinId="0"/>
  </cellStyles>
  <dxfs count="2">
    <dxf>
      <font/>
      <fill>
        <patternFill patternType="solid">
          <fgColor rgb="FF00FF00"/>
          <bgColor rgb="FF00FF00"/>
        </patternFill>
      </fill>
      <border/>
    </dxf>
    <dxf>
      <font/>
      <fill>
        <patternFill patternType="solid">
          <fgColor rgb="FFF4C7C3"/>
          <bgColor rgb="FFF4C7C3"/>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3.0" topLeftCell="B4" activePane="bottomRight" state="frozen"/>
      <selection activeCell="B1" sqref="B1" pane="topRight"/>
      <selection activeCell="A4" sqref="A4" pane="bottomLeft"/>
      <selection activeCell="B4" sqref="B4" pane="bottomRight"/>
    </sheetView>
  </sheetViews>
  <sheetFormatPr customHeight="1" defaultColWidth="12.63" defaultRowHeight="15.75"/>
  <cols>
    <col customWidth="1" min="2" max="10" width="5.0"/>
    <col customWidth="1" min="11" max="11" width="1.38"/>
    <col customWidth="1" min="12" max="12" width="5.0"/>
    <col customWidth="1" min="13" max="13" width="2.75"/>
    <col customWidth="1" min="14" max="14" width="4.0"/>
    <col customWidth="1" min="15" max="15" width="4.25"/>
    <col customWidth="1" min="16" max="17" width="4.0"/>
    <col customWidth="1" min="18" max="18" width="4.38"/>
    <col customWidth="1" min="19" max="19" width="4.13"/>
    <col customWidth="1" min="20" max="20" width="4.38"/>
    <col customWidth="1" min="21" max="21" width="5.88"/>
    <col customWidth="1" min="22" max="22" width="6.5"/>
    <col customWidth="1" min="23" max="24" width="6.38"/>
    <col customWidth="1" min="25" max="25" width="87.75"/>
    <col customWidth="1" min="26" max="31" width="4.38"/>
  </cols>
  <sheetData>
    <row r="1">
      <c r="A1" s="1">
        <v>4649587.0</v>
      </c>
      <c r="B1" s="2" t="s">
        <v>0</v>
      </c>
      <c r="K1" s="3"/>
      <c r="L1" s="2" t="s">
        <v>1</v>
      </c>
      <c r="U1" s="4" t="s">
        <v>2</v>
      </c>
      <c r="V1" s="4" t="s">
        <v>2</v>
      </c>
      <c r="W1" s="2"/>
      <c r="X1" s="2"/>
      <c r="Y1" s="2"/>
      <c r="Z1" s="5"/>
      <c r="AA1" s="5"/>
      <c r="AB1" s="5"/>
      <c r="AC1" s="5"/>
      <c r="AD1" s="5"/>
      <c r="AE1" s="5"/>
    </row>
    <row r="2">
      <c r="A2" s="6"/>
      <c r="B2" s="7" t="s">
        <v>3</v>
      </c>
      <c r="C2" s="7" t="s">
        <v>4</v>
      </c>
      <c r="D2" s="7" t="s">
        <v>5</v>
      </c>
      <c r="E2" s="7" t="s">
        <v>6</v>
      </c>
      <c r="F2" s="7" t="s">
        <v>7</v>
      </c>
      <c r="G2" s="7" t="s">
        <v>8</v>
      </c>
      <c r="H2" s="7" t="s">
        <v>9</v>
      </c>
      <c r="I2" s="7" t="s">
        <v>10</v>
      </c>
      <c r="J2" s="7" t="s">
        <v>11</v>
      </c>
      <c r="K2" s="3"/>
      <c r="L2" s="7" t="s">
        <v>3</v>
      </c>
      <c r="M2" s="7" t="s">
        <v>4</v>
      </c>
      <c r="N2" s="7" t="s">
        <v>5</v>
      </c>
      <c r="O2" s="7" t="s">
        <v>6</v>
      </c>
      <c r="P2" s="7" t="s">
        <v>7</v>
      </c>
      <c r="Q2" s="7" t="s">
        <v>8</v>
      </c>
      <c r="R2" s="7" t="s">
        <v>9</v>
      </c>
      <c r="S2" s="7" t="s">
        <v>10</v>
      </c>
      <c r="T2" s="7" t="s">
        <v>11</v>
      </c>
      <c r="U2" s="8" t="s">
        <v>12</v>
      </c>
      <c r="V2" s="8" t="s">
        <v>12</v>
      </c>
      <c r="W2" s="7" t="s">
        <v>13</v>
      </c>
      <c r="X2" s="7" t="s">
        <v>14</v>
      </c>
      <c r="Y2" s="6"/>
      <c r="Z2" s="9"/>
      <c r="AA2" s="9"/>
      <c r="AB2" s="9"/>
      <c r="AC2" s="9"/>
      <c r="AD2" s="9"/>
      <c r="AE2" s="9"/>
    </row>
    <row r="3">
      <c r="A3" s="6"/>
      <c r="B3" s="10" t="s">
        <v>15</v>
      </c>
      <c r="C3" s="10" t="s">
        <v>16</v>
      </c>
      <c r="D3" s="10" t="s">
        <v>17</v>
      </c>
      <c r="E3" s="10" t="s">
        <v>18</v>
      </c>
      <c r="F3" s="10" t="s">
        <v>19</v>
      </c>
      <c r="G3" s="10" t="s">
        <v>20</v>
      </c>
      <c r="H3" s="10" t="s">
        <v>21</v>
      </c>
      <c r="I3" s="10" t="s">
        <v>22</v>
      </c>
      <c r="J3" s="10" t="s">
        <v>23</v>
      </c>
      <c r="K3" s="3"/>
      <c r="L3" s="11">
        <v>0.6</v>
      </c>
      <c r="M3" s="11">
        <v>0.7</v>
      </c>
      <c r="N3" s="11">
        <v>15.0</v>
      </c>
      <c r="O3" s="11">
        <v>20.0</v>
      </c>
      <c r="P3" s="11">
        <v>0.6</v>
      </c>
      <c r="Q3" s="11">
        <v>0.6</v>
      </c>
      <c r="R3" s="11">
        <v>30.0</v>
      </c>
      <c r="S3" s="11">
        <v>10.0</v>
      </c>
      <c r="T3" s="11">
        <v>0.6</v>
      </c>
      <c r="U3" s="12" t="s">
        <v>24</v>
      </c>
      <c r="V3" s="11" t="s">
        <v>25</v>
      </c>
      <c r="W3" s="11" t="s">
        <v>26</v>
      </c>
      <c r="X3" s="11" t="s">
        <v>27</v>
      </c>
      <c r="Y3" s="7" t="s">
        <v>28</v>
      </c>
      <c r="Z3" s="13"/>
      <c r="AA3" s="13"/>
      <c r="AB3" s="13"/>
      <c r="AC3" s="13"/>
      <c r="AD3" s="13"/>
      <c r="AE3" s="13"/>
    </row>
    <row r="4">
      <c r="A4" s="14" t="s">
        <v>29</v>
      </c>
      <c r="B4" s="1">
        <v>145.0</v>
      </c>
      <c r="C4" s="1">
        <v>12.0</v>
      </c>
      <c r="D4" s="1">
        <v>3.0</v>
      </c>
      <c r="E4" s="1">
        <v>4.0</v>
      </c>
      <c r="F4" s="1">
        <v>30.0</v>
      </c>
      <c r="G4" s="1">
        <v>15.0</v>
      </c>
      <c r="H4" s="1">
        <v>5.0</v>
      </c>
      <c r="I4" s="1">
        <v>10.0</v>
      </c>
      <c r="J4" s="1">
        <v>5.0</v>
      </c>
      <c r="K4" s="3"/>
      <c r="L4" s="15">
        <f t="shared" ref="L4:T4" si="1">B4*L$3</f>
        <v>87</v>
      </c>
      <c r="M4" s="15">
        <f t="shared" si="1"/>
        <v>8.4</v>
      </c>
      <c r="N4" s="15">
        <f t="shared" si="1"/>
        <v>45</v>
      </c>
      <c r="O4" s="15">
        <f t="shared" si="1"/>
        <v>80</v>
      </c>
      <c r="P4" s="15">
        <f t="shared" si="1"/>
        <v>18</v>
      </c>
      <c r="Q4" s="15">
        <f t="shared" si="1"/>
        <v>9</v>
      </c>
      <c r="R4" s="15">
        <f t="shared" si="1"/>
        <v>150</v>
      </c>
      <c r="S4" s="15">
        <f t="shared" si="1"/>
        <v>100</v>
      </c>
      <c r="T4" s="15">
        <f t="shared" si="1"/>
        <v>3</v>
      </c>
      <c r="U4" s="16">
        <f t="shared" ref="U4:U23" si="3">sum(L4:T4)</f>
        <v>500.4</v>
      </c>
      <c r="V4" s="16">
        <f t="shared" ref="V4:V23" si="4">round(U4,0)</f>
        <v>500</v>
      </c>
      <c r="W4" s="9">
        <v>1.0</v>
      </c>
      <c r="X4" t="b">
        <f>if(X24=true, if(sum(V4:V23)=10000,true,false),false)</f>
        <v>1</v>
      </c>
      <c r="Y4" s="17" t="s">
        <v>30</v>
      </c>
    </row>
    <row r="5">
      <c r="A5" s="14" t="s">
        <v>31</v>
      </c>
      <c r="B5" s="1">
        <v>100.0</v>
      </c>
      <c r="C5" s="1">
        <v>3.0</v>
      </c>
      <c r="D5" s="1">
        <v>3.0</v>
      </c>
      <c r="E5" s="1">
        <v>5.0</v>
      </c>
      <c r="F5" s="1">
        <v>10.0</v>
      </c>
      <c r="G5" s="1">
        <v>30.0</v>
      </c>
      <c r="H5" s="1">
        <v>5.0</v>
      </c>
      <c r="I5" s="1">
        <v>10.0</v>
      </c>
      <c r="J5" s="1">
        <v>32.0</v>
      </c>
      <c r="K5" s="3"/>
      <c r="L5" s="15">
        <f t="shared" ref="L5:T5" si="2">B5*L$3</f>
        <v>60</v>
      </c>
      <c r="M5" s="15">
        <f t="shared" si="2"/>
        <v>2.1</v>
      </c>
      <c r="N5" s="15">
        <f t="shared" si="2"/>
        <v>45</v>
      </c>
      <c r="O5" s="15">
        <f t="shared" si="2"/>
        <v>100</v>
      </c>
      <c r="P5" s="15">
        <f t="shared" si="2"/>
        <v>6</v>
      </c>
      <c r="Q5" s="15">
        <f t="shared" si="2"/>
        <v>18</v>
      </c>
      <c r="R5" s="15">
        <f t="shared" si="2"/>
        <v>150</v>
      </c>
      <c r="S5" s="15">
        <f t="shared" si="2"/>
        <v>100</v>
      </c>
      <c r="T5" s="15">
        <f t="shared" si="2"/>
        <v>19.2</v>
      </c>
      <c r="U5" s="16">
        <f t="shared" si="3"/>
        <v>500.3</v>
      </c>
      <c r="V5" s="16">
        <f t="shared" si="4"/>
        <v>500</v>
      </c>
      <c r="W5" s="9">
        <v>2.0</v>
      </c>
      <c r="X5" t="b">
        <f>if(X24=true, if(G4*2=G5,True,false),false)</f>
        <v>1</v>
      </c>
      <c r="Y5" s="17" t="s">
        <v>32</v>
      </c>
    </row>
    <row r="6">
      <c r="A6" s="14" t="s">
        <v>33</v>
      </c>
      <c r="B6" s="1">
        <v>100.0</v>
      </c>
      <c r="C6" s="1">
        <v>1.0</v>
      </c>
      <c r="D6" s="1">
        <v>1.0</v>
      </c>
      <c r="E6" s="1">
        <v>9.0</v>
      </c>
      <c r="F6" s="1">
        <v>25.0</v>
      </c>
      <c r="G6" s="1">
        <v>20.0</v>
      </c>
      <c r="H6" s="1">
        <v>4.0</v>
      </c>
      <c r="I6" s="1">
        <v>9.0</v>
      </c>
      <c r="J6" s="1">
        <v>12.0</v>
      </c>
      <c r="K6" s="3"/>
      <c r="L6" s="15">
        <f t="shared" ref="L6:T6" si="5">B6*L$3</f>
        <v>60</v>
      </c>
      <c r="M6" s="15">
        <f t="shared" si="5"/>
        <v>0.7</v>
      </c>
      <c r="N6" s="15">
        <f t="shared" si="5"/>
        <v>15</v>
      </c>
      <c r="O6" s="15">
        <f t="shared" si="5"/>
        <v>180</v>
      </c>
      <c r="P6" s="15">
        <f t="shared" si="5"/>
        <v>15</v>
      </c>
      <c r="Q6" s="15">
        <f t="shared" si="5"/>
        <v>12</v>
      </c>
      <c r="R6" s="15">
        <f t="shared" si="5"/>
        <v>120</v>
      </c>
      <c r="S6" s="15">
        <f t="shared" si="5"/>
        <v>90</v>
      </c>
      <c r="T6" s="15">
        <f t="shared" si="5"/>
        <v>7.2</v>
      </c>
      <c r="U6" s="16">
        <f t="shared" si="3"/>
        <v>499.9</v>
      </c>
      <c r="V6" s="16">
        <f t="shared" si="4"/>
        <v>500</v>
      </c>
      <c r="W6" s="9">
        <v>3.0</v>
      </c>
      <c r="X6" t="b">
        <f>if(X24=true, if(D6*3=D5,true,false),false)</f>
        <v>1</v>
      </c>
      <c r="Y6" s="17" t="s">
        <v>34</v>
      </c>
    </row>
    <row r="7">
      <c r="A7" s="18" t="s">
        <v>35</v>
      </c>
      <c r="B7" s="1">
        <v>50.0</v>
      </c>
      <c r="C7" s="1">
        <v>11.0</v>
      </c>
      <c r="D7" s="1">
        <v>6.0</v>
      </c>
      <c r="E7" s="1">
        <v>4.0</v>
      </c>
      <c r="F7" s="1">
        <v>15.0</v>
      </c>
      <c r="G7" s="1">
        <v>25.0</v>
      </c>
      <c r="H7" s="1">
        <v>6.0</v>
      </c>
      <c r="I7" s="1">
        <v>7.0</v>
      </c>
      <c r="J7" s="1">
        <v>30.0</v>
      </c>
      <c r="K7" s="3"/>
      <c r="L7" s="15">
        <f t="shared" ref="L7:T7" si="6">B7*L$3</f>
        <v>30</v>
      </c>
      <c r="M7" s="15">
        <f t="shared" si="6"/>
        <v>7.7</v>
      </c>
      <c r="N7" s="15">
        <f t="shared" si="6"/>
        <v>90</v>
      </c>
      <c r="O7" s="15">
        <f t="shared" si="6"/>
        <v>80</v>
      </c>
      <c r="P7" s="15">
        <f t="shared" si="6"/>
        <v>9</v>
      </c>
      <c r="Q7" s="15">
        <f t="shared" si="6"/>
        <v>15</v>
      </c>
      <c r="R7" s="15">
        <f t="shared" si="6"/>
        <v>180</v>
      </c>
      <c r="S7" s="15">
        <f t="shared" si="6"/>
        <v>70</v>
      </c>
      <c r="T7" s="15">
        <f t="shared" si="6"/>
        <v>18</v>
      </c>
      <c r="U7" s="16">
        <f t="shared" si="3"/>
        <v>499.7</v>
      </c>
      <c r="V7" s="16">
        <f t="shared" si="4"/>
        <v>500</v>
      </c>
      <c r="W7" s="9">
        <v>4.0</v>
      </c>
      <c r="X7" t="b">
        <f>if(X24=true, if(min(C4:C23)=C6,true,false),false)</f>
        <v>1</v>
      </c>
      <c r="Y7" s="17" t="s">
        <v>36</v>
      </c>
    </row>
    <row r="8">
      <c r="A8" s="14" t="s">
        <v>37</v>
      </c>
      <c r="B8" s="1">
        <v>100.0</v>
      </c>
      <c r="C8" s="1">
        <v>3.0</v>
      </c>
      <c r="D8" s="1">
        <v>3.0</v>
      </c>
      <c r="E8" s="1">
        <v>3.0</v>
      </c>
      <c r="F8" s="1">
        <v>25.0</v>
      </c>
      <c r="G8" s="1">
        <v>10.0</v>
      </c>
      <c r="H8" s="1">
        <v>6.0</v>
      </c>
      <c r="I8" s="1">
        <v>10.0</v>
      </c>
      <c r="J8" s="1">
        <v>53.0</v>
      </c>
      <c r="K8" s="3"/>
      <c r="L8" s="15">
        <f t="shared" ref="L8:T8" si="7">B8*L$3</f>
        <v>60</v>
      </c>
      <c r="M8" s="15">
        <f t="shared" si="7"/>
        <v>2.1</v>
      </c>
      <c r="N8" s="15">
        <f t="shared" si="7"/>
        <v>45</v>
      </c>
      <c r="O8" s="15">
        <f t="shared" si="7"/>
        <v>60</v>
      </c>
      <c r="P8" s="15">
        <f t="shared" si="7"/>
        <v>15</v>
      </c>
      <c r="Q8" s="15">
        <f t="shared" si="7"/>
        <v>6</v>
      </c>
      <c r="R8" s="15">
        <f t="shared" si="7"/>
        <v>180</v>
      </c>
      <c r="S8" s="15">
        <f t="shared" si="7"/>
        <v>100</v>
      </c>
      <c r="T8" s="15">
        <f t="shared" si="7"/>
        <v>31.8</v>
      </c>
      <c r="U8" s="16">
        <f t="shared" si="3"/>
        <v>499.9</v>
      </c>
      <c r="V8" s="16">
        <f t="shared" si="4"/>
        <v>500</v>
      </c>
      <c r="W8" s="9">
        <v>5.0</v>
      </c>
      <c r="X8" t="b">
        <f>if(X24=true, if(E7-1=E8,true,false),false)</f>
        <v>1</v>
      </c>
      <c r="Y8" s="17" t="s">
        <v>38</v>
      </c>
    </row>
    <row r="9">
      <c r="A9" s="14" t="s">
        <v>39</v>
      </c>
      <c r="B9" s="1">
        <v>50.0</v>
      </c>
      <c r="C9" s="1">
        <v>5.0</v>
      </c>
      <c r="D9" s="1">
        <v>10.0</v>
      </c>
      <c r="E9" s="1">
        <v>5.0</v>
      </c>
      <c r="F9" s="1">
        <v>12.0</v>
      </c>
      <c r="G9" s="1">
        <v>100.0</v>
      </c>
      <c r="H9" s="1">
        <v>3.0</v>
      </c>
      <c r="I9" s="1">
        <v>5.0</v>
      </c>
      <c r="J9" s="1">
        <v>15.0</v>
      </c>
      <c r="K9" s="3"/>
      <c r="L9" s="15">
        <f t="shared" ref="L9:T9" si="8">B9*L$3</f>
        <v>30</v>
      </c>
      <c r="M9" s="15">
        <f t="shared" si="8"/>
        <v>3.5</v>
      </c>
      <c r="N9" s="15">
        <f t="shared" si="8"/>
        <v>150</v>
      </c>
      <c r="O9" s="15">
        <f t="shared" si="8"/>
        <v>100</v>
      </c>
      <c r="P9" s="15">
        <f t="shared" si="8"/>
        <v>7.2</v>
      </c>
      <c r="Q9" s="15">
        <f t="shared" si="8"/>
        <v>60</v>
      </c>
      <c r="R9" s="15">
        <f t="shared" si="8"/>
        <v>90</v>
      </c>
      <c r="S9" s="15">
        <f t="shared" si="8"/>
        <v>50</v>
      </c>
      <c r="T9" s="15">
        <f t="shared" si="8"/>
        <v>9</v>
      </c>
      <c r="U9" s="16">
        <f t="shared" si="3"/>
        <v>499.7</v>
      </c>
      <c r="V9" s="16">
        <f t="shared" si="4"/>
        <v>500</v>
      </c>
      <c r="W9" s="9">
        <v>6.0</v>
      </c>
      <c r="X9" t="b">
        <f>if(X24=true, if(J9*2=J10,True,false),false)</f>
        <v>1</v>
      </c>
      <c r="Y9" s="17" t="s">
        <v>40</v>
      </c>
    </row>
    <row r="10">
      <c r="A10" s="14" t="s">
        <v>41</v>
      </c>
      <c r="B10" s="1">
        <v>55.0</v>
      </c>
      <c r="C10" s="1">
        <v>5.0</v>
      </c>
      <c r="D10" s="1">
        <v>10.0</v>
      </c>
      <c r="E10" s="1">
        <v>5.0</v>
      </c>
      <c r="F10" s="1">
        <v>12.0</v>
      </c>
      <c r="G10" s="1">
        <v>97.0</v>
      </c>
      <c r="H10" s="1">
        <v>3.0</v>
      </c>
      <c r="I10" s="1">
        <v>4.0</v>
      </c>
      <c r="J10" s="1">
        <v>30.0</v>
      </c>
      <c r="K10" s="3"/>
      <c r="L10" s="15">
        <f t="shared" ref="L10:T10" si="9">B10*L$3</f>
        <v>33</v>
      </c>
      <c r="M10" s="15">
        <f t="shared" si="9"/>
        <v>3.5</v>
      </c>
      <c r="N10" s="15">
        <f t="shared" si="9"/>
        <v>150</v>
      </c>
      <c r="O10" s="15">
        <f t="shared" si="9"/>
        <v>100</v>
      </c>
      <c r="P10" s="15">
        <f t="shared" si="9"/>
        <v>7.2</v>
      </c>
      <c r="Q10" s="15">
        <f t="shared" si="9"/>
        <v>58.2</v>
      </c>
      <c r="R10" s="15">
        <f t="shared" si="9"/>
        <v>90</v>
      </c>
      <c r="S10" s="15">
        <f t="shared" si="9"/>
        <v>40</v>
      </c>
      <c r="T10" s="15">
        <f t="shared" si="9"/>
        <v>18</v>
      </c>
      <c r="U10" s="16">
        <f t="shared" si="3"/>
        <v>499.9</v>
      </c>
      <c r="V10" s="16">
        <f t="shared" si="4"/>
        <v>500</v>
      </c>
      <c r="W10" s="9">
        <v>7.0</v>
      </c>
      <c r="X10" t="b">
        <f>if(X24=true, if(D10=D11,true,false),false)</f>
        <v>1</v>
      </c>
      <c r="Y10" s="17" t="s">
        <v>42</v>
      </c>
    </row>
    <row r="11">
      <c r="A11" s="14" t="s">
        <v>43</v>
      </c>
      <c r="B11" s="1">
        <v>90.0</v>
      </c>
      <c r="C11" s="1">
        <v>9.0</v>
      </c>
      <c r="D11" s="1">
        <v>10.0</v>
      </c>
      <c r="E11" s="1">
        <v>2.0</v>
      </c>
      <c r="F11" s="1">
        <v>25.0</v>
      </c>
      <c r="G11" s="1">
        <v>45.0</v>
      </c>
      <c r="H11" s="1">
        <v>5.0</v>
      </c>
      <c r="I11" s="1">
        <v>5.0</v>
      </c>
      <c r="J11" s="1">
        <v>13.0</v>
      </c>
      <c r="K11" s="3"/>
      <c r="L11" s="15">
        <f t="shared" ref="L11:T11" si="10">B11*L$3</f>
        <v>54</v>
      </c>
      <c r="M11" s="15">
        <f t="shared" si="10"/>
        <v>6.3</v>
      </c>
      <c r="N11" s="15">
        <f t="shared" si="10"/>
        <v>150</v>
      </c>
      <c r="O11" s="15">
        <f t="shared" si="10"/>
        <v>40</v>
      </c>
      <c r="P11" s="15">
        <f t="shared" si="10"/>
        <v>15</v>
      </c>
      <c r="Q11" s="15">
        <f t="shared" si="10"/>
        <v>27</v>
      </c>
      <c r="R11" s="15">
        <f t="shared" si="10"/>
        <v>150</v>
      </c>
      <c r="S11" s="15">
        <f t="shared" si="10"/>
        <v>50</v>
      </c>
      <c r="T11" s="15">
        <f t="shared" si="10"/>
        <v>7.8</v>
      </c>
      <c r="U11" s="16">
        <f t="shared" si="3"/>
        <v>500.1</v>
      </c>
      <c r="V11" s="16">
        <f t="shared" si="4"/>
        <v>500</v>
      </c>
      <c r="W11" s="9">
        <v>8.0</v>
      </c>
      <c r="X11" t="b">
        <f>if(X24=true, if(I11=5,true,false),false)</f>
        <v>1</v>
      </c>
      <c r="Y11" s="17" t="s">
        <v>44</v>
      </c>
    </row>
    <row r="12">
      <c r="A12" s="14" t="s">
        <v>45</v>
      </c>
      <c r="B12" s="1">
        <v>200.0</v>
      </c>
      <c r="C12" s="1">
        <v>3.0</v>
      </c>
      <c r="D12" s="1">
        <v>5.0</v>
      </c>
      <c r="E12" s="1">
        <v>1.0</v>
      </c>
      <c r="F12" s="1">
        <v>30.0</v>
      </c>
      <c r="G12" s="1">
        <v>12.0</v>
      </c>
      <c r="H12" s="1">
        <v>6.0</v>
      </c>
      <c r="I12" s="1">
        <v>6.0</v>
      </c>
      <c r="J12" s="1">
        <v>30.0</v>
      </c>
      <c r="K12" s="3"/>
      <c r="L12" s="15">
        <f t="shared" ref="L12:T12" si="11">B12*L$3</f>
        <v>120</v>
      </c>
      <c r="M12" s="15">
        <f t="shared" si="11"/>
        <v>2.1</v>
      </c>
      <c r="N12" s="15">
        <f t="shared" si="11"/>
        <v>75</v>
      </c>
      <c r="O12" s="15">
        <f t="shared" si="11"/>
        <v>20</v>
      </c>
      <c r="P12" s="15">
        <f t="shared" si="11"/>
        <v>18</v>
      </c>
      <c r="Q12" s="15">
        <f t="shared" si="11"/>
        <v>7.2</v>
      </c>
      <c r="R12" s="15">
        <f t="shared" si="11"/>
        <v>180</v>
      </c>
      <c r="S12" s="15">
        <f t="shared" si="11"/>
        <v>60</v>
      </c>
      <c r="T12" s="15">
        <f t="shared" si="11"/>
        <v>18</v>
      </c>
      <c r="U12" s="16">
        <f t="shared" si="3"/>
        <v>500.3</v>
      </c>
      <c r="V12" s="16">
        <f t="shared" si="4"/>
        <v>500</v>
      </c>
      <c r="W12" s="9">
        <v>9.0</v>
      </c>
      <c r="X12" t="b">
        <f>if(X24=true, if(max(F4:F23)=F12,true,false),false)</f>
        <v>1</v>
      </c>
      <c r="Y12" s="17" t="s">
        <v>46</v>
      </c>
    </row>
    <row r="13">
      <c r="A13" s="18" t="s">
        <v>47</v>
      </c>
      <c r="B13" s="1">
        <v>147.0</v>
      </c>
      <c r="C13" s="1">
        <v>15.0</v>
      </c>
      <c r="D13" s="1">
        <v>3.0</v>
      </c>
      <c r="E13" s="1">
        <v>3.0</v>
      </c>
      <c r="F13" s="1">
        <v>15.0</v>
      </c>
      <c r="G13" s="1">
        <v>20.0</v>
      </c>
      <c r="H13" s="1">
        <v>6.0</v>
      </c>
      <c r="I13" s="1">
        <v>8.0</v>
      </c>
      <c r="J13" s="1">
        <v>26.0</v>
      </c>
      <c r="K13" s="3"/>
      <c r="L13" s="15">
        <f t="shared" ref="L13:T13" si="12">B13*L$3</f>
        <v>88.2</v>
      </c>
      <c r="M13" s="15">
        <f t="shared" si="12"/>
        <v>10.5</v>
      </c>
      <c r="N13" s="15">
        <f t="shared" si="12"/>
        <v>45</v>
      </c>
      <c r="O13" s="15">
        <f t="shared" si="12"/>
        <v>60</v>
      </c>
      <c r="P13" s="15">
        <f t="shared" si="12"/>
        <v>9</v>
      </c>
      <c r="Q13" s="15">
        <f t="shared" si="12"/>
        <v>12</v>
      </c>
      <c r="R13" s="15">
        <f t="shared" si="12"/>
        <v>180</v>
      </c>
      <c r="S13" s="15">
        <f t="shared" si="12"/>
        <v>80</v>
      </c>
      <c r="T13" s="15">
        <f t="shared" si="12"/>
        <v>15.6</v>
      </c>
      <c r="U13" s="16">
        <f t="shared" si="3"/>
        <v>500.3</v>
      </c>
      <c r="V13" s="16">
        <f t="shared" si="4"/>
        <v>500</v>
      </c>
      <c r="W13" s="9">
        <v>10.0</v>
      </c>
      <c r="X13" t="b">
        <f>if(X24=true, if(C13=C14,true,false),false)</f>
        <v>1</v>
      </c>
      <c r="Y13" s="17" t="s">
        <v>48</v>
      </c>
    </row>
    <row r="14">
      <c r="A14" s="14" t="s">
        <v>49</v>
      </c>
      <c r="B14" s="1">
        <v>100.0</v>
      </c>
      <c r="C14" s="1">
        <v>15.0</v>
      </c>
      <c r="D14" s="1">
        <v>3.0</v>
      </c>
      <c r="E14" s="1">
        <v>3.0</v>
      </c>
      <c r="F14" s="1">
        <v>20.0</v>
      </c>
      <c r="G14" s="1">
        <v>25.0</v>
      </c>
      <c r="H14" s="1">
        <v>8.0</v>
      </c>
      <c r="I14" s="1">
        <v>4.0</v>
      </c>
      <c r="J14" s="1">
        <v>29.0</v>
      </c>
      <c r="K14" s="3"/>
      <c r="L14" s="15">
        <f t="shared" ref="L14:T14" si="13">B14*L$3</f>
        <v>60</v>
      </c>
      <c r="M14" s="15">
        <f t="shared" si="13"/>
        <v>10.5</v>
      </c>
      <c r="N14" s="15">
        <f t="shared" si="13"/>
        <v>45</v>
      </c>
      <c r="O14" s="15">
        <f t="shared" si="13"/>
        <v>60</v>
      </c>
      <c r="P14" s="15">
        <f t="shared" si="13"/>
        <v>12</v>
      </c>
      <c r="Q14" s="15">
        <f t="shared" si="13"/>
        <v>15</v>
      </c>
      <c r="R14" s="15">
        <f t="shared" si="13"/>
        <v>240</v>
      </c>
      <c r="S14" s="15">
        <f t="shared" si="13"/>
        <v>40</v>
      </c>
      <c r="T14" s="15">
        <f t="shared" si="13"/>
        <v>17.4</v>
      </c>
      <c r="U14" s="16">
        <f t="shared" si="3"/>
        <v>499.9</v>
      </c>
      <c r="V14" s="16">
        <f t="shared" si="4"/>
        <v>500</v>
      </c>
      <c r="W14" s="9">
        <v>11.0</v>
      </c>
      <c r="X14" t="b">
        <f>if(X24=true, if(G14=G7,true,false),false)</f>
        <v>1</v>
      </c>
      <c r="Y14" s="17" t="s">
        <v>50</v>
      </c>
    </row>
    <row r="15">
      <c r="A15" s="18" t="s">
        <v>51</v>
      </c>
      <c r="B15" s="1">
        <v>120.0</v>
      </c>
      <c r="C15" s="1">
        <v>12.0</v>
      </c>
      <c r="D15" s="1">
        <v>6.0</v>
      </c>
      <c r="E15" s="1">
        <v>5.0</v>
      </c>
      <c r="F15" s="1">
        <v>15.0</v>
      </c>
      <c r="G15" s="1">
        <v>30.0</v>
      </c>
      <c r="H15" s="1">
        <v>5.0</v>
      </c>
      <c r="I15" s="1">
        <v>4.0</v>
      </c>
      <c r="J15" s="1">
        <v>21.0</v>
      </c>
      <c r="K15" s="3"/>
      <c r="L15" s="15">
        <f t="shared" ref="L15:T15" si="14">B15*L$3</f>
        <v>72</v>
      </c>
      <c r="M15" s="15">
        <f t="shared" si="14"/>
        <v>8.4</v>
      </c>
      <c r="N15" s="15">
        <f t="shared" si="14"/>
        <v>90</v>
      </c>
      <c r="O15" s="15">
        <f t="shared" si="14"/>
        <v>100</v>
      </c>
      <c r="P15" s="15">
        <f t="shared" si="14"/>
        <v>9</v>
      </c>
      <c r="Q15" s="15">
        <f t="shared" si="14"/>
        <v>18</v>
      </c>
      <c r="R15" s="15">
        <f t="shared" si="14"/>
        <v>150</v>
      </c>
      <c r="S15" s="15">
        <f t="shared" si="14"/>
        <v>40</v>
      </c>
      <c r="T15" s="15">
        <f t="shared" si="14"/>
        <v>12.6</v>
      </c>
      <c r="U15" s="16">
        <f t="shared" si="3"/>
        <v>500</v>
      </c>
      <c r="V15" s="16">
        <f t="shared" si="4"/>
        <v>500</v>
      </c>
      <c r="W15" s="9">
        <v>12.0</v>
      </c>
      <c r="X15" t="b">
        <f>if(X24=true, if(C15/2=C16,true,false),false)</f>
        <v>1</v>
      </c>
      <c r="Y15" s="17" t="s">
        <v>52</v>
      </c>
    </row>
    <row r="16">
      <c r="A16" s="14" t="s">
        <v>53</v>
      </c>
      <c r="B16" s="1">
        <v>107.0</v>
      </c>
      <c r="C16" s="1">
        <v>6.0</v>
      </c>
      <c r="D16" s="1">
        <v>9.0</v>
      </c>
      <c r="E16" s="1">
        <v>5.0</v>
      </c>
      <c r="F16" s="1">
        <v>12.0</v>
      </c>
      <c r="G16" s="1">
        <v>97.0</v>
      </c>
      <c r="H16" s="1">
        <v>2.0</v>
      </c>
      <c r="I16" s="1">
        <v>5.0</v>
      </c>
      <c r="J16" s="1">
        <v>35.0</v>
      </c>
      <c r="K16" s="3"/>
      <c r="L16" s="15">
        <f t="shared" ref="L16:T16" si="15">B16*L$3</f>
        <v>64.2</v>
      </c>
      <c r="M16" s="15">
        <f t="shared" si="15"/>
        <v>4.2</v>
      </c>
      <c r="N16" s="15">
        <f t="shared" si="15"/>
        <v>135</v>
      </c>
      <c r="O16" s="15">
        <f t="shared" si="15"/>
        <v>100</v>
      </c>
      <c r="P16" s="15">
        <f t="shared" si="15"/>
        <v>7.2</v>
      </c>
      <c r="Q16" s="15">
        <f t="shared" si="15"/>
        <v>58.2</v>
      </c>
      <c r="R16" s="15">
        <f t="shared" si="15"/>
        <v>60</v>
      </c>
      <c r="S16" s="15">
        <f t="shared" si="15"/>
        <v>50</v>
      </c>
      <c r="T16" s="15">
        <f t="shared" si="15"/>
        <v>21</v>
      </c>
      <c r="U16" s="16">
        <f t="shared" si="3"/>
        <v>499.8</v>
      </c>
      <c r="V16" s="16">
        <f t="shared" si="4"/>
        <v>500</v>
      </c>
      <c r="W16" s="9">
        <v>13.0</v>
      </c>
      <c r="X16" t="b">
        <f>if(X24=true, if(value(mid(A1,len(A1)-1,2))=B16-20,true,false),false)</f>
        <v>1</v>
      </c>
      <c r="Y16" s="17" t="s">
        <v>54</v>
      </c>
    </row>
    <row r="17">
      <c r="A17" s="14" t="s">
        <v>55</v>
      </c>
      <c r="B17" s="1">
        <v>135.0</v>
      </c>
      <c r="C17" s="1">
        <v>4.0</v>
      </c>
      <c r="D17" s="1">
        <v>6.0</v>
      </c>
      <c r="E17" s="1">
        <v>2.0</v>
      </c>
      <c r="F17" s="1">
        <v>15.0</v>
      </c>
      <c r="G17" s="1">
        <v>25.0</v>
      </c>
      <c r="H17" s="1">
        <v>0.4</v>
      </c>
      <c r="I17" s="1">
        <v>19.0</v>
      </c>
      <c r="J17" s="1">
        <v>100.0</v>
      </c>
      <c r="K17" s="3"/>
      <c r="L17" s="15">
        <f t="shared" ref="L17:T17" si="16">B17*L$3</f>
        <v>81</v>
      </c>
      <c r="M17" s="15">
        <f t="shared" si="16"/>
        <v>2.8</v>
      </c>
      <c r="N17" s="15">
        <f t="shared" si="16"/>
        <v>90</v>
      </c>
      <c r="O17" s="15">
        <f t="shared" si="16"/>
        <v>40</v>
      </c>
      <c r="P17" s="15">
        <f t="shared" si="16"/>
        <v>9</v>
      </c>
      <c r="Q17" s="15">
        <f t="shared" si="16"/>
        <v>15</v>
      </c>
      <c r="R17" s="15">
        <f t="shared" si="16"/>
        <v>12</v>
      </c>
      <c r="S17" s="15">
        <f t="shared" si="16"/>
        <v>190</v>
      </c>
      <c r="T17" s="15">
        <f t="shared" si="16"/>
        <v>60</v>
      </c>
      <c r="U17" s="16">
        <f t="shared" si="3"/>
        <v>499.8</v>
      </c>
      <c r="V17" s="16">
        <f t="shared" si="4"/>
        <v>500</v>
      </c>
      <c r="W17" s="9">
        <v>14.0</v>
      </c>
      <c r="X17" t="b">
        <f>if(X24=true, if(H17=0.4,true,false),false)</f>
        <v>1</v>
      </c>
      <c r="Y17" s="17" t="s">
        <v>56</v>
      </c>
    </row>
    <row r="18">
      <c r="A18" s="14" t="s">
        <v>57</v>
      </c>
      <c r="B18" s="1">
        <v>250.0</v>
      </c>
      <c r="C18" s="1">
        <v>3.0</v>
      </c>
      <c r="D18" s="1">
        <v>1.0</v>
      </c>
      <c r="E18" s="1">
        <v>3.0</v>
      </c>
      <c r="F18" s="1">
        <v>27.0</v>
      </c>
      <c r="G18" s="1">
        <v>20.0</v>
      </c>
      <c r="H18" s="1">
        <v>5.0</v>
      </c>
      <c r="I18" s="1">
        <v>4.0</v>
      </c>
      <c r="J18" s="1">
        <v>91.0</v>
      </c>
      <c r="K18" s="3"/>
      <c r="L18" s="15">
        <f t="shared" ref="L18:T18" si="17">B18*L$3</f>
        <v>150</v>
      </c>
      <c r="M18" s="15">
        <f t="shared" si="17"/>
        <v>2.1</v>
      </c>
      <c r="N18" s="15">
        <f t="shared" si="17"/>
        <v>15</v>
      </c>
      <c r="O18" s="15">
        <f t="shared" si="17"/>
        <v>60</v>
      </c>
      <c r="P18" s="15">
        <f t="shared" si="17"/>
        <v>16.2</v>
      </c>
      <c r="Q18" s="15">
        <f t="shared" si="17"/>
        <v>12</v>
      </c>
      <c r="R18" s="15">
        <f t="shared" si="17"/>
        <v>150</v>
      </c>
      <c r="S18" s="15">
        <f t="shared" si="17"/>
        <v>40</v>
      </c>
      <c r="T18" s="15">
        <f t="shared" si="17"/>
        <v>54.6</v>
      </c>
      <c r="U18" s="16">
        <f t="shared" si="3"/>
        <v>499.9</v>
      </c>
      <c r="V18" s="16">
        <f t="shared" si="4"/>
        <v>500</v>
      </c>
      <c r="W18" s="9">
        <v>15.0</v>
      </c>
      <c r="X18" t="b">
        <f>if(X24=true,if(D18=1,true,false),false)</f>
        <v>1</v>
      </c>
      <c r="Y18" s="17" t="s">
        <v>58</v>
      </c>
    </row>
    <row r="19">
      <c r="A19" s="14" t="s">
        <v>59</v>
      </c>
      <c r="B19" s="1">
        <v>100.0</v>
      </c>
      <c r="C19" s="1">
        <v>8.0</v>
      </c>
      <c r="D19" s="1">
        <v>3.0</v>
      </c>
      <c r="E19" s="1">
        <v>4.0</v>
      </c>
      <c r="F19" s="1">
        <v>12.0</v>
      </c>
      <c r="G19" s="1">
        <v>15.0</v>
      </c>
      <c r="H19" s="1">
        <v>6.0</v>
      </c>
      <c r="I19" s="1">
        <v>6.0</v>
      </c>
      <c r="J19" s="1">
        <v>88.0</v>
      </c>
      <c r="K19" s="3"/>
      <c r="L19" s="15">
        <f t="shared" ref="L19:T19" si="18">B19*L$3</f>
        <v>60</v>
      </c>
      <c r="M19" s="15">
        <f t="shared" si="18"/>
        <v>5.6</v>
      </c>
      <c r="N19" s="15">
        <f t="shared" si="18"/>
        <v>45</v>
      </c>
      <c r="O19" s="15">
        <f t="shared" si="18"/>
        <v>80</v>
      </c>
      <c r="P19" s="15">
        <f t="shared" si="18"/>
        <v>7.2</v>
      </c>
      <c r="Q19" s="15">
        <f t="shared" si="18"/>
        <v>9</v>
      </c>
      <c r="R19" s="15">
        <f t="shared" si="18"/>
        <v>180</v>
      </c>
      <c r="S19" s="15">
        <f t="shared" si="18"/>
        <v>60</v>
      </c>
      <c r="T19" s="15">
        <f t="shared" si="18"/>
        <v>52.8</v>
      </c>
      <c r="U19" s="16">
        <f t="shared" si="3"/>
        <v>499.6</v>
      </c>
      <c r="V19" s="16">
        <f t="shared" si="4"/>
        <v>500</v>
      </c>
      <c r="W19" s="9">
        <v>16.0</v>
      </c>
      <c r="X19" t="b">
        <f>if(X24=true, if(G19=G4,true,false),false)</f>
        <v>1</v>
      </c>
      <c r="Y19" s="17" t="s">
        <v>60</v>
      </c>
    </row>
    <row r="20">
      <c r="A20" s="14" t="s">
        <v>61</v>
      </c>
      <c r="B20" s="1">
        <v>100.0</v>
      </c>
      <c r="C20" s="1">
        <v>2.0</v>
      </c>
      <c r="D20" s="1">
        <v>5.0</v>
      </c>
      <c r="E20" s="1">
        <v>6.0</v>
      </c>
      <c r="F20" s="1">
        <v>18.0</v>
      </c>
      <c r="G20" s="1">
        <v>29.0</v>
      </c>
      <c r="H20" s="1">
        <v>5.0</v>
      </c>
      <c r="I20" s="1">
        <v>4.0</v>
      </c>
      <c r="J20" s="1">
        <v>43.0</v>
      </c>
      <c r="K20" s="3"/>
      <c r="L20" s="15">
        <f t="shared" ref="L20:T20" si="19">B20*L$3</f>
        <v>60</v>
      </c>
      <c r="M20" s="15">
        <f t="shared" si="19"/>
        <v>1.4</v>
      </c>
      <c r="N20" s="15">
        <f t="shared" si="19"/>
        <v>75</v>
      </c>
      <c r="O20" s="15">
        <f t="shared" si="19"/>
        <v>120</v>
      </c>
      <c r="P20" s="15">
        <f t="shared" si="19"/>
        <v>10.8</v>
      </c>
      <c r="Q20" s="15">
        <f t="shared" si="19"/>
        <v>17.4</v>
      </c>
      <c r="R20" s="15">
        <f t="shared" si="19"/>
        <v>150</v>
      </c>
      <c r="S20" s="15">
        <f t="shared" si="19"/>
        <v>40</v>
      </c>
      <c r="T20" s="15">
        <f t="shared" si="19"/>
        <v>25.8</v>
      </c>
      <c r="U20" s="16">
        <f t="shared" si="3"/>
        <v>500.4</v>
      </c>
      <c r="V20" s="16">
        <f t="shared" si="4"/>
        <v>500</v>
      </c>
      <c r="W20" s="9">
        <v>17.0</v>
      </c>
      <c r="X20" t="b">
        <f>if(X24=true, if(B20=B6,true,false),false)</f>
        <v>1</v>
      </c>
      <c r="Y20" s="17" t="s">
        <v>62</v>
      </c>
    </row>
    <row r="21">
      <c r="A21" s="14" t="s">
        <v>63</v>
      </c>
      <c r="B21" s="1">
        <v>150.0</v>
      </c>
      <c r="C21" s="1">
        <v>5.0</v>
      </c>
      <c r="D21" s="1">
        <v>3.0</v>
      </c>
      <c r="E21" s="1">
        <v>3.0</v>
      </c>
      <c r="F21" s="1">
        <v>25.0</v>
      </c>
      <c r="G21" s="1">
        <v>20.0</v>
      </c>
      <c r="H21" s="1">
        <v>7.0</v>
      </c>
      <c r="I21" s="1">
        <v>6.0</v>
      </c>
      <c r="J21" s="1">
        <v>7.0</v>
      </c>
      <c r="K21" s="3"/>
      <c r="L21" s="15">
        <f t="shared" ref="L21:T21" si="20">B21*L$3</f>
        <v>90</v>
      </c>
      <c r="M21" s="15">
        <f t="shared" si="20"/>
        <v>3.5</v>
      </c>
      <c r="N21" s="15">
        <f t="shared" si="20"/>
        <v>45</v>
      </c>
      <c r="O21" s="15">
        <f t="shared" si="20"/>
        <v>60</v>
      </c>
      <c r="P21" s="15">
        <f t="shared" si="20"/>
        <v>15</v>
      </c>
      <c r="Q21" s="15">
        <f t="shared" si="20"/>
        <v>12</v>
      </c>
      <c r="R21" s="15">
        <f t="shared" si="20"/>
        <v>210</v>
      </c>
      <c r="S21" s="15">
        <f t="shared" si="20"/>
        <v>60</v>
      </c>
      <c r="T21" s="15">
        <f t="shared" si="20"/>
        <v>4.2</v>
      </c>
      <c r="U21" s="16">
        <f t="shared" si="3"/>
        <v>499.7</v>
      </c>
      <c r="V21" s="16">
        <f t="shared" si="4"/>
        <v>500</v>
      </c>
      <c r="W21" s="9">
        <v>18.0</v>
      </c>
      <c r="X21" t="b">
        <f>if(X24=true, if(E21*2=E20,True,false),false)</f>
        <v>1</v>
      </c>
      <c r="Y21" s="17" t="s">
        <v>64</v>
      </c>
    </row>
    <row r="22">
      <c r="A22" s="14" t="s">
        <v>65</v>
      </c>
      <c r="B22" s="1">
        <v>150.0</v>
      </c>
      <c r="C22" s="1">
        <v>25.0</v>
      </c>
      <c r="D22" s="1">
        <v>5.0</v>
      </c>
      <c r="E22" s="1">
        <v>3.0</v>
      </c>
      <c r="F22" s="1">
        <v>20.0</v>
      </c>
      <c r="G22" s="1">
        <v>30.0</v>
      </c>
      <c r="H22" s="1">
        <v>6.0</v>
      </c>
      <c r="I22" s="1">
        <v>4.0</v>
      </c>
      <c r="J22" s="1">
        <v>12.0</v>
      </c>
      <c r="K22" s="3"/>
      <c r="L22" s="15">
        <f t="shared" ref="L22:T22" si="21">B22*L$3</f>
        <v>90</v>
      </c>
      <c r="M22" s="15">
        <f t="shared" si="21"/>
        <v>17.5</v>
      </c>
      <c r="N22" s="15">
        <f t="shared" si="21"/>
        <v>75</v>
      </c>
      <c r="O22" s="15">
        <f t="shared" si="21"/>
        <v>60</v>
      </c>
      <c r="P22" s="15">
        <f t="shared" si="21"/>
        <v>12</v>
      </c>
      <c r="Q22" s="15">
        <f t="shared" si="21"/>
        <v>18</v>
      </c>
      <c r="R22" s="15">
        <f t="shared" si="21"/>
        <v>180</v>
      </c>
      <c r="S22" s="15">
        <f t="shared" si="21"/>
        <v>40</v>
      </c>
      <c r="T22" s="15">
        <f t="shared" si="21"/>
        <v>7.2</v>
      </c>
      <c r="U22" s="16">
        <f t="shared" si="3"/>
        <v>499.7</v>
      </c>
      <c r="V22" s="16">
        <f t="shared" si="4"/>
        <v>500</v>
      </c>
      <c r="W22" s="9">
        <v>19.0</v>
      </c>
      <c r="X22" t="b">
        <f>if(X24=true, if(C21*5=C22,true,false),false)</f>
        <v>1</v>
      </c>
      <c r="Y22" s="17" t="s">
        <v>66</v>
      </c>
    </row>
    <row r="23">
      <c r="A23" s="18" t="s">
        <v>67</v>
      </c>
      <c r="B23" s="1">
        <v>50.0</v>
      </c>
      <c r="C23" s="1">
        <v>11.0</v>
      </c>
      <c r="D23" s="1">
        <v>6.0</v>
      </c>
      <c r="E23" s="1">
        <v>4.0</v>
      </c>
      <c r="F23" s="1">
        <v>15.0</v>
      </c>
      <c r="G23" s="1">
        <v>25.0</v>
      </c>
      <c r="H23" s="1">
        <v>6.0</v>
      </c>
      <c r="I23" s="1">
        <v>7.0</v>
      </c>
      <c r="J23" s="1">
        <v>30.0</v>
      </c>
      <c r="K23" s="3"/>
      <c r="L23" s="15">
        <f t="shared" ref="L23:T23" si="22">B23*L$3</f>
        <v>30</v>
      </c>
      <c r="M23" s="15">
        <f t="shared" si="22"/>
        <v>7.7</v>
      </c>
      <c r="N23" s="15">
        <f t="shared" si="22"/>
        <v>90</v>
      </c>
      <c r="O23" s="15">
        <f t="shared" si="22"/>
        <v>80</v>
      </c>
      <c r="P23" s="15">
        <f t="shared" si="22"/>
        <v>9</v>
      </c>
      <c r="Q23" s="15">
        <f t="shared" si="22"/>
        <v>15</v>
      </c>
      <c r="R23" s="15">
        <f t="shared" si="22"/>
        <v>180</v>
      </c>
      <c r="S23" s="15">
        <f t="shared" si="22"/>
        <v>70</v>
      </c>
      <c r="T23" s="15">
        <f t="shared" si="22"/>
        <v>18</v>
      </c>
      <c r="U23" s="16">
        <f t="shared" si="3"/>
        <v>499.7</v>
      </c>
      <c r="V23" s="16">
        <f t="shared" si="4"/>
        <v>500</v>
      </c>
      <c r="W23" s="9">
        <v>20.0</v>
      </c>
      <c r="X23" t="b">
        <f>if(X24=true, if(sum(B23:J23)=sum(B7:J7),true,false),false)</f>
        <v>1</v>
      </c>
      <c r="Y23" s="17" t="s">
        <v>68</v>
      </c>
    </row>
    <row r="24">
      <c r="K24" s="3"/>
      <c r="U24" s="19"/>
      <c r="W24" s="9">
        <v>21.0</v>
      </c>
      <c r="X24" t="b">
        <f>if(countblank(B4:J23)=0,true,false)</f>
        <v>1</v>
      </c>
      <c r="Y24" s="9" t="s">
        <v>69</v>
      </c>
    </row>
    <row r="25">
      <c r="K25" s="3"/>
      <c r="U25" s="19"/>
      <c r="W25" s="20">
        <v>22.0</v>
      </c>
      <c r="X25" s="21" t="b">
        <f>COUNTIF(X4:X24,true)=21</f>
        <v>1</v>
      </c>
      <c r="Y25" s="9" t="s">
        <v>70</v>
      </c>
    </row>
    <row r="26">
      <c r="C26" s="1" t="s">
        <v>71</v>
      </c>
      <c r="D26" s="1"/>
      <c r="E26" s="1"/>
      <c r="F26" s="1"/>
      <c r="G26" s="1"/>
      <c r="H26" s="1"/>
      <c r="I26" s="1"/>
      <c r="K26" s="3"/>
      <c r="U26" s="19"/>
      <c r="Y26" t="str">
        <f>if(COUNTIF(X4:X24,true)=21,"You have completed this task 100% accurately.  Submit the link and get your A, you deserve it!","You have values that are not correct, keep working and DO NOT submit your link yet")</f>
        <v>You have completed this task 100% accurately.  Submit the link and get your A, you deserve it!</v>
      </c>
    </row>
    <row r="27">
      <c r="K27" s="3"/>
      <c r="U27" s="19"/>
      <c r="X27" s="1">
        <v>240.0</v>
      </c>
      <c r="Y27" s="9" t="s">
        <v>72</v>
      </c>
    </row>
    <row r="28">
      <c r="K28" s="3"/>
      <c r="U28" s="19"/>
    </row>
    <row r="29">
      <c r="K29" s="3"/>
      <c r="U29" s="19"/>
    </row>
    <row r="30">
      <c r="K30" s="3"/>
      <c r="U30" s="19"/>
    </row>
    <row r="31">
      <c r="K31" s="3"/>
      <c r="U31" s="19"/>
    </row>
    <row r="32">
      <c r="K32" s="3"/>
      <c r="U32" s="19"/>
    </row>
    <row r="33">
      <c r="K33" s="3"/>
      <c r="U33" s="19"/>
    </row>
    <row r="34">
      <c r="K34" s="3"/>
      <c r="U34" s="19"/>
    </row>
    <row r="35">
      <c r="K35" s="3"/>
      <c r="U35" s="19"/>
    </row>
    <row r="36">
      <c r="K36" s="3"/>
      <c r="U36" s="19"/>
    </row>
    <row r="37">
      <c r="K37" s="3"/>
      <c r="U37" s="19"/>
    </row>
    <row r="38">
      <c r="K38" s="3"/>
      <c r="U38" s="19"/>
    </row>
    <row r="39">
      <c r="K39" s="3"/>
      <c r="U39" s="19"/>
    </row>
    <row r="40">
      <c r="K40" s="3"/>
      <c r="U40" s="19"/>
    </row>
    <row r="41">
      <c r="K41" s="3"/>
      <c r="U41" s="19"/>
    </row>
    <row r="42">
      <c r="K42" s="3"/>
      <c r="U42" s="19"/>
    </row>
    <row r="43">
      <c r="K43" s="3"/>
      <c r="U43" s="19"/>
    </row>
    <row r="44">
      <c r="K44" s="3"/>
      <c r="U44" s="19"/>
    </row>
    <row r="45">
      <c r="K45" s="3"/>
      <c r="U45" s="19"/>
    </row>
    <row r="46">
      <c r="K46" s="3"/>
      <c r="U46" s="19"/>
    </row>
    <row r="47">
      <c r="K47" s="3"/>
      <c r="U47" s="19"/>
    </row>
    <row r="48">
      <c r="K48" s="3"/>
      <c r="U48" s="19"/>
    </row>
    <row r="49">
      <c r="K49" s="3"/>
      <c r="U49" s="19"/>
    </row>
    <row r="50">
      <c r="K50" s="3"/>
      <c r="U50" s="19"/>
    </row>
    <row r="51">
      <c r="K51" s="3"/>
      <c r="U51" s="19"/>
    </row>
    <row r="52">
      <c r="K52" s="3"/>
      <c r="U52" s="19"/>
    </row>
    <row r="53">
      <c r="K53" s="3"/>
      <c r="U53" s="19"/>
    </row>
    <row r="54">
      <c r="K54" s="3"/>
      <c r="U54" s="19"/>
    </row>
    <row r="55">
      <c r="K55" s="3"/>
      <c r="U55" s="19"/>
    </row>
    <row r="56">
      <c r="K56" s="3"/>
      <c r="U56" s="19"/>
    </row>
    <row r="57">
      <c r="K57" s="3"/>
      <c r="U57" s="19"/>
    </row>
    <row r="58">
      <c r="K58" s="3"/>
      <c r="U58" s="19"/>
    </row>
    <row r="59">
      <c r="K59" s="3"/>
      <c r="U59" s="19"/>
    </row>
    <row r="60">
      <c r="K60" s="3"/>
      <c r="U60" s="19"/>
    </row>
    <row r="61">
      <c r="K61" s="3"/>
      <c r="U61" s="19"/>
    </row>
    <row r="62">
      <c r="K62" s="3"/>
      <c r="U62" s="19"/>
    </row>
    <row r="63">
      <c r="K63" s="3"/>
      <c r="U63" s="19"/>
    </row>
    <row r="64">
      <c r="K64" s="3"/>
      <c r="U64" s="19"/>
    </row>
    <row r="65">
      <c r="K65" s="3"/>
      <c r="U65" s="19"/>
    </row>
    <row r="66">
      <c r="K66" s="3"/>
      <c r="U66" s="19"/>
    </row>
    <row r="67">
      <c r="K67" s="3"/>
      <c r="U67" s="19"/>
    </row>
    <row r="68">
      <c r="K68" s="3"/>
      <c r="U68" s="19"/>
    </row>
    <row r="69">
      <c r="K69" s="3"/>
      <c r="U69" s="19"/>
    </row>
    <row r="70">
      <c r="K70" s="3"/>
      <c r="U70" s="19"/>
    </row>
    <row r="71">
      <c r="K71" s="3"/>
      <c r="U71" s="19"/>
    </row>
    <row r="72">
      <c r="K72" s="3"/>
      <c r="U72" s="19"/>
    </row>
    <row r="73">
      <c r="K73" s="3"/>
      <c r="U73" s="19"/>
    </row>
    <row r="74">
      <c r="K74" s="3"/>
      <c r="U74" s="19"/>
    </row>
    <row r="75">
      <c r="K75" s="3"/>
      <c r="U75" s="19"/>
    </row>
    <row r="76">
      <c r="K76" s="3"/>
      <c r="U76" s="19"/>
    </row>
    <row r="77">
      <c r="K77" s="3"/>
      <c r="U77" s="19"/>
    </row>
    <row r="78">
      <c r="K78" s="3"/>
      <c r="U78" s="19"/>
    </row>
    <row r="79">
      <c r="K79" s="3"/>
      <c r="U79" s="19"/>
    </row>
    <row r="80">
      <c r="K80" s="3"/>
      <c r="U80" s="19"/>
    </row>
    <row r="81">
      <c r="K81" s="3"/>
      <c r="U81" s="19"/>
    </row>
    <row r="82">
      <c r="K82" s="3"/>
      <c r="U82" s="19"/>
    </row>
    <row r="83">
      <c r="K83" s="3"/>
      <c r="U83" s="19"/>
    </row>
    <row r="84">
      <c r="K84" s="3"/>
      <c r="U84" s="19"/>
    </row>
    <row r="85">
      <c r="K85" s="3"/>
      <c r="U85" s="19"/>
    </row>
    <row r="86">
      <c r="K86" s="3"/>
      <c r="U86" s="19"/>
    </row>
    <row r="87">
      <c r="K87" s="3"/>
      <c r="U87" s="19"/>
    </row>
    <row r="88">
      <c r="K88" s="3"/>
      <c r="U88" s="19"/>
    </row>
    <row r="89">
      <c r="K89" s="3"/>
      <c r="U89" s="19"/>
    </row>
    <row r="90">
      <c r="K90" s="3"/>
      <c r="U90" s="19"/>
    </row>
    <row r="91">
      <c r="K91" s="3"/>
      <c r="U91" s="19"/>
    </row>
    <row r="92">
      <c r="K92" s="3"/>
      <c r="U92" s="19"/>
    </row>
    <row r="93">
      <c r="K93" s="3"/>
      <c r="U93" s="19"/>
    </row>
    <row r="94">
      <c r="K94" s="3"/>
      <c r="U94" s="19"/>
    </row>
    <row r="95">
      <c r="K95" s="3"/>
      <c r="U95" s="19"/>
    </row>
    <row r="96">
      <c r="K96" s="3"/>
      <c r="U96" s="19"/>
    </row>
    <row r="97">
      <c r="K97" s="3"/>
      <c r="U97" s="19"/>
    </row>
    <row r="98">
      <c r="K98" s="3"/>
      <c r="U98" s="19"/>
    </row>
    <row r="99">
      <c r="K99" s="3"/>
      <c r="U99" s="19"/>
    </row>
    <row r="100">
      <c r="K100" s="3"/>
      <c r="U100" s="19"/>
    </row>
    <row r="101">
      <c r="K101" s="3"/>
      <c r="U101" s="19"/>
    </row>
    <row r="102">
      <c r="K102" s="3"/>
      <c r="U102" s="19"/>
    </row>
    <row r="103">
      <c r="K103" s="3"/>
      <c r="U103" s="19"/>
    </row>
    <row r="104">
      <c r="K104" s="3"/>
      <c r="U104" s="19"/>
    </row>
    <row r="105">
      <c r="K105" s="3"/>
      <c r="U105" s="19"/>
    </row>
    <row r="106">
      <c r="K106" s="3"/>
      <c r="U106" s="19"/>
    </row>
    <row r="107">
      <c r="K107" s="3"/>
      <c r="U107" s="19"/>
    </row>
    <row r="108">
      <c r="K108" s="3"/>
      <c r="U108" s="19"/>
    </row>
    <row r="109">
      <c r="K109" s="3"/>
      <c r="U109" s="19"/>
    </row>
    <row r="110">
      <c r="K110" s="3"/>
      <c r="U110" s="19"/>
    </row>
    <row r="111">
      <c r="K111" s="3"/>
      <c r="U111" s="19"/>
    </row>
    <row r="112">
      <c r="K112" s="3"/>
      <c r="U112" s="19"/>
    </row>
    <row r="113">
      <c r="K113" s="3"/>
      <c r="U113" s="19"/>
    </row>
    <row r="114">
      <c r="K114" s="3"/>
      <c r="U114" s="19"/>
    </row>
    <row r="115">
      <c r="K115" s="3"/>
      <c r="U115" s="19"/>
    </row>
    <row r="116">
      <c r="K116" s="3"/>
      <c r="U116" s="19"/>
    </row>
    <row r="117">
      <c r="K117" s="3"/>
      <c r="U117" s="19"/>
    </row>
    <row r="118">
      <c r="K118" s="3"/>
      <c r="U118" s="19"/>
    </row>
    <row r="119">
      <c r="K119" s="3"/>
      <c r="U119" s="19"/>
    </row>
    <row r="120">
      <c r="K120" s="3"/>
      <c r="U120" s="19"/>
    </row>
    <row r="121">
      <c r="K121" s="3"/>
      <c r="U121" s="19"/>
    </row>
    <row r="122">
      <c r="K122" s="3"/>
      <c r="U122" s="19"/>
    </row>
    <row r="123">
      <c r="K123" s="3"/>
      <c r="U123" s="19"/>
    </row>
    <row r="124">
      <c r="K124" s="3"/>
      <c r="U124" s="19"/>
    </row>
    <row r="125">
      <c r="K125" s="3"/>
      <c r="U125" s="19"/>
    </row>
    <row r="126">
      <c r="K126" s="3"/>
      <c r="U126" s="19"/>
    </row>
    <row r="127">
      <c r="K127" s="3"/>
      <c r="U127" s="19"/>
    </row>
    <row r="128">
      <c r="K128" s="3"/>
      <c r="U128" s="19"/>
    </row>
    <row r="129">
      <c r="K129" s="3"/>
      <c r="U129" s="19"/>
    </row>
    <row r="130">
      <c r="K130" s="3"/>
      <c r="U130" s="19"/>
    </row>
    <row r="131">
      <c r="K131" s="3"/>
      <c r="U131" s="19"/>
    </row>
    <row r="132">
      <c r="K132" s="3"/>
      <c r="U132" s="19"/>
    </row>
    <row r="133">
      <c r="K133" s="3"/>
      <c r="U133" s="19"/>
    </row>
    <row r="134">
      <c r="K134" s="3"/>
      <c r="U134" s="19"/>
    </row>
    <row r="135">
      <c r="K135" s="3"/>
      <c r="U135" s="19"/>
    </row>
    <row r="136">
      <c r="K136" s="3"/>
      <c r="U136" s="19"/>
    </row>
    <row r="137">
      <c r="K137" s="3"/>
      <c r="U137" s="19"/>
    </row>
    <row r="138">
      <c r="K138" s="3"/>
      <c r="U138" s="19"/>
    </row>
    <row r="139">
      <c r="K139" s="3"/>
      <c r="U139" s="19"/>
    </row>
    <row r="140">
      <c r="K140" s="3"/>
      <c r="U140" s="19"/>
    </row>
    <row r="141">
      <c r="K141" s="3"/>
      <c r="U141" s="19"/>
    </row>
    <row r="142">
      <c r="K142" s="3"/>
      <c r="U142" s="19"/>
    </row>
    <row r="143">
      <c r="K143" s="3"/>
      <c r="U143" s="19"/>
    </row>
    <row r="144">
      <c r="K144" s="3"/>
      <c r="U144" s="19"/>
    </row>
    <row r="145">
      <c r="K145" s="3"/>
      <c r="U145" s="19"/>
    </row>
    <row r="146">
      <c r="K146" s="3"/>
      <c r="U146" s="19"/>
    </row>
    <row r="147">
      <c r="K147" s="3"/>
      <c r="U147" s="19"/>
    </row>
    <row r="148">
      <c r="K148" s="3"/>
      <c r="U148" s="19"/>
    </row>
    <row r="149">
      <c r="K149" s="3"/>
      <c r="U149" s="19"/>
    </row>
    <row r="150">
      <c r="K150" s="3"/>
      <c r="U150" s="19"/>
    </row>
    <row r="151">
      <c r="K151" s="3"/>
      <c r="U151" s="19"/>
    </row>
    <row r="152">
      <c r="K152" s="3"/>
      <c r="U152" s="19"/>
    </row>
    <row r="153">
      <c r="K153" s="3"/>
      <c r="U153" s="19"/>
    </row>
    <row r="154">
      <c r="K154" s="3"/>
      <c r="U154" s="19"/>
    </row>
    <row r="155">
      <c r="K155" s="3"/>
      <c r="U155" s="19"/>
    </row>
    <row r="156">
      <c r="K156" s="3"/>
      <c r="U156" s="19"/>
    </row>
    <row r="157">
      <c r="K157" s="3"/>
      <c r="U157" s="19"/>
    </row>
    <row r="158">
      <c r="K158" s="3"/>
      <c r="U158" s="19"/>
    </row>
    <row r="159">
      <c r="K159" s="3"/>
      <c r="U159" s="19"/>
    </row>
    <row r="160">
      <c r="K160" s="3"/>
      <c r="U160" s="19"/>
    </row>
    <row r="161">
      <c r="K161" s="3"/>
      <c r="U161" s="19"/>
    </row>
    <row r="162">
      <c r="K162" s="3"/>
      <c r="U162" s="19"/>
    </row>
    <row r="163">
      <c r="K163" s="3"/>
      <c r="U163" s="19"/>
    </row>
    <row r="164">
      <c r="K164" s="3"/>
      <c r="U164" s="19"/>
    </row>
    <row r="165">
      <c r="K165" s="3"/>
      <c r="U165" s="19"/>
    </row>
    <row r="166">
      <c r="K166" s="3"/>
      <c r="U166" s="19"/>
    </row>
    <row r="167">
      <c r="K167" s="3"/>
      <c r="U167" s="19"/>
    </row>
    <row r="168">
      <c r="K168" s="3"/>
      <c r="U168" s="19"/>
    </row>
    <row r="169">
      <c r="K169" s="3"/>
      <c r="U169" s="19"/>
    </row>
    <row r="170">
      <c r="K170" s="3"/>
      <c r="U170" s="19"/>
    </row>
    <row r="171">
      <c r="K171" s="3"/>
      <c r="U171" s="19"/>
    </row>
    <row r="172">
      <c r="K172" s="3"/>
      <c r="U172" s="19"/>
    </row>
    <row r="173">
      <c r="K173" s="3"/>
      <c r="U173" s="19"/>
    </row>
    <row r="174">
      <c r="K174" s="3"/>
      <c r="U174" s="19"/>
    </row>
    <row r="175">
      <c r="K175" s="3"/>
      <c r="U175" s="19"/>
    </row>
    <row r="176">
      <c r="K176" s="3"/>
      <c r="U176" s="19"/>
    </row>
    <row r="177">
      <c r="K177" s="3"/>
      <c r="U177" s="19"/>
    </row>
    <row r="178">
      <c r="K178" s="3"/>
      <c r="U178" s="19"/>
    </row>
    <row r="179">
      <c r="K179" s="3"/>
      <c r="U179" s="19"/>
    </row>
    <row r="180">
      <c r="K180" s="3"/>
      <c r="U180" s="19"/>
    </row>
    <row r="181">
      <c r="K181" s="3"/>
      <c r="U181" s="19"/>
    </row>
    <row r="182">
      <c r="K182" s="3"/>
      <c r="U182" s="19"/>
    </row>
    <row r="183">
      <c r="K183" s="3"/>
      <c r="U183" s="19"/>
    </row>
    <row r="184">
      <c r="K184" s="3"/>
      <c r="U184" s="19"/>
    </row>
    <row r="185">
      <c r="K185" s="3"/>
      <c r="U185" s="19"/>
    </row>
    <row r="186">
      <c r="K186" s="3"/>
      <c r="U186" s="19"/>
    </row>
    <row r="187">
      <c r="K187" s="3"/>
      <c r="U187" s="19"/>
    </row>
    <row r="188">
      <c r="K188" s="3"/>
      <c r="U188" s="19"/>
    </row>
    <row r="189">
      <c r="K189" s="3"/>
      <c r="U189" s="19"/>
    </row>
    <row r="190">
      <c r="K190" s="3"/>
      <c r="U190" s="19"/>
    </row>
    <row r="191">
      <c r="K191" s="3"/>
      <c r="U191" s="19"/>
    </row>
    <row r="192">
      <c r="K192" s="3"/>
      <c r="U192" s="19"/>
    </row>
    <row r="193">
      <c r="K193" s="3"/>
      <c r="U193" s="19"/>
    </row>
    <row r="194">
      <c r="K194" s="3"/>
      <c r="U194" s="19"/>
    </row>
    <row r="195">
      <c r="K195" s="3"/>
      <c r="U195" s="19"/>
    </row>
    <row r="196">
      <c r="K196" s="3"/>
      <c r="U196" s="19"/>
    </row>
    <row r="197">
      <c r="K197" s="3"/>
      <c r="U197" s="19"/>
    </row>
    <row r="198">
      <c r="K198" s="3"/>
      <c r="U198" s="19"/>
    </row>
    <row r="199">
      <c r="K199" s="3"/>
      <c r="U199" s="19"/>
    </row>
    <row r="200">
      <c r="K200" s="3"/>
      <c r="U200" s="19"/>
    </row>
    <row r="201">
      <c r="K201" s="3"/>
      <c r="U201" s="19"/>
    </row>
    <row r="202">
      <c r="K202" s="3"/>
      <c r="U202" s="19"/>
    </row>
    <row r="203">
      <c r="K203" s="3"/>
      <c r="U203" s="19"/>
    </row>
    <row r="204">
      <c r="K204" s="3"/>
      <c r="U204" s="19"/>
    </row>
    <row r="205">
      <c r="K205" s="3"/>
      <c r="U205" s="19"/>
    </row>
    <row r="206">
      <c r="K206" s="3"/>
      <c r="U206" s="19"/>
    </row>
    <row r="207">
      <c r="K207" s="3"/>
      <c r="U207" s="19"/>
    </row>
    <row r="208">
      <c r="K208" s="3"/>
      <c r="U208" s="19"/>
    </row>
    <row r="209">
      <c r="K209" s="3"/>
      <c r="U209" s="19"/>
    </row>
    <row r="210">
      <c r="K210" s="3"/>
      <c r="U210" s="19"/>
    </row>
    <row r="211">
      <c r="K211" s="3"/>
      <c r="U211" s="19"/>
    </row>
    <row r="212">
      <c r="K212" s="3"/>
      <c r="U212" s="19"/>
    </row>
    <row r="213">
      <c r="K213" s="3"/>
      <c r="U213" s="19"/>
    </row>
    <row r="214">
      <c r="K214" s="3"/>
      <c r="U214" s="19"/>
    </row>
    <row r="215">
      <c r="K215" s="3"/>
      <c r="U215" s="19"/>
    </row>
    <row r="216">
      <c r="K216" s="3"/>
      <c r="U216" s="19"/>
    </row>
    <row r="217">
      <c r="K217" s="3"/>
      <c r="U217" s="19"/>
    </row>
    <row r="218">
      <c r="K218" s="3"/>
      <c r="U218" s="19"/>
    </row>
    <row r="219">
      <c r="K219" s="3"/>
      <c r="U219" s="19"/>
    </row>
    <row r="220">
      <c r="K220" s="3"/>
      <c r="U220" s="19"/>
    </row>
    <row r="221">
      <c r="K221" s="3"/>
      <c r="U221" s="19"/>
    </row>
    <row r="222">
      <c r="K222" s="3"/>
      <c r="U222" s="19"/>
    </row>
    <row r="223">
      <c r="K223" s="3"/>
      <c r="U223" s="19"/>
    </row>
    <row r="224">
      <c r="K224" s="3"/>
      <c r="U224" s="19"/>
    </row>
    <row r="225">
      <c r="K225" s="3"/>
      <c r="U225" s="19"/>
    </row>
    <row r="226">
      <c r="K226" s="3"/>
      <c r="U226" s="19"/>
    </row>
    <row r="227">
      <c r="K227" s="3"/>
      <c r="U227" s="19"/>
    </row>
    <row r="228">
      <c r="K228" s="3"/>
      <c r="U228" s="19"/>
    </row>
    <row r="229">
      <c r="K229" s="3"/>
      <c r="U229" s="19"/>
    </row>
    <row r="230">
      <c r="K230" s="3"/>
      <c r="U230" s="19"/>
    </row>
    <row r="231">
      <c r="K231" s="3"/>
      <c r="U231" s="19"/>
    </row>
    <row r="232">
      <c r="K232" s="3"/>
      <c r="U232" s="19"/>
    </row>
    <row r="233">
      <c r="K233" s="3"/>
      <c r="U233" s="19"/>
    </row>
    <row r="234">
      <c r="K234" s="3"/>
      <c r="U234" s="19"/>
    </row>
    <row r="235">
      <c r="K235" s="3"/>
      <c r="U235" s="19"/>
    </row>
    <row r="236">
      <c r="K236" s="3"/>
      <c r="U236" s="19"/>
    </row>
    <row r="237">
      <c r="K237" s="3"/>
      <c r="U237" s="19"/>
    </row>
    <row r="238">
      <c r="K238" s="3"/>
      <c r="U238" s="19"/>
    </row>
    <row r="239">
      <c r="K239" s="3"/>
      <c r="U239" s="19"/>
    </row>
    <row r="240">
      <c r="K240" s="3"/>
      <c r="U240" s="19"/>
    </row>
    <row r="241">
      <c r="K241" s="3"/>
      <c r="U241" s="19"/>
    </row>
    <row r="242">
      <c r="K242" s="3"/>
      <c r="U242" s="19"/>
    </row>
    <row r="243">
      <c r="K243" s="3"/>
      <c r="U243" s="19"/>
    </row>
    <row r="244">
      <c r="K244" s="3"/>
      <c r="U244" s="19"/>
    </row>
    <row r="245">
      <c r="K245" s="3"/>
      <c r="U245" s="19"/>
    </row>
    <row r="246">
      <c r="K246" s="3"/>
      <c r="U246" s="19"/>
    </row>
    <row r="247">
      <c r="K247" s="3"/>
      <c r="U247" s="19"/>
    </row>
    <row r="248">
      <c r="K248" s="3"/>
      <c r="U248" s="19"/>
    </row>
    <row r="249">
      <c r="K249" s="3"/>
      <c r="U249" s="19"/>
    </row>
    <row r="250">
      <c r="K250" s="3"/>
      <c r="U250" s="19"/>
    </row>
    <row r="251">
      <c r="K251" s="3"/>
      <c r="U251" s="19"/>
    </row>
    <row r="252">
      <c r="K252" s="3"/>
      <c r="U252" s="19"/>
    </row>
    <row r="253">
      <c r="K253" s="3"/>
      <c r="U253" s="19"/>
    </row>
    <row r="254">
      <c r="K254" s="3"/>
      <c r="U254" s="19"/>
    </row>
    <row r="255">
      <c r="K255" s="3"/>
      <c r="U255" s="19"/>
    </row>
    <row r="256">
      <c r="K256" s="3"/>
      <c r="U256" s="19"/>
    </row>
    <row r="257">
      <c r="K257" s="3"/>
      <c r="U257" s="19"/>
    </row>
    <row r="258">
      <c r="K258" s="3"/>
      <c r="U258" s="19"/>
    </row>
    <row r="259">
      <c r="K259" s="3"/>
      <c r="U259" s="19"/>
    </row>
    <row r="260">
      <c r="K260" s="3"/>
      <c r="U260" s="19"/>
    </row>
    <row r="261">
      <c r="K261" s="3"/>
      <c r="U261" s="19"/>
    </row>
    <row r="262">
      <c r="K262" s="3"/>
      <c r="U262" s="19"/>
    </row>
    <row r="263">
      <c r="K263" s="3"/>
      <c r="U263" s="19"/>
    </row>
    <row r="264">
      <c r="K264" s="3"/>
      <c r="U264" s="19"/>
    </row>
    <row r="265">
      <c r="K265" s="3"/>
      <c r="U265" s="19"/>
    </row>
    <row r="266">
      <c r="K266" s="3"/>
      <c r="U266" s="19"/>
    </row>
    <row r="267">
      <c r="K267" s="3"/>
      <c r="U267" s="19"/>
    </row>
    <row r="268">
      <c r="K268" s="3"/>
      <c r="U268" s="19"/>
    </row>
    <row r="269">
      <c r="K269" s="3"/>
      <c r="U269" s="19"/>
    </row>
    <row r="270">
      <c r="K270" s="3"/>
      <c r="U270" s="19"/>
    </row>
    <row r="271">
      <c r="K271" s="3"/>
      <c r="U271" s="19"/>
    </row>
    <row r="272">
      <c r="K272" s="3"/>
      <c r="U272" s="19"/>
    </row>
    <row r="273">
      <c r="K273" s="3"/>
      <c r="U273" s="19"/>
    </row>
    <row r="274">
      <c r="K274" s="3"/>
      <c r="U274" s="19"/>
    </row>
    <row r="275">
      <c r="K275" s="3"/>
      <c r="U275" s="19"/>
    </row>
    <row r="276">
      <c r="K276" s="3"/>
      <c r="U276" s="19"/>
    </row>
    <row r="277">
      <c r="K277" s="3"/>
      <c r="U277" s="19"/>
    </row>
    <row r="278">
      <c r="K278" s="3"/>
      <c r="U278" s="19"/>
    </row>
    <row r="279">
      <c r="K279" s="3"/>
      <c r="U279" s="19"/>
    </row>
    <row r="280">
      <c r="K280" s="3"/>
      <c r="U280" s="19"/>
    </row>
    <row r="281">
      <c r="K281" s="3"/>
      <c r="U281" s="19"/>
    </row>
    <row r="282">
      <c r="K282" s="3"/>
      <c r="U282" s="19"/>
    </row>
    <row r="283">
      <c r="K283" s="3"/>
      <c r="U283" s="19"/>
    </row>
    <row r="284">
      <c r="K284" s="3"/>
      <c r="U284" s="19"/>
    </row>
    <row r="285">
      <c r="K285" s="3"/>
      <c r="U285" s="19"/>
    </row>
    <row r="286">
      <c r="K286" s="3"/>
      <c r="U286" s="19"/>
    </row>
    <row r="287">
      <c r="K287" s="3"/>
      <c r="U287" s="19"/>
    </row>
    <row r="288">
      <c r="K288" s="3"/>
      <c r="U288" s="19"/>
    </row>
    <row r="289">
      <c r="K289" s="3"/>
      <c r="U289" s="19"/>
    </row>
    <row r="290">
      <c r="K290" s="3"/>
      <c r="U290" s="19"/>
    </row>
    <row r="291">
      <c r="K291" s="3"/>
      <c r="U291" s="19"/>
    </row>
    <row r="292">
      <c r="K292" s="3"/>
      <c r="U292" s="19"/>
    </row>
    <row r="293">
      <c r="K293" s="3"/>
      <c r="U293" s="19"/>
    </row>
    <row r="294">
      <c r="K294" s="3"/>
      <c r="U294" s="19"/>
    </row>
    <row r="295">
      <c r="K295" s="3"/>
      <c r="U295" s="19"/>
    </row>
    <row r="296">
      <c r="K296" s="3"/>
      <c r="U296" s="19"/>
    </row>
    <row r="297">
      <c r="K297" s="3"/>
      <c r="U297" s="19"/>
    </row>
    <row r="298">
      <c r="K298" s="3"/>
      <c r="U298" s="19"/>
    </row>
    <row r="299">
      <c r="K299" s="3"/>
      <c r="U299" s="19"/>
    </row>
    <row r="300">
      <c r="K300" s="3"/>
      <c r="U300" s="19"/>
    </row>
    <row r="301">
      <c r="K301" s="3"/>
      <c r="U301" s="19"/>
    </row>
    <row r="302">
      <c r="K302" s="3"/>
      <c r="U302" s="19"/>
    </row>
    <row r="303">
      <c r="K303" s="3"/>
      <c r="U303" s="19"/>
    </row>
    <row r="304">
      <c r="K304" s="3"/>
      <c r="U304" s="19"/>
    </row>
    <row r="305">
      <c r="K305" s="3"/>
      <c r="U305" s="19"/>
    </row>
    <row r="306">
      <c r="K306" s="3"/>
      <c r="U306" s="19"/>
    </row>
    <row r="307">
      <c r="K307" s="3"/>
      <c r="U307" s="19"/>
    </row>
    <row r="308">
      <c r="K308" s="3"/>
      <c r="U308" s="19"/>
    </row>
    <row r="309">
      <c r="K309" s="3"/>
      <c r="U309" s="19"/>
    </row>
    <row r="310">
      <c r="K310" s="3"/>
      <c r="U310" s="19"/>
    </row>
    <row r="311">
      <c r="K311" s="3"/>
      <c r="U311" s="19"/>
    </row>
    <row r="312">
      <c r="K312" s="3"/>
      <c r="U312" s="19"/>
    </row>
    <row r="313">
      <c r="K313" s="3"/>
      <c r="U313" s="19"/>
    </row>
    <row r="314">
      <c r="K314" s="3"/>
      <c r="U314" s="19"/>
    </row>
    <row r="315">
      <c r="K315" s="3"/>
      <c r="U315" s="19"/>
    </row>
    <row r="316">
      <c r="K316" s="3"/>
      <c r="U316" s="19"/>
    </row>
    <row r="317">
      <c r="K317" s="3"/>
      <c r="U317" s="19"/>
    </row>
    <row r="318">
      <c r="K318" s="3"/>
      <c r="U318" s="19"/>
    </row>
    <row r="319">
      <c r="K319" s="3"/>
      <c r="U319" s="19"/>
    </row>
    <row r="320">
      <c r="K320" s="3"/>
      <c r="U320" s="19"/>
    </row>
    <row r="321">
      <c r="K321" s="3"/>
      <c r="U321" s="19"/>
    </row>
    <row r="322">
      <c r="K322" s="3"/>
      <c r="U322" s="19"/>
    </row>
    <row r="323">
      <c r="K323" s="3"/>
      <c r="U323" s="19"/>
    </row>
    <row r="324">
      <c r="K324" s="3"/>
      <c r="U324" s="19"/>
    </row>
    <row r="325">
      <c r="K325" s="3"/>
      <c r="U325" s="19"/>
    </row>
    <row r="326">
      <c r="K326" s="3"/>
      <c r="U326" s="19"/>
    </row>
    <row r="327">
      <c r="K327" s="3"/>
      <c r="U327" s="19"/>
    </row>
    <row r="328">
      <c r="K328" s="3"/>
      <c r="U328" s="19"/>
    </row>
    <row r="329">
      <c r="K329" s="3"/>
      <c r="U329" s="19"/>
    </row>
    <row r="330">
      <c r="K330" s="3"/>
      <c r="U330" s="19"/>
    </row>
    <row r="331">
      <c r="K331" s="3"/>
      <c r="U331" s="19"/>
    </row>
    <row r="332">
      <c r="K332" s="3"/>
      <c r="U332" s="19"/>
    </row>
    <row r="333">
      <c r="K333" s="3"/>
      <c r="U333" s="19"/>
    </row>
    <row r="334">
      <c r="K334" s="3"/>
      <c r="U334" s="19"/>
    </row>
    <row r="335">
      <c r="K335" s="3"/>
      <c r="U335" s="19"/>
    </row>
    <row r="336">
      <c r="K336" s="3"/>
      <c r="U336" s="19"/>
    </row>
    <row r="337">
      <c r="K337" s="3"/>
      <c r="U337" s="19"/>
    </row>
    <row r="338">
      <c r="K338" s="3"/>
      <c r="U338" s="19"/>
    </row>
    <row r="339">
      <c r="K339" s="3"/>
      <c r="U339" s="19"/>
    </row>
    <row r="340">
      <c r="K340" s="3"/>
      <c r="U340" s="19"/>
    </row>
    <row r="341">
      <c r="K341" s="3"/>
      <c r="U341" s="19"/>
    </row>
    <row r="342">
      <c r="K342" s="3"/>
      <c r="U342" s="19"/>
    </row>
    <row r="343">
      <c r="K343" s="3"/>
      <c r="U343" s="19"/>
    </row>
    <row r="344">
      <c r="K344" s="3"/>
      <c r="U344" s="19"/>
    </row>
    <row r="345">
      <c r="K345" s="3"/>
      <c r="U345" s="19"/>
    </row>
    <row r="346">
      <c r="K346" s="3"/>
      <c r="U346" s="19"/>
    </row>
    <row r="347">
      <c r="K347" s="3"/>
      <c r="U347" s="19"/>
    </row>
    <row r="348">
      <c r="K348" s="3"/>
      <c r="U348" s="19"/>
    </row>
    <row r="349">
      <c r="K349" s="3"/>
      <c r="U349" s="19"/>
    </row>
    <row r="350">
      <c r="K350" s="3"/>
      <c r="U350" s="19"/>
    </row>
    <row r="351">
      <c r="K351" s="3"/>
      <c r="U351" s="19"/>
    </row>
    <row r="352">
      <c r="K352" s="3"/>
      <c r="U352" s="19"/>
    </row>
    <row r="353">
      <c r="K353" s="3"/>
      <c r="U353" s="19"/>
    </row>
    <row r="354">
      <c r="K354" s="3"/>
      <c r="U354" s="19"/>
    </row>
    <row r="355">
      <c r="K355" s="3"/>
      <c r="U355" s="19"/>
    </row>
    <row r="356">
      <c r="K356" s="3"/>
      <c r="U356" s="19"/>
    </row>
    <row r="357">
      <c r="K357" s="3"/>
      <c r="U357" s="19"/>
    </row>
    <row r="358">
      <c r="K358" s="3"/>
      <c r="U358" s="19"/>
    </row>
    <row r="359">
      <c r="K359" s="3"/>
      <c r="U359" s="19"/>
    </row>
    <row r="360">
      <c r="K360" s="3"/>
      <c r="U360" s="19"/>
    </row>
    <row r="361">
      <c r="K361" s="3"/>
      <c r="U361" s="19"/>
    </row>
    <row r="362">
      <c r="K362" s="3"/>
      <c r="U362" s="19"/>
    </row>
    <row r="363">
      <c r="K363" s="3"/>
      <c r="U363" s="19"/>
    </row>
    <row r="364">
      <c r="K364" s="3"/>
      <c r="U364" s="19"/>
    </row>
    <row r="365">
      <c r="K365" s="3"/>
      <c r="U365" s="19"/>
    </row>
    <row r="366">
      <c r="K366" s="3"/>
      <c r="U366" s="19"/>
    </row>
    <row r="367">
      <c r="K367" s="3"/>
      <c r="U367" s="19"/>
    </row>
    <row r="368">
      <c r="K368" s="3"/>
      <c r="U368" s="19"/>
    </row>
    <row r="369">
      <c r="K369" s="3"/>
      <c r="U369" s="19"/>
    </row>
    <row r="370">
      <c r="K370" s="3"/>
      <c r="U370" s="19"/>
    </row>
    <row r="371">
      <c r="K371" s="3"/>
      <c r="U371" s="19"/>
    </row>
    <row r="372">
      <c r="K372" s="3"/>
      <c r="U372" s="19"/>
    </row>
    <row r="373">
      <c r="K373" s="3"/>
      <c r="U373" s="19"/>
    </row>
    <row r="374">
      <c r="K374" s="3"/>
      <c r="U374" s="19"/>
    </row>
    <row r="375">
      <c r="K375" s="3"/>
      <c r="U375" s="19"/>
    </row>
    <row r="376">
      <c r="K376" s="3"/>
      <c r="U376" s="19"/>
    </row>
    <row r="377">
      <c r="K377" s="3"/>
      <c r="U377" s="19"/>
    </row>
    <row r="378">
      <c r="K378" s="3"/>
      <c r="U378" s="19"/>
    </row>
    <row r="379">
      <c r="K379" s="3"/>
      <c r="U379" s="19"/>
    </row>
    <row r="380">
      <c r="K380" s="3"/>
      <c r="U380" s="19"/>
    </row>
    <row r="381">
      <c r="K381" s="3"/>
      <c r="U381" s="19"/>
    </row>
    <row r="382">
      <c r="K382" s="3"/>
      <c r="U382" s="19"/>
    </row>
    <row r="383">
      <c r="K383" s="3"/>
      <c r="U383" s="19"/>
    </row>
    <row r="384">
      <c r="K384" s="3"/>
      <c r="U384" s="19"/>
    </row>
    <row r="385">
      <c r="K385" s="3"/>
      <c r="U385" s="19"/>
    </row>
    <row r="386">
      <c r="K386" s="3"/>
      <c r="U386" s="19"/>
    </row>
    <row r="387">
      <c r="K387" s="3"/>
      <c r="U387" s="19"/>
    </row>
    <row r="388">
      <c r="K388" s="3"/>
      <c r="U388" s="19"/>
    </row>
    <row r="389">
      <c r="K389" s="3"/>
      <c r="U389" s="19"/>
    </row>
    <row r="390">
      <c r="K390" s="3"/>
      <c r="U390" s="19"/>
    </row>
    <row r="391">
      <c r="K391" s="3"/>
      <c r="U391" s="19"/>
    </row>
    <row r="392">
      <c r="K392" s="3"/>
      <c r="U392" s="19"/>
    </row>
    <row r="393">
      <c r="K393" s="3"/>
      <c r="U393" s="19"/>
    </row>
    <row r="394">
      <c r="K394" s="3"/>
      <c r="U394" s="19"/>
    </row>
    <row r="395">
      <c r="K395" s="3"/>
      <c r="U395" s="19"/>
    </row>
    <row r="396">
      <c r="K396" s="3"/>
      <c r="U396" s="19"/>
    </row>
    <row r="397">
      <c r="K397" s="3"/>
      <c r="U397" s="19"/>
    </row>
    <row r="398">
      <c r="K398" s="3"/>
      <c r="U398" s="19"/>
    </row>
    <row r="399">
      <c r="K399" s="3"/>
      <c r="U399" s="19"/>
    </row>
    <row r="400">
      <c r="K400" s="3"/>
      <c r="U400" s="19"/>
    </row>
    <row r="401">
      <c r="K401" s="3"/>
      <c r="U401" s="19"/>
    </row>
    <row r="402">
      <c r="K402" s="3"/>
      <c r="U402" s="19"/>
    </row>
    <row r="403">
      <c r="K403" s="3"/>
      <c r="U403" s="19"/>
    </row>
    <row r="404">
      <c r="K404" s="3"/>
      <c r="U404" s="19"/>
    </row>
    <row r="405">
      <c r="K405" s="3"/>
      <c r="U405" s="19"/>
    </row>
    <row r="406">
      <c r="K406" s="3"/>
      <c r="U406" s="19"/>
    </row>
    <row r="407">
      <c r="K407" s="3"/>
      <c r="U407" s="19"/>
    </row>
    <row r="408">
      <c r="K408" s="3"/>
      <c r="U408" s="19"/>
    </row>
    <row r="409">
      <c r="K409" s="3"/>
      <c r="U409" s="19"/>
    </row>
    <row r="410">
      <c r="K410" s="3"/>
      <c r="U410" s="19"/>
    </row>
    <row r="411">
      <c r="K411" s="3"/>
      <c r="U411" s="19"/>
    </row>
    <row r="412">
      <c r="K412" s="3"/>
      <c r="U412" s="19"/>
    </row>
    <row r="413">
      <c r="K413" s="3"/>
      <c r="U413" s="19"/>
    </row>
    <row r="414">
      <c r="K414" s="3"/>
      <c r="U414" s="19"/>
    </row>
    <row r="415">
      <c r="K415" s="3"/>
      <c r="U415" s="19"/>
    </row>
    <row r="416">
      <c r="K416" s="3"/>
      <c r="U416" s="19"/>
    </row>
    <row r="417">
      <c r="K417" s="3"/>
      <c r="U417" s="19"/>
    </row>
    <row r="418">
      <c r="K418" s="3"/>
      <c r="U418" s="19"/>
    </row>
    <row r="419">
      <c r="K419" s="3"/>
      <c r="U419" s="19"/>
    </row>
    <row r="420">
      <c r="K420" s="3"/>
      <c r="U420" s="19"/>
    </row>
    <row r="421">
      <c r="K421" s="3"/>
      <c r="U421" s="19"/>
    </row>
    <row r="422">
      <c r="K422" s="3"/>
      <c r="U422" s="19"/>
    </row>
    <row r="423">
      <c r="K423" s="3"/>
      <c r="U423" s="19"/>
    </row>
    <row r="424">
      <c r="K424" s="3"/>
      <c r="U424" s="19"/>
    </row>
    <row r="425">
      <c r="K425" s="3"/>
      <c r="U425" s="19"/>
    </row>
    <row r="426">
      <c r="K426" s="3"/>
      <c r="U426" s="19"/>
    </row>
    <row r="427">
      <c r="K427" s="3"/>
      <c r="U427" s="19"/>
    </row>
    <row r="428">
      <c r="K428" s="3"/>
      <c r="U428" s="19"/>
    </row>
    <row r="429">
      <c r="K429" s="3"/>
      <c r="U429" s="19"/>
    </row>
    <row r="430">
      <c r="K430" s="3"/>
      <c r="U430" s="19"/>
    </row>
    <row r="431">
      <c r="K431" s="3"/>
      <c r="U431" s="19"/>
    </row>
    <row r="432">
      <c r="K432" s="3"/>
      <c r="U432" s="19"/>
    </row>
    <row r="433">
      <c r="K433" s="3"/>
      <c r="U433" s="19"/>
    </row>
    <row r="434">
      <c r="K434" s="3"/>
      <c r="U434" s="19"/>
    </row>
    <row r="435">
      <c r="K435" s="3"/>
      <c r="U435" s="19"/>
    </row>
    <row r="436">
      <c r="K436" s="3"/>
      <c r="U436" s="19"/>
    </row>
    <row r="437">
      <c r="K437" s="3"/>
      <c r="U437" s="19"/>
    </row>
    <row r="438">
      <c r="K438" s="3"/>
      <c r="U438" s="19"/>
    </row>
    <row r="439">
      <c r="K439" s="3"/>
      <c r="U439" s="19"/>
    </row>
    <row r="440">
      <c r="K440" s="3"/>
      <c r="U440" s="19"/>
    </row>
    <row r="441">
      <c r="K441" s="3"/>
      <c r="U441" s="19"/>
    </row>
    <row r="442">
      <c r="K442" s="3"/>
      <c r="U442" s="19"/>
    </row>
    <row r="443">
      <c r="K443" s="3"/>
      <c r="U443" s="19"/>
    </row>
    <row r="444">
      <c r="K444" s="3"/>
      <c r="U444" s="19"/>
    </row>
    <row r="445">
      <c r="K445" s="3"/>
      <c r="U445" s="19"/>
    </row>
    <row r="446">
      <c r="K446" s="3"/>
      <c r="U446" s="19"/>
    </row>
    <row r="447">
      <c r="K447" s="3"/>
      <c r="U447" s="19"/>
    </row>
    <row r="448">
      <c r="K448" s="3"/>
      <c r="U448" s="19"/>
    </row>
    <row r="449">
      <c r="K449" s="3"/>
      <c r="U449" s="19"/>
    </row>
    <row r="450">
      <c r="K450" s="3"/>
      <c r="U450" s="19"/>
    </row>
    <row r="451">
      <c r="K451" s="3"/>
      <c r="U451" s="19"/>
    </row>
    <row r="452">
      <c r="K452" s="3"/>
      <c r="U452" s="19"/>
    </row>
    <row r="453">
      <c r="K453" s="3"/>
      <c r="U453" s="19"/>
    </row>
    <row r="454">
      <c r="K454" s="3"/>
      <c r="U454" s="19"/>
    </row>
    <row r="455">
      <c r="K455" s="3"/>
      <c r="U455" s="19"/>
    </row>
    <row r="456">
      <c r="K456" s="3"/>
      <c r="U456" s="19"/>
    </row>
    <row r="457">
      <c r="K457" s="3"/>
      <c r="U457" s="19"/>
    </row>
    <row r="458">
      <c r="K458" s="3"/>
      <c r="U458" s="19"/>
    </row>
    <row r="459">
      <c r="K459" s="3"/>
      <c r="U459" s="19"/>
    </row>
    <row r="460">
      <c r="K460" s="3"/>
      <c r="U460" s="19"/>
    </row>
    <row r="461">
      <c r="K461" s="3"/>
      <c r="U461" s="19"/>
    </row>
    <row r="462">
      <c r="K462" s="3"/>
      <c r="U462" s="19"/>
    </row>
    <row r="463">
      <c r="K463" s="3"/>
      <c r="U463" s="19"/>
    </row>
    <row r="464">
      <c r="K464" s="3"/>
      <c r="U464" s="19"/>
    </row>
    <row r="465">
      <c r="K465" s="3"/>
      <c r="U465" s="19"/>
    </row>
    <row r="466">
      <c r="K466" s="3"/>
      <c r="U466" s="19"/>
    </row>
    <row r="467">
      <c r="K467" s="3"/>
      <c r="U467" s="19"/>
    </row>
    <row r="468">
      <c r="K468" s="3"/>
      <c r="U468" s="19"/>
    </row>
    <row r="469">
      <c r="K469" s="3"/>
      <c r="U469" s="19"/>
    </row>
    <row r="470">
      <c r="K470" s="3"/>
      <c r="U470" s="19"/>
    </row>
    <row r="471">
      <c r="K471" s="3"/>
      <c r="U471" s="19"/>
    </row>
    <row r="472">
      <c r="K472" s="3"/>
      <c r="U472" s="19"/>
    </row>
    <row r="473">
      <c r="K473" s="3"/>
      <c r="U473" s="19"/>
    </row>
    <row r="474">
      <c r="K474" s="3"/>
      <c r="U474" s="19"/>
    </row>
    <row r="475">
      <c r="K475" s="3"/>
      <c r="U475" s="19"/>
    </row>
    <row r="476">
      <c r="K476" s="3"/>
      <c r="U476" s="19"/>
    </row>
    <row r="477">
      <c r="K477" s="3"/>
      <c r="U477" s="19"/>
    </row>
    <row r="478">
      <c r="K478" s="3"/>
      <c r="U478" s="19"/>
    </row>
    <row r="479">
      <c r="K479" s="3"/>
      <c r="U479" s="19"/>
    </row>
    <row r="480">
      <c r="K480" s="3"/>
      <c r="U480" s="19"/>
    </row>
    <row r="481">
      <c r="K481" s="3"/>
      <c r="U481" s="19"/>
    </row>
    <row r="482">
      <c r="K482" s="3"/>
      <c r="U482" s="19"/>
    </row>
    <row r="483">
      <c r="K483" s="3"/>
      <c r="U483" s="19"/>
    </row>
    <row r="484">
      <c r="K484" s="3"/>
      <c r="U484" s="19"/>
    </row>
    <row r="485">
      <c r="K485" s="3"/>
      <c r="U485" s="19"/>
    </row>
    <row r="486">
      <c r="K486" s="3"/>
      <c r="U486" s="19"/>
    </row>
    <row r="487">
      <c r="K487" s="3"/>
      <c r="U487" s="19"/>
    </row>
    <row r="488">
      <c r="K488" s="3"/>
      <c r="U488" s="19"/>
    </row>
    <row r="489">
      <c r="K489" s="3"/>
      <c r="U489" s="19"/>
    </row>
    <row r="490">
      <c r="K490" s="3"/>
      <c r="U490" s="19"/>
    </row>
    <row r="491">
      <c r="K491" s="3"/>
      <c r="U491" s="19"/>
    </row>
    <row r="492">
      <c r="K492" s="3"/>
      <c r="U492" s="19"/>
    </row>
    <row r="493">
      <c r="K493" s="3"/>
      <c r="U493" s="19"/>
    </row>
    <row r="494">
      <c r="K494" s="3"/>
      <c r="U494" s="19"/>
    </row>
    <row r="495">
      <c r="K495" s="3"/>
      <c r="U495" s="19"/>
    </row>
    <row r="496">
      <c r="K496" s="3"/>
      <c r="U496" s="19"/>
    </row>
    <row r="497">
      <c r="K497" s="3"/>
      <c r="U497" s="19"/>
    </row>
    <row r="498">
      <c r="K498" s="3"/>
      <c r="U498" s="19"/>
    </row>
    <row r="499">
      <c r="K499" s="3"/>
      <c r="U499" s="19"/>
    </row>
    <row r="500">
      <c r="K500" s="3"/>
      <c r="U500" s="19"/>
    </row>
    <row r="501">
      <c r="K501" s="3"/>
      <c r="U501" s="19"/>
    </row>
    <row r="502">
      <c r="K502" s="3"/>
      <c r="U502" s="19"/>
    </row>
    <row r="503">
      <c r="K503" s="3"/>
      <c r="U503" s="19"/>
    </row>
    <row r="504">
      <c r="K504" s="3"/>
      <c r="U504" s="19"/>
    </row>
    <row r="505">
      <c r="K505" s="3"/>
      <c r="U505" s="19"/>
    </row>
    <row r="506">
      <c r="K506" s="3"/>
      <c r="U506" s="19"/>
    </row>
    <row r="507">
      <c r="K507" s="3"/>
      <c r="U507" s="19"/>
    </row>
    <row r="508">
      <c r="K508" s="3"/>
      <c r="U508" s="19"/>
    </row>
    <row r="509">
      <c r="K509" s="3"/>
      <c r="U509" s="19"/>
    </row>
    <row r="510">
      <c r="K510" s="3"/>
      <c r="U510" s="19"/>
    </row>
    <row r="511">
      <c r="K511" s="3"/>
      <c r="U511" s="19"/>
    </row>
    <row r="512">
      <c r="K512" s="3"/>
      <c r="U512" s="19"/>
    </row>
    <row r="513">
      <c r="K513" s="3"/>
      <c r="U513" s="19"/>
    </row>
    <row r="514">
      <c r="K514" s="3"/>
      <c r="U514" s="19"/>
    </row>
    <row r="515">
      <c r="K515" s="3"/>
      <c r="U515" s="19"/>
    </row>
    <row r="516">
      <c r="K516" s="3"/>
      <c r="U516" s="19"/>
    </row>
    <row r="517">
      <c r="K517" s="3"/>
      <c r="U517" s="19"/>
    </row>
    <row r="518">
      <c r="K518" s="3"/>
      <c r="U518" s="19"/>
    </row>
    <row r="519">
      <c r="K519" s="3"/>
      <c r="U519" s="19"/>
    </row>
    <row r="520">
      <c r="K520" s="3"/>
      <c r="U520" s="19"/>
    </row>
    <row r="521">
      <c r="K521" s="3"/>
      <c r="U521" s="19"/>
    </row>
    <row r="522">
      <c r="K522" s="3"/>
      <c r="U522" s="19"/>
    </row>
    <row r="523">
      <c r="K523" s="3"/>
      <c r="U523" s="19"/>
    </row>
    <row r="524">
      <c r="K524" s="3"/>
      <c r="U524" s="19"/>
    </row>
    <row r="525">
      <c r="K525" s="3"/>
      <c r="U525" s="19"/>
    </row>
    <row r="526">
      <c r="K526" s="3"/>
      <c r="U526" s="19"/>
    </row>
    <row r="527">
      <c r="K527" s="3"/>
      <c r="U527" s="19"/>
    </row>
    <row r="528">
      <c r="K528" s="3"/>
      <c r="U528" s="19"/>
    </row>
    <row r="529">
      <c r="K529" s="3"/>
      <c r="U529" s="19"/>
    </row>
    <row r="530">
      <c r="K530" s="3"/>
      <c r="U530" s="19"/>
    </row>
    <row r="531">
      <c r="K531" s="3"/>
      <c r="U531" s="19"/>
    </row>
    <row r="532">
      <c r="K532" s="3"/>
      <c r="U532" s="19"/>
    </row>
    <row r="533">
      <c r="K533" s="3"/>
      <c r="U533" s="19"/>
    </row>
    <row r="534">
      <c r="K534" s="3"/>
      <c r="U534" s="19"/>
    </row>
    <row r="535">
      <c r="K535" s="3"/>
      <c r="U535" s="19"/>
    </row>
    <row r="536">
      <c r="K536" s="3"/>
      <c r="U536" s="19"/>
    </row>
    <row r="537">
      <c r="K537" s="3"/>
      <c r="U537" s="19"/>
    </row>
    <row r="538">
      <c r="K538" s="3"/>
      <c r="U538" s="19"/>
    </row>
    <row r="539">
      <c r="K539" s="3"/>
      <c r="U539" s="19"/>
    </row>
    <row r="540">
      <c r="K540" s="3"/>
      <c r="U540" s="19"/>
    </row>
    <row r="541">
      <c r="K541" s="3"/>
      <c r="U541" s="19"/>
    </row>
    <row r="542">
      <c r="K542" s="3"/>
      <c r="U542" s="19"/>
    </row>
    <row r="543">
      <c r="K543" s="3"/>
      <c r="U543" s="19"/>
    </row>
    <row r="544">
      <c r="K544" s="3"/>
      <c r="U544" s="19"/>
    </row>
    <row r="545">
      <c r="K545" s="3"/>
      <c r="U545" s="19"/>
    </row>
    <row r="546">
      <c r="K546" s="3"/>
      <c r="U546" s="19"/>
    </row>
    <row r="547">
      <c r="K547" s="3"/>
      <c r="U547" s="19"/>
    </row>
    <row r="548">
      <c r="K548" s="3"/>
      <c r="U548" s="19"/>
    </row>
    <row r="549">
      <c r="K549" s="3"/>
      <c r="U549" s="19"/>
    </row>
    <row r="550">
      <c r="K550" s="3"/>
      <c r="U550" s="19"/>
    </row>
    <row r="551">
      <c r="K551" s="3"/>
      <c r="U551" s="19"/>
    </row>
    <row r="552">
      <c r="K552" s="3"/>
      <c r="U552" s="19"/>
    </row>
    <row r="553">
      <c r="K553" s="3"/>
      <c r="U553" s="19"/>
    </row>
    <row r="554">
      <c r="K554" s="3"/>
      <c r="U554" s="19"/>
    </row>
    <row r="555">
      <c r="K555" s="3"/>
      <c r="U555" s="19"/>
    </row>
    <row r="556">
      <c r="K556" s="3"/>
      <c r="U556" s="19"/>
    </row>
    <row r="557">
      <c r="K557" s="3"/>
      <c r="U557" s="19"/>
    </row>
    <row r="558">
      <c r="K558" s="3"/>
      <c r="U558" s="19"/>
    </row>
    <row r="559">
      <c r="K559" s="3"/>
      <c r="U559" s="19"/>
    </row>
    <row r="560">
      <c r="K560" s="3"/>
      <c r="U560" s="19"/>
    </row>
    <row r="561">
      <c r="K561" s="3"/>
      <c r="U561" s="19"/>
    </row>
    <row r="562">
      <c r="K562" s="3"/>
      <c r="U562" s="19"/>
    </row>
    <row r="563">
      <c r="K563" s="3"/>
      <c r="U563" s="19"/>
    </row>
    <row r="564">
      <c r="K564" s="3"/>
      <c r="U564" s="19"/>
    </row>
    <row r="565">
      <c r="K565" s="3"/>
      <c r="U565" s="19"/>
    </row>
    <row r="566">
      <c r="K566" s="3"/>
      <c r="U566" s="19"/>
    </row>
    <row r="567">
      <c r="K567" s="3"/>
      <c r="U567" s="19"/>
    </row>
    <row r="568">
      <c r="K568" s="3"/>
      <c r="U568" s="19"/>
    </row>
    <row r="569">
      <c r="K569" s="3"/>
      <c r="U569" s="19"/>
    </row>
    <row r="570">
      <c r="K570" s="3"/>
      <c r="U570" s="19"/>
    </row>
    <row r="571">
      <c r="K571" s="3"/>
      <c r="U571" s="19"/>
    </row>
    <row r="572">
      <c r="K572" s="3"/>
      <c r="U572" s="19"/>
    </row>
    <row r="573">
      <c r="K573" s="3"/>
      <c r="U573" s="19"/>
    </row>
    <row r="574">
      <c r="K574" s="3"/>
      <c r="U574" s="19"/>
    </row>
    <row r="575">
      <c r="K575" s="3"/>
      <c r="U575" s="19"/>
    </row>
    <row r="576">
      <c r="K576" s="3"/>
      <c r="U576" s="19"/>
    </row>
    <row r="577">
      <c r="K577" s="3"/>
      <c r="U577" s="19"/>
    </row>
    <row r="578">
      <c r="K578" s="3"/>
      <c r="U578" s="19"/>
    </row>
    <row r="579">
      <c r="K579" s="3"/>
      <c r="U579" s="19"/>
    </row>
    <row r="580">
      <c r="K580" s="3"/>
      <c r="U580" s="19"/>
    </row>
    <row r="581">
      <c r="K581" s="3"/>
      <c r="U581" s="19"/>
    </row>
    <row r="582">
      <c r="K582" s="3"/>
      <c r="U582" s="19"/>
    </row>
    <row r="583">
      <c r="K583" s="3"/>
      <c r="U583" s="19"/>
    </row>
    <row r="584">
      <c r="K584" s="3"/>
      <c r="U584" s="19"/>
    </row>
    <row r="585">
      <c r="K585" s="3"/>
      <c r="U585" s="19"/>
    </row>
    <row r="586">
      <c r="K586" s="3"/>
      <c r="U586" s="19"/>
    </row>
    <row r="587">
      <c r="K587" s="3"/>
      <c r="U587" s="19"/>
    </row>
    <row r="588">
      <c r="K588" s="3"/>
      <c r="U588" s="19"/>
    </row>
    <row r="589">
      <c r="K589" s="3"/>
      <c r="U589" s="19"/>
    </row>
    <row r="590">
      <c r="K590" s="3"/>
      <c r="U590" s="19"/>
    </row>
    <row r="591">
      <c r="K591" s="3"/>
      <c r="U591" s="19"/>
    </row>
    <row r="592">
      <c r="K592" s="3"/>
      <c r="U592" s="19"/>
    </row>
    <row r="593">
      <c r="K593" s="3"/>
      <c r="U593" s="19"/>
    </row>
    <row r="594">
      <c r="K594" s="3"/>
      <c r="U594" s="19"/>
    </row>
    <row r="595">
      <c r="K595" s="3"/>
      <c r="U595" s="19"/>
    </row>
    <row r="596">
      <c r="K596" s="3"/>
      <c r="U596" s="19"/>
    </row>
    <row r="597">
      <c r="K597" s="3"/>
      <c r="U597" s="19"/>
    </row>
    <row r="598">
      <c r="K598" s="3"/>
      <c r="U598" s="19"/>
    </row>
    <row r="599">
      <c r="K599" s="3"/>
      <c r="U599" s="19"/>
    </row>
    <row r="600">
      <c r="K600" s="3"/>
      <c r="U600" s="19"/>
    </row>
    <row r="601">
      <c r="K601" s="3"/>
      <c r="U601" s="19"/>
    </row>
    <row r="602">
      <c r="K602" s="3"/>
      <c r="U602" s="19"/>
    </row>
    <row r="603">
      <c r="K603" s="3"/>
      <c r="U603" s="19"/>
    </row>
    <row r="604">
      <c r="K604" s="3"/>
      <c r="U604" s="19"/>
    </row>
    <row r="605">
      <c r="K605" s="3"/>
      <c r="U605" s="19"/>
    </row>
    <row r="606">
      <c r="K606" s="3"/>
      <c r="U606" s="19"/>
    </row>
    <row r="607">
      <c r="K607" s="3"/>
      <c r="U607" s="19"/>
    </row>
    <row r="608">
      <c r="K608" s="3"/>
      <c r="U608" s="19"/>
    </row>
    <row r="609">
      <c r="K609" s="3"/>
      <c r="U609" s="19"/>
    </row>
    <row r="610">
      <c r="K610" s="3"/>
      <c r="U610" s="19"/>
    </row>
    <row r="611">
      <c r="K611" s="3"/>
      <c r="U611" s="19"/>
    </row>
    <row r="612">
      <c r="K612" s="3"/>
      <c r="U612" s="19"/>
    </row>
    <row r="613">
      <c r="K613" s="3"/>
      <c r="U613" s="19"/>
    </row>
    <row r="614">
      <c r="K614" s="3"/>
      <c r="U614" s="19"/>
    </row>
    <row r="615">
      <c r="K615" s="3"/>
      <c r="U615" s="19"/>
    </row>
    <row r="616">
      <c r="K616" s="3"/>
      <c r="U616" s="19"/>
    </row>
    <row r="617">
      <c r="K617" s="3"/>
      <c r="U617" s="19"/>
    </row>
    <row r="618">
      <c r="K618" s="3"/>
      <c r="U618" s="19"/>
    </row>
    <row r="619">
      <c r="K619" s="3"/>
      <c r="U619" s="19"/>
    </row>
    <row r="620">
      <c r="K620" s="3"/>
      <c r="U620" s="19"/>
    </row>
    <row r="621">
      <c r="K621" s="3"/>
      <c r="U621" s="19"/>
    </row>
    <row r="622">
      <c r="K622" s="3"/>
      <c r="U622" s="19"/>
    </row>
    <row r="623">
      <c r="K623" s="3"/>
      <c r="U623" s="19"/>
    </row>
    <row r="624">
      <c r="K624" s="3"/>
      <c r="U624" s="19"/>
    </row>
    <row r="625">
      <c r="K625" s="3"/>
      <c r="U625" s="19"/>
    </row>
    <row r="626">
      <c r="K626" s="3"/>
      <c r="U626" s="19"/>
    </row>
    <row r="627">
      <c r="K627" s="3"/>
      <c r="U627" s="19"/>
    </row>
    <row r="628">
      <c r="K628" s="3"/>
      <c r="U628" s="19"/>
    </row>
    <row r="629">
      <c r="K629" s="3"/>
      <c r="U629" s="19"/>
    </row>
    <row r="630">
      <c r="K630" s="3"/>
      <c r="U630" s="19"/>
    </row>
    <row r="631">
      <c r="K631" s="3"/>
      <c r="U631" s="19"/>
    </row>
    <row r="632">
      <c r="K632" s="3"/>
      <c r="U632" s="19"/>
    </row>
    <row r="633">
      <c r="K633" s="3"/>
      <c r="U633" s="19"/>
    </row>
    <row r="634">
      <c r="K634" s="3"/>
      <c r="U634" s="19"/>
    </row>
    <row r="635">
      <c r="K635" s="3"/>
      <c r="U635" s="19"/>
    </row>
    <row r="636">
      <c r="K636" s="3"/>
      <c r="U636" s="19"/>
    </row>
    <row r="637">
      <c r="K637" s="3"/>
      <c r="U637" s="19"/>
    </row>
    <row r="638">
      <c r="K638" s="3"/>
      <c r="U638" s="19"/>
    </row>
    <row r="639">
      <c r="K639" s="3"/>
      <c r="U639" s="19"/>
    </row>
    <row r="640">
      <c r="K640" s="3"/>
      <c r="U640" s="19"/>
    </row>
    <row r="641">
      <c r="K641" s="3"/>
      <c r="U641" s="19"/>
    </row>
    <row r="642">
      <c r="K642" s="3"/>
      <c r="U642" s="19"/>
    </row>
    <row r="643">
      <c r="K643" s="3"/>
      <c r="U643" s="19"/>
    </row>
    <row r="644">
      <c r="K644" s="3"/>
      <c r="U644" s="19"/>
    </row>
    <row r="645">
      <c r="K645" s="3"/>
      <c r="U645" s="19"/>
    </row>
    <row r="646">
      <c r="K646" s="3"/>
      <c r="U646" s="19"/>
    </row>
    <row r="647">
      <c r="K647" s="3"/>
      <c r="U647" s="19"/>
    </row>
    <row r="648">
      <c r="K648" s="3"/>
      <c r="U648" s="19"/>
    </row>
    <row r="649">
      <c r="K649" s="3"/>
      <c r="U649" s="19"/>
    </row>
    <row r="650">
      <c r="K650" s="3"/>
      <c r="U650" s="19"/>
    </row>
    <row r="651">
      <c r="K651" s="3"/>
      <c r="U651" s="19"/>
    </row>
    <row r="652">
      <c r="K652" s="3"/>
      <c r="U652" s="19"/>
    </row>
    <row r="653">
      <c r="K653" s="3"/>
      <c r="U653" s="19"/>
    </row>
    <row r="654">
      <c r="K654" s="3"/>
      <c r="U654" s="19"/>
    </row>
    <row r="655">
      <c r="K655" s="3"/>
      <c r="U655" s="19"/>
    </row>
    <row r="656">
      <c r="K656" s="3"/>
      <c r="U656" s="19"/>
    </row>
    <row r="657">
      <c r="K657" s="3"/>
      <c r="U657" s="19"/>
    </row>
    <row r="658">
      <c r="K658" s="3"/>
      <c r="U658" s="19"/>
    </row>
    <row r="659">
      <c r="K659" s="3"/>
      <c r="U659" s="19"/>
    </row>
    <row r="660">
      <c r="K660" s="3"/>
      <c r="U660" s="19"/>
    </row>
    <row r="661">
      <c r="K661" s="3"/>
      <c r="U661" s="19"/>
    </row>
    <row r="662">
      <c r="K662" s="3"/>
      <c r="U662" s="19"/>
    </row>
    <row r="663">
      <c r="K663" s="3"/>
      <c r="U663" s="19"/>
    </row>
    <row r="664">
      <c r="K664" s="3"/>
      <c r="U664" s="19"/>
    </row>
    <row r="665">
      <c r="K665" s="3"/>
      <c r="U665" s="19"/>
    </row>
    <row r="666">
      <c r="K666" s="3"/>
      <c r="U666" s="19"/>
    </row>
    <row r="667">
      <c r="K667" s="3"/>
      <c r="U667" s="19"/>
    </row>
    <row r="668">
      <c r="K668" s="3"/>
      <c r="U668" s="19"/>
    </row>
    <row r="669">
      <c r="K669" s="3"/>
      <c r="U669" s="19"/>
    </row>
    <row r="670">
      <c r="K670" s="3"/>
      <c r="U670" s="19"/>
    </row>
    <row r="671">
      <c r="K671" s="3"/>
      <c r="U671" s="19"/>
    </row>
    <row r="672">
      <c r="K672" s="3"/>
      <c r="U672" s="19"/>
    </row>
    <row r="673">
      <c r="K673" s="3"/>
      <c r="U673" s="19"/>
    </row>
    <row r="674">
      <c r="K674" s="3"/>
      <c r="U674" s="19"/>
    </row>
    <row r="675">
      <c r="K675" s="3"/>
      <c r="U675" s="19"/>
    </row>
    <row r="676">
      <c r="K676" s="3"/>
      <c r="U676" s="19"/>
    </row>
    <row r="677">
      <c r="K677" s="3"/>
      <c r="U677" s="19"/>
    </row>
    <row r="678">
      <c r="K678" s="3"/>
      <c r="U678" s="19"/>
    </row>
    <row r="679">
      <c r="K679" s="3"/>
      <c r="U679" s="19"/>
    </row>
    <row r="680">
      <c r="K680" s="3"/>
      <c r="U680" s="19"/>
    </row>
    <row r="681">
      <c r="K681" s="3"/>
      <c r="U681" s="19"/>
    </row>
    <row r="682">
      <c r="K682" s="3"/>
      <c r="U682" s="19"/>
    </row>
    <row r="683">
      <c r="K683" s="3"/>
      <c r="U683" s="19"/>
    </row>
    <row r="684">
      <c r="K684" s="3"/>
      <c r="U684" s="19"/>
    </row>
    <row r="685">
      <c r="K685" s="3"/>
      <c r="U685" s="19"/>
    </row>
    <row r="686">
      <c r="K686" s="3"/>
      <c r="U686" s="19"/>
    </row>
    <row r="687">
      <c r="K687" s="3"/>
      <c r="U687" s="19"/>
    </row>
    <row r="688">
      <c r="K688" s="3"/>
      <c r="U688" s="19"/>
    </row>
    <row r="689">
      <c r="K689" s="3"/>
      <c r="U689" s="19"/>
    </row>
    <row r="690">
      <c r="K690" s="3"/>
      <c r="U690" s="19"/>
    </row>
    <row r="691">
      <c r="K691" s="3"/>
      <c r="U691" s="19"/>
    </row>
    <row r="692">
      <c r="K692" s="3"/>
      <c r="U692" s="19"/>
    </row>
    <row r="693">
      <c r="K693" s="3"/>
      <c r="U693" s="19"/>
    </row>
    <row r="694">
      <c r="K694" s="3"/>
      <c r="U694" s="19"/>
    </row>
    <row r="695">
      <c r="K695" s="3"/>
      <c r="U695" s="19"/>
    </row>
    <row r="696">
      <c r="K696" s="3"/>
      <c r="U696" s="19"/>
    </row>
    <row r="697">
      <c r="K697" s="3"/>
      <c r="U697" s="19"/>
    </row>
    <row r="698">
      <c r="K698" s="3"/>
      <c r="U698" s="19"/>
    </row>
    <row r="699">
      <c r="K699" s="3"/>
      <c r="U699" s="19"/>
    </row>
    <row r="700">
      <c r="K700" s="3"/>
      <c r="U700" s="19"/>
    </row>
    <row r="701">
      <c r="K701" s="3"/>
      <c r="U701" s="19"/>
    </row>
    <row r="702">
      <c r="K702" s="3"/>
      <c r="U702" s="19"/>
    </row>
    <row r="703">
      <c r="K703" s="3"/>
      <c r="U703" s="19"/>
    </row>
    <row r="704">
      <c r="K704" s="3"/>
      <c r="U704" s="19"/>
    </row>
    <row r="705">
      <c r="K705" s="3"/>
      <c r="U705" s="19"/>
    </row>
    <row r="706">
      <c r="K706" s="3"/>
      <c r="U706" s="19"/>
    </row>
    <row r="707">
      <c r="K707" s="3"/>
      <c r="U707" s="19"/>
    </row>
    <row r="708">
      <c r="K708" s="3"/>
      <c r="U708" s="19"/>
    </row>
    <row r="709">
      <c r="K709" s="3"/>
      <c r="U709" s="19"/>
    </row>
    <row r="710">
      <c r="K710" s="3"/>
      <c r="U710" s="19"/>
    </row>
    <row r="711">
      <c r="K711" s="3"/>
      <c r="U711" s="19"/>
    </row>
    <row r="712">
      <c r="K712" s="3"/>
      <c r="U712" s="19"/>
    </row>
    <row r="713">
      <c r="K713" s="3"/>
      <c r="U713" s="19"/>
    </row>
    <row r="714">
      <c r="K714" s="3"/>
      <c r="U714" s="19"/>
    </row>
    <row r="715">
      <c r="K715" s="3"/>
      <c r="U715" s="19"/>
    </row>
    <row r="716">
      <c r="K716" s="3"/>
      <c r="U716" s="19"/>
    </row>
    <row r="717">
      <c r="K717" s="3"/>
      <c r="U717" s="19"/>
    </row>
    <row r="718">
      <c r="K718" s="3"/>
      <c r="U718" s="19"/>
    </row>
    <row r="719">
      <c r="K719" s="3"/>
      <c r="U719" s="19"/>
    </row>
    <row r="720">
      <c r="K720" s="3"/>
      <c r="U720" s="19"/>
    </row>
    <row r="721">
      <c r="K721" s="3"/>
      <c r="U721" s="19"/>
    </row>
    <row r="722">
      <c r="K722" s="3"/>
      <c r="U722" s="19"/>
    </row>
    <row r="723">
      <c r="K723" s="3"/>
      <c r="U723" s="19"/>
    </row>
    <row r="724">
      <c r="K724" s="3"/>
      <c r="U724" s="19"/>
    </row>
    <row r="725">
      <c r="K725" s="3"/>
      <c r="U725" s="19"/>
    </row>
    <row r="726">
      <c r="K726" s="3"/>
      <c r="U726" s="19"/>
    </row>
    <row r="727">
      <c r="K727" s="3"/>
      <c r="U727" s="19"/>
    </row>
    <row r="728">
      <c r="K728" s="3"/>
      <c r="U728" s="19"/>
    </row>
    <row r="729">
      <c r="K729" s="3"/>
      <c r="U729" s="19"/>
    </row>
    <row r="730">
      <c r="K730" s="3"/>
      <c r="U730" s="19"/>
    </row>
    <row r="731">
      <c r="K731" s="3"/>
      <c r="U731" s="19"/>
    </row>
    <row r="732">
      <c r="K732" s="3"/>
      <c r="U732" s="19"/>
    </row>
    <row r="733">
      <c r="K733" s="3"/>
      <c r="U733" s="19"/>
    </row>
    <row r="734">
      <c r="K734" s="3"/>
      <c r="U734" s="19"/>
    </row>
    <row r="735">
      <c r="K735" s="3"/>
      <c r="U735" s="19"/>
    </row>
    <row r="736">
      <c r="K736" s="3"/>
      <c r="U736" s="19"/>
    </row>
    <row r="737">
      <c r="K737" s="3"/>
      <c r="U737" s="19"/>
    </row>
    <row r="738">
      <c r="K738" s="3"/>
      <c r="U738" s="19"/>
    </row>
    <row r="739">
      <c r="K739" s="3"/>
      <c r="U739" s="19"/>
    </row>
    <row r="740">
      <c r="K740" s="3"/>
      <c r="U740" s="19"/>
    </row>
    <row r="741">
      <c r="K741" s="3"/>
      <c r="U741" s="19"/>
    </row>
    <row r="742">
      <c r="K742" s="3"/>
      <c r="U742" s="19"/>
    </row>
    <row r="743">
      <c r="K743" s="3"/>
      <c r="U743" s="19"/>
    </row>
    <row r="744">
      <c r="K744" s="3"/>
      <c r="U744" s="19"/>
    </row>
    <row r="745">
      <c r="K745" s="3"/>
      <c r="U745" s="19"/>
    </row>
    <row r="746">
      <c r="K746" s="3"/>
      <c r="U746" s="19"/>
    </row>
    <row r="747">
      <c r="K747" s="3"/>
      <c r="U747" s="19"/>
    </row>
    <row r="748">
      <c r="K748" s="3"/>
      <c r="U748" s="19"/>
    </row>
    <row r="749">
      <c r="K749" s="3"/>
      <c r="U749" s="19"/>
    </row>
    <row r="750">
      <c r="K750" s="3"/>
      <c r="U750" s="19"/>
    </row>
    <row r="751">
      <c r="K751" s="3"/>
      <c r="U751" s="19"/>
    </row>
    <row r="752">
      <c r="K752" s="3"/>
      <c r="U752" s="19"/>
    </row>
    <row r="753">
      <c r="K753" s="3"/>
      <c r="U753" s="19"/>
    </row>
    <row r="754">
      <c r="K754" s="3"/>
      <c r="U754" s="19"/>
    </row>
    <row r="755">
      <c r="K755" s="3"/>
      <c r="U755" s="19"/>
    </row>
    <row r="756">
      <c r="K756" s="3"/>
      <c r="U756" s="19"/>
    </row>
    <row r="757">
      <c r="K757" s="3"/>
      <c r="U757" s="19"/>
    </row>
    <row r="758">
      <c r="K758" s="3"/>
      <c r="U758" s="19"/>
    </row>
    <row r="759">
      <c r="K759" s="3"/>
      <c r="U759" s="19"/>
    </row>
    <row r="760">
      <c r="K760" s="3"/>
      <c r="U760" s="19"/>
    </row>
    <row r="761">
      <c r="K761" s="3"/>
      <c r="U761" s="19"/>
    </row>
    <row r="762">
      <c r="K762" s="3"/>
      <c r="U762" s="19"/>
    </row>
    <row r="763">
      <c r="K763" s="3"/>
      <c r="U763" s="19"/>
    </row>
    <row r="764">
      <c r="K764" s="3"/>
      <c r="U764" s="19"/>
    </row>
    <row r="765">
      <c r="K765" s="3"/>
      <c r="U765" s="19"/>
    </row>
    <row r="766">
      <c r="K766" s="3"/>
      <c r="U766" s="19"/>
    </row>
    <row r="767">
      <c r="K767" s="3"/>
      <c r="U767" s="19"/>
    </row>
    <row r="768">
      <c r="K768" s="3"/>
      <c r="U768" s="19"/>
    </row>
    <row r="769">
      <c r="K769" s="3"/>
      <c r="U769" s="19"/>
    </row>
    <row r="770">
      <c r="K770" s="3"/>
      <c r="U770" s="19"/>
    </row>
    <row r="771">
      <c r="K771" s="3"/>
      <c r="U771" s="19"/>
    </row>
    <row r="772">
      <c r="K772" s="3"/>
      <c r="U772" s="19"/>
    </row>
    <row r="773">
      <c r="K773" s="3"/>
      <c r="U773" s="19"/>
    </row>
    <row r="774">
      <c r="K774" s="3"/>
      <c r="U774" s="19"/>
    </row>
    <row r="775">
      <c r="K775" s="3"/>
      <c r="U775" s="19"/>
    </row>
    <row r="776">
      <c r="K776" s="3"/>
      <c r="U776" s="19"/>
    </row>
    <row r="777">
      <c r="K777" s="3"/>
      <c r="U777" s="19"/>
    </row>
    <row r="778">
      <c r="K778" s="3"/>
      <c r="U778" s="19"/>
    </row>
    <row r="779">
      <c r="K779" s="3"/>
      <c r="U779" s="19"/>
    </row>
    <row r="780">
      <c r="K780" s="3"/>
      <c r="U780" s="19"/>
    </row>
    <row r="781">
      <c r="K781" s="3"/>
      <c r="U781" s="19"/>
    </row>
    <row r="782">
      <c r="K782" s="3"/>
      <c r="U782" s="19"/>
    </row>
    <row r="783">
      <c r="K783" s="3"/>
      <c r="U783" s="19"/>
    </row>
    <row r="784">
      <c r="K784" s="3"/>
      <c r="U784" s="19"/>
    </row>
    <row r="785">
      <c r="K785" s="3"/>
      <c r="U785" s="19"/>
    </row>
    <row r="786">
      <c r="K786" s="3"/>
      <c r="U786" s="19"/>
    </row>
    <row r="787">
      <c r="K787" s="3"/>
      <c r="U787" s="19"/>
    </row>
    <row r="788">
      <c r="K788" s="3"/>
      <c r="U788" s="19"/>
    </row>
    <row r="789">
      <c r="K789" s="3"/>
      <c r="U789" s="19"/>
    </row>
    <row r="790">
      <c r="K790" s="3"/>
      <c r="U790" s="19"/>
    </row>
    <row r="791">
      <c r="K791" s="3"/>
      <c r="U791" s="19"/>
    </row>
    <row r="792">
      <c r="K792" s="3"/>
      <c r="U792" s="19"/>
    </row>
    <row r="793">
      <c r="K793" s="3"/>
      <c r="U793" s="19"/>
    </row>
    <row r="794">
      <c r="K794" s="3"/>
      <c r="U794" s="19"/>
    </row>
    <row r="795">
      <c r="K795" s="3"/>
      <c r="U795" s="19"/>
    </row>
    <row r="796">
      <c r="K796" s="3"/>
      <c r="U796" s="19"/>
    </row>
    <row r="797">
      <c r="K797" s="3"/>
      <c r="U797" s="19"/>
    </row>
    <row r="798">
      <c r="K798" s="3"/>
      <c r="U798" s="19"/>
    </row>
    <row r="799">
      <c r="K799" s="3"/>
      <c r="U799" s="19"/>
    </row>
    <row r="800">
      <c r="K800" s="3"/>
      <c r="U800" s="19"/>
    </row>
    <row r="801">
      <c r="K801" s="3"/>
      <c r="U801" s="19"/>
    </row>
    <row r="802">
      <c r="K802" s="3"/>
      <c r="U802" s="19"/>
    </row>
    <row r="803">
      <c r="K803" s="3"/>
      <c r="U803" s="19"/>
    </row>
    <row r="804">
      <c r="K804" s="3"/>
      <c r="U804" s="19"/>
    </row>
    <row r="805">
      <c r="K805" s="3"/>
      <c r="U805" s="19"/>
    </row>
    <row r="806">
      <c r="K806" s="3"/>
      <c r="U806" s="19"/>
    </row>
    <row r="807">
      <c r="K807" s="3"/>
      <c r="U807" s="19"/>
    </row>
    <row r="808">
      <c r="K808" s="3"/>
      <c r="U808" s="19"/>
    </row>
    <row r="809">
      <c r="K809" s="3"/>
      <c r="U809" s="19"/>
    </row>
    <row r="810">
      <c r="K810" s="3"/>
      <c r="U810" s="19"/>
    </row>
    <row r="811">
      <c r="K811" s="3"/>
      <c r="U811" s="19"/>
    </row>
    <row r="812">
      <c r="K812" s="3"/>
      <c r="U812" s="19"/>
    </row>
    <row r="813">
      <c r="K813" s="3"/>
      <c r="U813" s="19"/>
    </row>
    <row r="814">
      <c r="K814" s="3"/>
      <c r="U814" s="19"/>
    </row>
    <row r="815">
      <c r="K815" s="3"/>
      <c r="U815" s="19"/>
    </row>
    <row r="816">
      <c r="K816" s="3"/>
      <c r="U816" s="19"/>
    </row>
    <row r="817">
      <c r="K817" s="3"/>
      <c r="U817" s="19"/>
    </row>
    <row r="818">
      <c r="K818" s="3"/>
      <c r="U818" s="19"/>
    </row>
    <row r="819">
      <c r="K819" s="3"/>
      <c r="U819" s="19"/>
    </row>
    <row r="820">
      <c r="K820" s="3"/>
      <c r="U820" s="19"/>
    </row>
    <row r="821">
      <c r="K821" s="3"/>
      <c r="U821" s="19"/>
    </row>
    <row r="822">
      <c r="K822" s="3"/>
      <c r="U822" s="19"/>
    </row>
    <row r="823">
      <c r="K823" s="3"/>
      <c r="U823" s="19"/>
    </row>
    <row r="824">
      <c r="K824" s="3"/>
      <c r="U824" s="19"/>
    </row>
    <row r="825">
      <c r="K825" s="3"/>
      <c r="U825" s="19"/>
    </row>
    <row r="826">
      <c r="K826" s="3"/>
      <c r="U826" s="19"/>
    </row>
    <row r="827">
      <c r="K827" s="3"/>
      <c r="U827" s="19"/>
    </row>
    <row r="828">
      <c r="K828" s="3"/>
      <c r="U828" s="19"/>
    </row>
    <row r="829">
      <c r="K829" s="3"/>
      <c r="U829" s="19"/>
    </row>
    <row r="830">
      <c r="K830" s="3"/>
      <c r="U830" s="19"/>
    </row>
    <row r="831">
      <c r="K831" s="3"/>
      <c r="U831" s="19"/>
    </row>
    <row r="832">
      <c r="K832" s="3"/>
      <c r="U832" s="19"/>
    </row>
    <row r="833">
      <c r="K833" s="3"/>
      <c r="U833" s="19"/>
    </row>
    <row r="834">
      <c r="K834" s="3"/>
      <c r="U834" s="19"/>
    </row>
    <row r="835">
      <c r="K835" s="3"/>
      <c r="U835" s="19"/>
    </row>
    <row r="836">
      <c r="K836" s="3"/>
      <c r="U836" s="19"/>
    </row>
    <row r="837">
      <c r="K837" s="3"/>
      <c r="U837" s="19"/>
    </row>
    <row r="838">
      <c r="K838" s="3"/>
      <c r="U838" s="19"/>
    </row>
    <row r="839">
      <c r="K839" s="3"/>
      <c r="U839" s="19"/>
    </row>
    <row r="840">
      <c r="K840" s="3"/>
      <c r="U840" s="19"/>
    </row>
    <row r="841">
      <c r="K841" s="3"/>
      <c r="U841" s="19"/>
    </row>
    <row r="842">
      <c r="K842" s="3"/>
      <c r="U842" s="19"/>
    </row>
    <row r="843">
      <c r="K843" s="3"/>
      <c r="U843" s="19"/>
    </row>
    <row r="844">
      <c r="K844" s="3"/>
      <c r="U844" s="19"/>
    </row>
    <row r="845">
      <c r="K845" s="3"/>
      <c r="U845" s="19"/>
    </row>
    <row r="846">
      <c r="K846" s="3"/>
      <c r="U846" s="19"/>
    </row>
    <row r="847">
      <c r="K847" s="3"/>
      <c r="U847" s="19"/>
    </row>
    <row r="848">
      <c r="K848" s="3"/>
      <c r="U848" s="19"/>
    </row>
    <row r="849">
      <c r="K849" s="3"/>
      <c r="U849" s="19"/>
    </row>
    <row r="850">
      <c r="K850" s="3"/>
      <c r="U850" s="19"/>
    </row>
    <row r="851">
      <c r="K851" s="3"/>
      <c r="U851" s="19"/>
    </row>
    <row r="852">
      <c r="K852" s="3"/>
      <c r="U852" s="19"/>
    </row>
    <row r="853">
      <c r="K853" s="3"/>
      <c r="U853" s="19"/>
    </row>
    <row r="854">
      <c r="K854" s="3"/>
      <c r="U854" s="19"/>
    </row>
    <row r="855">
      <c r="K855" s="3"/>
      <c r="U855" s="19"/>
    </row>
    <row r="856">
      <c r="K856" s="3"/>
      <c r="U856" s="19"/>
    </row>
    <row r="857">
      <c r="K857" s="3"/>
      <c r="U857" s="19"/>
    </row>
    <row r="858">
      <c r="K858" s="3"/>
      <c r="U858" s="19"/>
    </row>
    <row r="859">
      <c r="K859" s="3"/>
      <c r="U859" s="19"/>
    </row>
    <row r="860">
      <c r="K860" s="3"/>
      <c r="U860" s="19"/>
    </row>
    <row r="861">
      <c r="K861" s="3"/>
      <c r="U861" s="19"/>
    </row>
    <row r="862">
      <c r="K862" s="3"/>
      <c r="U862" s="19"/>
    </row>
    <row r="863">
      <c r="K863" s="3"/>
      <c r="U863" s="19"/>
    </row>
    <row r="864">
      <c r="K864" s="3"/>
      <c r="U864" s="19"/>
    </row>
    <row r="865">
      <c r="K865" s="3"/>
      <c r="U865" s="19"/>
    </row>
    <row r="866">
      <c r="K866" s="3"/>
      <c r="U866" s="19"/>
    </row>
    <row r="867">
      <c r="K867" s="3"/>
      <c r="U867" s="19"/>
    </row>
    <row r="868">
      <c r="K868" s="3"/>
      <c r="U868" s="19"/>
    </row>
    <row r="869">
      <c r="K869" s="3"/>
      <c r="U869" s="19"/>
    </row>
    <row r="870">
      <c r="K870" s="3"/>
      <c r="U870" s="19"/>
    </row>
    <row r="871">
      <c r="K871" s="3"/>
      <c r="U871" s="19"/>
    </row>
    <row r="872">
      <c r="K872" s="3"/>
      <c r="U872" s="19"/>
    </row>
    <row r="873">
      <c r="K873" s="3"/>
      <c r="U873" s="19"/>
    </row>
    <row r="874">
      <c r="K874" s="3"/>
      <c r="U874" s="19"/>
    </row>
    <row r="875">
      <c r="K875" s="3"/>
      <c r="U875" s="19"/>
    </row>
    <row r="876">
      <c r="K876" s="3"/>
      <c r="U876" s="19"/>
    </row>
    <row r="877">
      <c r="K877" s="3"/>
      <c r="U877" s="19"/>
    </row>
    <row r="878">
      <c r="K878" s="3"/>
      <c r="U878" s="19"/>
    </row>
    <row r="879">
      <c r="K879" s="3"/>
      <c r="U879" s="19"/>
    </row>
    <row r="880">
      <c r="K880" s="3"/>
      <c r="U880" s="19"/>
    </row>
    <row r="881">
      <c r="K881" s="3"/>
      <c r="U881" s="19"/>
    </row>
    <row r="882">
      <c r="K882" s="3"/>
      <c r="U882" s="19"/>
    </row>
    <row r="883">
      <c r="K883" s="3"/>
      <c r="U883" s="19"/>
    </row>
    <row r="884">
      <c r="K884" s="3"/>
      <c r="U884" s="19"/>
    </row>
    <row r="885">
      <c r="K885" s="3"/>
      <c r="U885" s="19"/>
    </row>
    <row r="886">
      <c r="K886" s="3"/>
      <c r="U886" s="19"/>
    </row>
    <row r="887">
      <c r="K887" s="3"/>
      <c r="U887" s="19"/>
    </row>
    <row r="888">
      <c r="K888" s="3"/>
      <c r="U888" s="19"/>
    </row>
    <row r="889">
      <c r="K889" s="3"/>
      <c r="U889" s="19"/>
    </row>
    <row r="890">
      <c r="K890" s="3"/>
      <c r="U890" s="19"/>
    </row>
    <row r="891">
      <c r="K891" s="3"/>
      <c r="U891" s="19"/>
    </row>
    <row r="892">
      <c r="K892" s="3"/>
      <c r="U892" s="19"/>
    </row>
    <row r="893">
      <c r="K893" s="3"/>
      <c r="U893" s="19"/>
    </row>
    <row r="894">
      <c r="K894" s="3"/>
      <c r="U894" s="19"/>
    </row>
    <row r="895">
      <c r="K895" s="3"/>
      <c r="U895" s="19"/>
    </row>
    <row r="896">
      <c r="K896" s="3"/>
      <c r="U896" s="19"/>
    </row>
    <row r="897">
      <c r="K897" s="3"/>
      <c r="U897" s="19"/>
    </row>
    <row r="898">
      <c r="K898" s="3"/>
      <c r="U898" s="19"/>
    </row>
    <row r="899">
      <c r="K899" s="3"/>
      <c r="U899" s="19"/>
    </row>
    <row r="900">
      <c r="K900" s="3"/>
      <c r="U900" s="19"/>
    </row>
    <row r="901">
      <c r="K901" s="3"/>
      <c r="U901" s="19"/>
    </row>
    <row r="902">
      <c r="K902" s="3"/>
      <c r="U902" s="19"/>
    </row>
    <row r="903">
      <c r="K903" s="3"/>
      <c r="U903" s="19"/>
    </row>
    <row r="904">
      <c r="K904" s="3"/>
      <c r="U904" s="19"/>
    </row>
    <row r="905">
      <c r="K905" s="3"/>
      <c r="U905" s="19"/>
    </row>
    <row r="906">
      <c r="K906" s="3"/>
      <c r="U906" s="19"/>
    </row>
    <row r="907">
      <c r="K907" s="3"/>
      <c r="U907" s="19"/>
    </row>
    <row r="908">
      <c r="K908" s="3"/>
      <c r="U908" s="19"/>
    </row>
    <row r="909">
      <c r="K909" s="3"/>
      <c r="U909" s="19"/>
    </row>
    <row r="910">
      <c r="K910" s="3"/>
      <c r="U910" s="19"/>
    </row>
    <row r="911">
      <c r="K911" s="3"/>
      <c r="U911" s="19"/>
    </row>
    <row r="912">
      <c r="K912" s="3"/>
      <c r="U912" s="19"/>
    </row>
    <row r="913">
      <c r="K913" s="3"/>
      <c r="U913" s="19"/>
    </row>
    <row r="914">
      <c r="K914" s="3"/>
      <c r="U914" s="19"/>
    </row>
    <row r="915">
      <c r="K915" s="3"/>
      <c r="U915" s="19"/>
    </row>
    <row r="916">
      <c r="K916" s="3"/>
      <c r="U916" s="19"/>
    </row>
    <row r="917">
      <c r="K917" s="3"/>
      <c r="U917" s="19"/>
    </row>
    <row r="918">
      <c r="K918" s="3"/>
      <c r="U918" s="19"/>
    </row>
    <row r="919">
      <c r="K919" s="3"/>
      <c r="U919" s="19"/>
    </row>
    <row r="920">
      <c r="K920" s="3"/>
      <c r="U920" s="19"/>
    </row>
    <row r="921">
      <c r="K921" s="3"/>
      <c r="U921" s="19"/>
    </row>
    <row r="922">
      <c r="K922" s="3"/>
      <c r="U922" s="19"/>
    </row>
    <row r="923">
      <c r="K923" s="3"/>
      <c r="U923" s="19"/>
    </row>
    <row r="924">
      <c r="K924" s="3"/>
      <c r="U924" s="19"/>
    </row>
    <row r="925">
      <c r="K925" s="3"/>
      <c r="U925" s="19"/>
    </row>
    <row r="926">
      <c r="K926" s="3"/>
      <c r="U926" s="19"/>
    </row>
    <row r="927">
      <c r="K927" s="3"/>
      <c r="U927" s="19"/>
    </row>
    <row r="928">
      <c r="K928" s="3"/>
      <c r="U928" s="19"/>
    </row>
    <row r="929">
      <c r="K929" s="3"/>
      <c r="U929" s="19"/>
    </row>
    <row r="930">
      <c r="K930" s="3"/>
      <c r="U930" s="19"/>
    </row>
    <row r="931">
      <c r="K931" s="3"/>
      <c r="U931" s="19"/>
    </row>
    <row r="932">
      <c r="K932" s="3"/>
      <c r="U932" s="19"/>
    </row>
    <row r="933">
      <c r="K933" s="3"/>
      <c r="U933" s="19"/>
    </row>
    <row r="934">
      <c r="K934" s="3"/>
      <c r="U934" s="19"/>
    </row>
    <row r="935">
      <c r="K935" s="3"/>
      <c r="U935" s="19"/>
    </row>
    <row r="936">
      <c r="K936" s="3"/>
      <c r="U936" s="19"/>
    </row>
    <row r="937">
      <c r="K937" s="3"/>
      <c r="U937" s="19"/>
    </row>
    <row r="938">
      <c r="K938" s="3"/>
      <c r="U938" s="19"/>
    </row>
    <row r="939">
      <c r="K939" s="3"/>
      <c r="U939" s="19"/>
    </row>
    <row r="940">
      <c r="K940" s="3"/>
      <c r="U940" s="19"/>
    </row>
    <row r="941">
      <c r="K941" s="3"/>
      <c r="U941" s="19"/>
    </row>
    <row r="942">
      <c r="K942" s="3"/>
      <c r="U942" s="19"/>
    </row>
    <row r="943">
      <c r="K943" s="3"/>
      <c r="U943" s="19"/>
    </row>
    <row r="944">
      <c r="K944" s="3"/>
      <c r="U944" s="19"/>
    </row>
    <row r="945">
      <c r="K945" s="3"/>
      <c r="U945" s="19"/>
    </row>
    <row r="946">
      <c r="K946" s="3"/>
      <c r="U946" s="19"/>
    </row>
    <row r="947">
      <c r="K947" s="3"/>
      <c r="U947" s="19"/>
    </row>
    <row r="948">
      <c r="K948" s="3"/>
      <c r="U948" s="19"/>
    </row>
    <row r="949">
      <c r="K949" s="3"/>
      <c r="U949" s="19"/>
    </row>
    <row r="950">
      <c r="K950" s="3"/>
      <c r="U950" s="19"/>
    </row>
    <row r="951">
      <c r="K951" s="3"/>
      <c r="U951" s="19"/>
    </row>
    <row r="952">
      <c r="K952" s="3"/>
      <c r="U952" s="19"/>
    </row>
    <row r="953">
      <c r="K953" s="3"/>
      <c r="U953" s="19"/>
    </row>
    <row r="954">
      <c r="K954" s="3"/>
      <c r="U954" s="19"/>
    </row>
    <row r="955">
      <c r="K955" s="3"/>
      <c r="U955" s="19"/>
    </row>
    <row r="956">
      <c r="K956" s="3"/>
      <c r="U956" s="19"/>
    </row>
    <row r="957">
      <c r="K957" s="3"/>
      <c r="U957" s="19"/>
    </row>
    <row r="958">
      <c r="K958" s="3"/>
      <c r="U958" s="19"/>
    </row>
    <row r="959">
      <c r="K959" s="3"/>
      <c r="U959" s="19"/>
    </row>
    <row r="960">
      <c r="K960" s="3"/>
      <c r="U960" s="19"/>
    </row>
    <row r="961">
      <c r="K961" s="3"/>
      <c r="U961" s="19"/>
    </row>
    <row r="962">
      <c r="K962" s="3"/>
      <c r="U962" s="19"/>
    </row>
    <row r="963">
      <c r="K963" s="3"/>
      <c r="U963" s="19"/>
    </row>
    <row r="964">
      <c r="K964" s="3"/>
      <c r="U964" s="19"/>
    </row>
    <row r="965">
      <c r="K965" s="3"/>
      <c r="U965" s="19"/>
    </row>
    <row r="966">
      <c r="K966" s="3"/>
      <c r="U966" s="19"/>
    </row>
    <row r="967">
      <c r="K967" s="3"/>
      <c r="U967" s="19"/>
    </row>
    <row r="968">
      <c r="K968" s="3"/>
      <c r="U968" s="19"/>
    </row>
    <row r="969">
      <c r="K969" s="3"/>
      <c r="U969" s="19"/>
    </row>
    <row r="970">
      <c r="K970" s="3"/>
      <c r="U970" s="19"/>
    </row>
    <row r="971">
      <c r="K971" s="3"/>
      <c r="U971" s="19"/>
    </row>
    <row r="972">
      <c r="K972" s="3"/>
      <c r="U972" s="19"/>
    </row>
    <row r="973">
      <c r="K973" s="3"/>
      <c r="U973" s="19"/>
    </row>
    <row r="974">
      <c r="K974" s="3"/>
      <c r="U974" s="19"/>
    </row>
    <row r="975">
      <c r="K975" s="3"/>
      <c r="U975" s="19"/>
    </row>
    <row r="976">
      <c r="K976" s="3"/>
      <c r="U976" s="19"/>
    </row>
    <row r="977">
      <c r="K977" s="3"/>
      <c r="U977" s="19"/>
    </row>
    <row r="978">
      <c r="K978" s="3"/>
      <c r="U978" s="19"/>
    </row>
    <row r="979">
      <c r="K979" s="3"/>
      <c r="U979" s="19"/>
    </row>
    <row r="980">
      <c r="K980" s="3"/>
      <c r="U980" s="19"/>
    </row>
    <row r="981">
      <c r="K981" s="3"/>
      <c r="U981" s="19"/>
    </row>
    <row r="982">
      <c r="K982" s="3"/>
      <c r="U982" s="19"/>
    </row>
    <row r="983">
      <c r="K983" s="3"/>
      <c r="U983" s="19"/>
    </row>
    <row r="984">
      <c r="K984" s="3"/>
      <c r="U984" s="19"/>
    </row>
    <row r="985">
      <c r="K985" s="3"/>
      <c r="U985" s="19"/>
    </row>
    <row r="986">
      <c r="K986" s="3"/>
      <c r="U986" s="19"/>
    </row>
    <row r="987">
      <c r="K987" s="3"/>
      <c r="U987" s="19"/>
    </row>
    <row r="988">
      <c r="K988" s="3"/>
      <c r="U988" s="19"/>
    </row>
    <row r="989">
      <c r="K989" s="3"/>
      <c r="U989" s="19"/>
    </row>
    <row r="990">
      <c r="K990" s="3"/>
      <c r="U990" s="19"/>
    </row>
    <row r="991">
      <c r="K991" s="3"/>
      <c r="U991" s="19"/>
    </row>
    <row r="992">
      <c r="K992" s="3"/>
      <c r="U992" s="19"/>
    </row>
    <row r="993">
      <c r="K993" s="3"/>
      <c r="U993" s="19"/>
    </row>
    <row r="994">
      <c r="K994" s="3"/>
      <c r="U994" s="19"/>
    </row>
  </sheetData>
  <mergeCells count="2">
    <mergeCell ref="B1:J1"/>
    <mergeCell ref="L1:T1"/>
  </mergeCells>
  <conditionalFormatting sqref="X4:X25">
    <cfRule type="cellIs" dxfId="0" priority="1" operator="equal">
      <formula>"TRUE"</formula>
    </cfRule>
  </conditionalFormatting>
  <conditionalFormatting sqref="Y26">
    <cfRule type="expression" dxfId="0" priority="2">
      <formula>X25=true</formula>
    </cfRule>
  </conditionalFormatting>
  <conditionalFormatting sqref="Y26">
    <cfRule type="expression" dxfId="1" priority="3">
      <formula>X25=false</formula>
    </cfRule>
  </conditionalFormatting>
  <conditionalFormatting sqref="Y4">
    <cfRule type="expression" dxfId="0" priority="4">
      <formula>X4=true</formula>
    </cfRule>
  </conditionalFormatting>
  <conditionalFormatting sqref="Y5:Y25">
    <cfRule type="expression" dxfId="0" priority="5">
      <formula>X5:X25=true</formula>
    </cfRule>
  </conditionalFormatting>
  <dataValidations>
    <dataValidation type="decimal" allowBlank="1" showDropDown="1" sqref="X27">
      <formula1>1.0</formula1>
      <formula2>99999.0</formula2>
    </dataValidation>
  </dataValidations>
  <drawing r:id="rId1"/>
</worksheet>
</file>