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4" i="1" l="1"/>
  <c r="D5" i="1" s="1"/>
  <c r="F3" i="1"/>
  <c r="F1" i="1"/>
  <c r="E3" i="1"/>
  <c r="C3" i="1"/>
  <c r="D3" i="1"/>
  <c r="C5" i="1"/>
  <c r="E1" i="1"/>
  <c r="D1" i="1"/>
  <c r="C1" i="1"/>
</calcChain>
</file>

<file path=xl/sharedStrings.xml><?xml version="1.0" encoding="utf-8"?>
<sst xmlns="http://schemas.openxmlformats.org/spreadsheetml/2006/main" count="35" uniqueCount="29">
  <si>
    <t>Offense:{</t>
  </si>
  <si>
    <t>ALL:{</t>
  </si>
  <si>
    <t>Function:{</t>
  </si>
  <si>
    <t>Aggregation:{</t>
  </si>
  <si>
    <t>Field1:MENTALITÀ/Posizione attacco,</t>
  </si>
  <si>
    <t>Field2:,</t>
  </si>
  <si>
    <t>Field3:,</t>
  </si>
  <si>
    <t>Weight1:1,</t>
  </si>
  <si>
    <t>Weight2:,</t>
  </si>
  <si>
    <t>Weight3:</t>
  </si>
  <si>
    <t>}</t>
  </si>
  <si>
    <t>Discrete:{</t>
  </si>
  <si>
    <t>Field:Intensità offensiva</t>
  </si>
  <si>
    <t>Values:{</t>
  </si>
  <si>
    <t>Basso:-1,</t>
  </si>
  <si>
    <t>Medio:0,</t>
  </si>
  <si>
    <t>Alto:1</t>
  </si>
  <si>
    <t>Weight:7</t>
  </si>
  <si>
    <t>Range:{</t>
  </si>
  <si>
    <t>19:-</t>
  </si>
  <si>
    <t>Name:Avg,</t>
  </si>
  <si>
    <t>Basso</t>
  </si>
  <si>
    <t>12:42,</t>
  </si>
  <si>
    <t>13:52,</t>
  </si>
  <si>
    <t>14:62,</t>
  </si>
  <si>
    <t>15:72,</t>
  </si>
  <si>
    <t>16:82,</t>
  </si>
  <si>
    <t>17:87,</t>
  </si>
  <si>
    <t>18:93,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</si>
</sst>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3" sqref="C3"/>
    </sheetView>
  </sheetViews>
  <sheetFormatPr defaultRowHeight="15" x14ac:dyDescent="0.25"/>
  <cols>
    <col min="1" max="1" width="34.7109375" bestFit="1" customWidth="1"/>
    <col min="3" max="3" width="27.85546875" bestFit="1" customWidth="1"/>
    <col min="4" max="4" width="30.5703125" customWidth="1"/>
    <col min="5" max="5" width="47.85546875" customWidth="1"/>
    <col min="6" max="6" width="17.85546875" bestFit="1" customWidth="1"/>
    <col min="8" max="8" width="9.7109375" bestFit="1" customWidth="1"/>
  </cols>
  <sheetData>
    <row r="1" spans="1:6" x14ac:dyDescent="0.25">
      <c r="A1" t="s">
        <v>0</v>
      </c>
      <c r="C1" s="4" t="str">
        <f>MID(A6,8,LEN(A6)-8)</f>
        <v>MENTALITÀ/Posizione attacco</v>
      </c>
      <c r="D1" s="4" t="str">
        <f>MID(A7,8,LEN(A7)-8)</f>
        <v/>
      </c>
      <c r="E1" s="4" t="str">
        <f>MID(A8,8,LEN(A8)-8)</f>
        <v/>
      </c>
      <c r="F1" s="4" t="str">
        <f>MID(A14,7,LEN(A14)-6)</f>
        <v>Intensità offensiva</v>
      </c>
    </row>
    <row r="2" spans="1:6" x14ac:dyDescent="0.25">
      <c r="A2" t="s">
        <v>1</v>
      </c>
      <c r="C2" s="3">
        <v>95</v>
      </c>
      <c r="D2" s="3"/>
      <c r="E2" s="3"/>
      <c r="F2" s="3" t="s">
        <v>21</v>
      </c>
    </row>
    <row r="3" spans="1:6" x14ac:dyDescent="0.25">
      <c r="A3" t="s">
        <v>2</v>
      </c>
      <c r="C3" s="4">
        <f>VALUE(MID(A9,9,LEN(A9)-9))</f>
        <v>1</v>
      </c>
      <c r="D3" s="4" t="str">
        <f>IF(LEN(A10)&gt;9,VALUE(MID(A10,9,LEN(A10)-9)),"")</f>
        <v/>
      </c>
      <c r="E3" s="4" t="str">
        <f>IF(LEN(A11)&gt;8,VALUE(MID(A11,9,LEN(A11)-8)),"")</f>
        <v/>
      </c>
      <c r="F3" s="4">
        <f>IF(F2=MID(A16,1,FIND(":",A16)-1),VALUE(MID(A16,FIND(":",A16)+1,LEN(A16)-7)),
IF(F2=MID(A17,1,FIND(":",A17)-1),VALUE(MID(A17,FIND(":",A17)+1,LEN(A17)-7)),
IF(F2=MID(A18,1,FIND(":",A18)-1),VALUE(MID(A18,FIND(":",A18)+1,LEN(A18)-5)),"xxx")))</f>
        <v>-1</v>
      </c>
    </row>
    <row r="4" spans="1:6" x14ac:dyDescent="0.25">
      <c r="A4" t="s">
        <v>3</v>
      </c>
      <c r="C4" s="4"/>
      <c r="D4" s="4"/>
      <c r="E4" s="4"/>
      <c r="F4" s="4">
        <f>IF(MID(A5,6,3)="Max",MAX(C2:E2),
IF(MID(A5,6,3)="Avg",IF(COUNT(E2)&gt;0,SUM(C2*C3,D2*D3,E2*E3)/SUM(C3:E3),IF(COUNT(D2)&gt;0,SUM(C2*C3,D2*D3)/SUM(C3:D3),C2)),
IF(MID(A5,6,3)="Min",MIN(C2:E2),":(")))+
IF(COUNTA(F3)&gt;0,F3*VALUE(MID(A20,8,LEN(A20)-7)),0)</f>
        <v>88</v>
      </c>
    </row>
    <row r="5" spans="1:6" x14ac:dyDescent="0.25">
      <c r="A5" t="s">
        <v>20</v>
      </c>
      <c r="C5" s="4" t="str">
        <f>MID(A1,1,LEN(A1)-2)</f>
        <v>Offense</v>
      </c>
      <c r="D5" s="4">
        <f>IF(F4&lt;=VALUE(MID(A24,4,LEN(A24)-4)),VALUE(MID(A24,1,2)),
IF(F4&lt;=VALUE(MID(A25,4,LEN(A25)-4)),VALUE(MID(A25,1,2)),
IF(F4&lt;=VALUE(MID(A26,4,LEN(A26)-4)),VALUE(MID(A26,1,2)),
IF(F4&lt;=VALUE(MID(A27,4,LEN(A27)-4)),VALUE(MID(A27,1,2)),
IF(F4&lt;=VALUE(MID(A28,4,LEN(A28)-4)),VALUE(MID(A28,1,2)),
IF(F4&lt;=VALUE(MID(A29,4,LEN(A29)-4)),VALUE(MID(A29,1,2)),
IF(F4&lt;=VALUE(MID(A30,4,LEN(A30)-4)),VALUE(MID(A30,1,2)),
19)))))))</f>
        <v>18</v>
      </c>
      <c r="E5" s="4"/>
      <c r="F5" s="4"/>
    </row>
    <row r="6" spans="1:6" x14ac:dyDescent="0.25">
      <c r="A6" t="s">
        <v>4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10</v>
      </c>
    </row>
    <row r="20" spans="1:1" x14ac:dyDescent="0.25">
      <c r="A20" t="s">
        <v>17</v>
      </c>
    </row>
    <row r="21" spans="1:1" x14ac:dyDescent="0.25">
      <c r="A21" t="s">
        <v>10</v>
      </c>
    </row>
    <row r="22" spans="1:1" x14ac:dyDescent="0.25">
      <c r="A22" t="s">
        <v>10</v>
      </c>
    </row>
    <row r="23" spans="1:1" x14ac:dyDescent="0.25">
      <c r="A23" t="s">
        <v>18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  <row r="31" spans="1:1" x14ac:dyDescent="0.25">
      <c r="A31" t="s">
        <v>19</v>
      </c>
    </row>
    <row r="32" spans="1:1" x14ac:dyDescent="0.25">
      <c r="A32" t="s">
        <v>10</v>
      </c>
    </row>
    <row r="33" spans="1:1" x14ac:dyDescent="0.25">
      <c r="A33" t="s">
        <v>10</v>
      </c>
    </row>
    <row r="34" spans="1:1" x14ac:dyDescent="0.25">
      <c r="A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2013-11-27T21:35:24Z</dcterms:modified>
</cp:coreProperties>
</file>